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10-0135-00_財政課\E_財務\01_庶務\08_財政報告\R7財政報告\260305_【3_16(月)正午〆】令和６年度財政状況資料集の作成及び提出について\04_回答\"/>
    </mc:Choice>
  </mc:AlternateContent>
  <bookViews>
    <workbookView xWindow="0" yWindow="0" windowWidth="28800" windowHeight="13848"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9" i="12" l="1"/>
  <c r="AA8" i="12"/>
  <c r="AA7" i="12"/>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<sst xmlns="http://schemas.openxmlformats.org/spreadsheetml/2006/main" count="1103" uniqueCount="566">
  <si>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</si>
  <si>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</si>
  <si>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</si>
  <si>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</si>
  <si>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</si>
  <si>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</si>
  <si>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</si>
  <si>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</si>
  <si>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</si>
  <si>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</si>
  <si>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</si>
  <si>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</si>
  <si>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</si>
  <si>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</si>
  <si>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</si>
  <si>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</si>
  <si>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</si>
  <si>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</si>
  <si>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</si>
  <si>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</si>
  <si>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</si>
  <si>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</si>
  <si>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</si>
  <si>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</si>
  <si>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</si>
  <si>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</si>
  <si>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</si>
  <si>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</si>
  <si>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</si>
  <si>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</si>
  <si>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</si>
  <si>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</si>
  <si>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</si>
  <si>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</si>
  <si>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</si>
  <si>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</si>
  <si>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</si>
  <si>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</si>
  <si>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</si>
  <si>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</si>
  <si>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</si>
  <si>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</si>
  <si>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</si>
  <si>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</si>
  <si>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</si>
  <si>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</si>
  <si>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</si>
  <si>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</si>
  <si>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</si>
  <si>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</si>
  <si>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</si>
  <si>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</si>
  <si>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</si>
  <si>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</si>
  <si>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</si>
  <si>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</si>
  <si>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</si>
  <si>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</si>
  <si>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</si>
  <si>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</si>
  <si>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</si>
  <si>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</si>
  <si>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</si>
  <si>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</si>
  <si>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</si>
  <si>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</si>
  <si>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</si>
  <si>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</si>
  <si>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</si>
  <si>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</si>
  <si>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</si>
  <si>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</si>
  <si>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</si>
  <si>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</si>
  <si>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</si>
  <si>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</si>
  <si>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</si>
  <si>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</si>
  <si>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</si>
  <si>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</si>
  <si>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</si>
  <si>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</si>
  <si>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</si>
  <si>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</si>
  <si>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</si>
  <si>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</si>
  <si>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</si>
  <si>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</si>
  <si>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</si>
  <si>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</si>
  <si>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</si>
  <si>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</si>
  <si>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</si>
  <si>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</si>
  <si>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</si>
  <si>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美作市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</si>
  <si>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</si>
  <si>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</si>
  <si>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</si>
  <si>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</si>
  <si>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</si>
  <si>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</si>
  <si>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</si>
  <si>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</si>
  <si>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</si>
  <si>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</si>
  <si>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</si>
  <si>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</si>
  <si>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</si>
  <si>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</si>
  <si>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</si>
  <si>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</si>
  <si>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</si>
  <si>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</si>
  <si>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</si>
  <si>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</si>
  <si>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</si>
  <si>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</si>
  <si>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</si>
  <si>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</si>
  <si>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</si>
  <si>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</si>
  <si>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</si>
  <si>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</si>
  <si>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</si>
  <si>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</si>
  <si>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</si>
  <si>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</si>
  <si>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</si>
  <si>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</si>
  <si>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</si>
  <si>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</si>
  <si>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</si>
  <si>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</si>
  <si>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</si>
  <si>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</si>
  <si>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</si>
  <si>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</si>
  <si>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</si>
  <si>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</si>
  <si>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</si>
  <si>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</si>
  <si>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</si>
  <si>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</si>
  <si>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</si>
  <si>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</si>
  <si>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</si>
  <si>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</si>
  <si>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</si>
  <si>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</si>
  <si>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</si>
  <si>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</si>
  <si>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</si>
  <si>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</si>
  <si>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</si>
  <si>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</si>
  <si>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</si>
  <si>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</si>
  <si>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</si>
  <si>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</si>
  <si>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</si>
  <si>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</si>
  <si>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</si>
  <si>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</si>
  <si>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</si>
  <si>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</si>
  <si>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</si>
  <si>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</si>
  <si>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</si>
  <si>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</si>
  <si>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</si>
  <si>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</si>
  <si>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</si>
  <si>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</si>
  <si>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</si>
  <si>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</si>
  <si>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</si>
  <si>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</si>
  <si>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</si>
  <si>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</si>
  <si>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</si>
  <si>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</si>
  <si>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</si>
  <si>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</si>
  <si>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</si>
  <si>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</si>
  <si>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</si>
  <si>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</si>
  <si>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</si>
  <si>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</si>
  <si>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</si>
  <si>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</si>
  <si>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</si>
  <si>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</si>
  <si>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</si>
  <si>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</si>
  <si>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</si>
  <si>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</si>
  <si>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</si>
  <si>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</si>
  <si>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</si>
  <si>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</si>
  <si>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</si>
  <si>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</si>
  <si>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岡山県美作市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</si>
  <si>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</si>
  <si>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</si>
  <si>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</si>
  <si>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</si>
  <si>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</si>
  <si>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</si>
  <si>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</si>
  <si>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</si>
  <si>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</si>
  <si>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</si>
  <si>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</si>
  <si>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</si>
  <si>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</si>
  <si>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</si>
  <si>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</si>
  <si>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</si>
  <si>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</si>
  <si>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</si>
  <si>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</si>
  <si>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</si>
  <si>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</si>
  <si>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</si>
  <si>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</si>
  <si>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</si>
  <si>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</si>
  <si>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</si>
  <si>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</si>
  <si>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</si>
  <si>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</si>
  <si>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</si>
  <si>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</si>
  <si>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</si>
  <si>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</si>
  <si>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</si>
  <si>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</si>
  <si>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</si>
  <si>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</si>
  <si>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</si>
  <si>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</si>
  <si>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</si>
  <si>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</si>
  <si>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</si>
  <si>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</si>
  <si>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</si>
  <si>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</si>
  <si>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</si>
  <si>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</si>
  <si>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</si>
  <si>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</si>
  <si>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</si>
  <si>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</si>
  <si>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</si>
  <si>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</si>
  <si>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</si>
  <si>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</si>
  <si>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</si>
  <si>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</si>
  <si>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</si>
  <si>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</si>
  <si>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</si>
  <si>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</si>
  <si>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</si>
  <si>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</si>
  <si>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</si>
  <si>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</si>
  <si>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</si>
  <si>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</si>
  <si>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</si>
  <si>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</si>
  <si>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</si>
  <si>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</si>
  <si>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</si>
  <si>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</si>
  <si>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</si>
  <si>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</si>
  <si>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</si>
  <si>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</si>
  <si>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</si>
  <si>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</si>
  <si>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</si>
  <si>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</si>
  <si>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</si>
  <si>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</si>
  <si>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</si>
  <si>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</si>
  <si>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</si>
  <si>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</si>
  <si>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</si>
  <si>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</si>
  <si>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</si>
  <si>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</si>
  <si>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</si>
  <si>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</si>
  <si>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</si>
  <si>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</si>
  <si>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</si>
  <si>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</si>
  <si>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</si>
  <si>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</si>
  <si>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</si>
  <si>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</si>
  <si>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</si>
  <si>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</si>
  <si>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</si>
  <si>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</si>
  <si>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</si>
  <si>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</si>
  <si>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</si>
  <si>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</si>
  <si>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</si>
  <si>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</si>
  <si>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</si>
  <si>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</si>
  <si>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</si>
  <si>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</si>
  <si>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</si>
  <si>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</si>
  <si>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</si>
  <si>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</si>
  <si>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</si>
  <si>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</si>
  <si>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</si>
  <si>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</si>
  <si>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</si>
  <si>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</si>
  <si>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</si>
  <si>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</si>
  <si>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</si>
  <si>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</si>
  <si>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</si>
  <si>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</si>
  <si>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</si>
  <si>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</si>
  <si>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</si>
  <si>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</si>
  <si>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</si>
  <si>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</si>
  <si>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</si>
  <si>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</si>
  <si>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</si>
  <si>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</si>
  <si>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</si>
  <si>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</si>
  <si>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</si>
  <si>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</si>
  <si>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</si>
  <si>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</si>
  <si>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</si>
  <si>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</si>
  <si>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</si>
  <si>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岡山県美作市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</si>
  <si>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</si>
  <si>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</si>
  <si>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</si>
  <si>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</si>
  <si>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</si>
  <si>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</si>
  <si>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</si>
  <si>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</si>
  <si>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</si>
  <si>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</si>
  <si>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</si>
  <si>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</si>
  <si>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</si>
  <si>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</si>
  <si>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</si>
  <si>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</si>
  <si>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</si>
  <si>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</si>
  <si>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</si>
  <si>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</si>
  <si>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美作市公園墓地事業特別会計</t>
    <phoneticPr fontId="5"/>
  </si>
  <si>
    <t>矢田茂・原田政次郎・福田五男奨学基金特別会計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</si>
  <si>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</si>
  <si>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</si>
  <si>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</si>
  <si>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</si>
  <si>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</si>
  <si>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</si>
  <si>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</si>
  <si>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</si>
  <si>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</si>
  <si>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</si>
  <si>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</si>
  <si>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</si>
  <si>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</si>
  <si>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美作市国民健康保険特別会計</t>
    <phoneticPr fontId="5"/>
  </si>
  <si>
    <t>美作市介護保険特別会計</t>
    <phoneticPr fontId="5"/>
  </si>
  <si>
    <t>美作市後期高齢者医療特別会計</t>
    <phoneticPr fontId="5"/>
  </si>
  <si>
    <t>美作市老人保健施設事業特別会計</t>
    <phoneticPr fontId="5"/>
  </si>
  <si>
    <t>美作市老人福祉施設事業特別会計</t>
    <phoneticPr fontId="5"/>
  </si>
  <si>
    <t>美作市水道事業会計</t>
    <phoneticPr fontId="5"/>
  </si>
  <si>
    <t>法適用企業</t>
    <phoneticPr fontId="5"/>
  </si>
  <si>
    <t>美作市病院事業会計</t>
    <phoneticPr fontId="5"/>
  </si>
  <si>
    <t>美作市下水道事業会計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</si>
  <si>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</si>
  <si>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</si>
  <si>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</si>
  <si>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</si>
  <si>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</si>
  <si>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</si>
  <si>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</si>
  <si>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</si>
  <si>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</si>
  <si>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</si>
  <si>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</si>
  <si>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</si>
  <si>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</si>
  <si>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</si>
  <si>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</si>
  <si>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</si>
  <si>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</si>
  <si>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</si>
  <si>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</si>
  <si>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</si>
  <si>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</si>
  <si>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</si>
  <si>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</si>
  <si>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</si>
  <si>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</si>
  <si>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</si>
  <si>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</si>
  <si>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</si>
  <si>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</si>
  <si>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</si>
  <si>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</si>
  <si>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</si>
  <si>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</si>
  <si>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</si>
  <si>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</si>
  <si>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</si>
  <si>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</si>
  <si>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</si>
  <si>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</si>
  <si>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</si>
  <si>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</si>
  <si>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</si>
  <si>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</si>
  <si>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</si>
  <si>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</si>
  <si>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</si>
  <si>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</si>
  <si>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</si>
  <si>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</si>
  <si>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</si>
  <si>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</si>
  <si>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</si>
  <si>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</si>
  <si>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</si>
  <si>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</si>
  <si>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</si>
  <si>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</si>
  <si>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</si>
  <si>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</si>
  <si>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</si>
  <si>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</si>
  <si>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</si>
  <si>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</si>
  <si>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</si>
  <si>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</si>
  <si>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</si>
  <si>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</si>
  <si>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</si>
  <si>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</si>
  <si>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</si>
  <si>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</si>
  <si>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</si>
  <si>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</si>
  <si>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</si>
  <si>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</si>
  <si>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</si>
  <si>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</si>
  <si>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</si>
  <si>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</si>
  <si>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</si>
  <si>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</si>
  <si>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</si>
  <si>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</si>
  <si>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</si>
  <si>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</si>
  <si>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</si>
  <si>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</si>
  <si>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</si>
  <si>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</si>
  <si>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</si>
  <si>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</si>
  <si>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</si>
  <si>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</si>
  <si>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</si>
  <si>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</si>
  <si>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</si>
  <si>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</si>
  <si>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</si>
  <si>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</si>
  <si>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</si>
  <si>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</si>
  <si>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</si>
  <si>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</si>
  <si>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</si>
  <si>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</si>
  <si>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</si>
  <si>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</si>
  <si>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</si>
  <si>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</si>
  <si>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</si>
  <si>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</si>
  <si>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</si>
  <si>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</si>
  <si>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</si>
  <si>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</si>
  <si>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</si>
  <si>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</si>
  <si>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</si>
  <si>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</si>
  <si>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</si>
  <si>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</si>
  <si>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</si>
  <si>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</si>
  <si>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</si>
  <si>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</si>
  <si>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</si>
  <si>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</si>
  <si>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</si>
  <si>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</si>
  <si>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</si>
  <si>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</si>
  <si>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</si>
  <si>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</si>
  <si>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</si>
  <si>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</si>
  <si>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美作市病院事業会計</t>
  </si>
  <si>
    <t>一般会計</t>
  </si>
  <si>
    <t>美作市水道事業会計</t>
  </si>
  <si>
    <t>美作市下水道事業会計</t>
  </si>
  <si>
    <t>美作市介護保険特別会計</t>
  </si>
  <si>
    <t>美作市老人保健施設事業特別会計</t>
  </si>
  <si>
    <t>美作市国民健康保険特別会計</t>
  </si>
  <si>
    <t>矢田茂・原田政次郎・福田五男奨学基金特別会計</t>
  </si>
  <si>
    <t>その他会計（赤字）</t>
  </si>
  <si>
    <t>その他会計（黒字）</t>
  </si>
  <si>
    <t>R02</t>
    <phoneticPr fontId="5"/>
  </si>
  <si>
    <t>R03</t>
    <phoneticPr fontId="5"/>
  </si>
  <si>
    <t>R04</t>
    <phoneticPr fontId="5"/>
  </si>
  <si>
    <t>R05</t>
    <phoneticPr fontId="5"/>
  </si>
  <si>
    <t>R06</t>
    <phoneticPr fontId="5"/>
  </si>
  <si>
    <t>-</t>
    <phoneticPr fontId="2"/>
  </si>
  <si>
    <t>岡山県市町村税整理組合</t>
  </si>
  <si>
    <t>岡山県後期高齢者医療広域連合（一般会計）</t>
    <rPh sb="15" eb="19">
      <t>イッパンカイケイ</t>
    </rPh>
    <phoneticPr fontId="2"/>
  </si>
  <si>
    <t>岡山県後期高齢者医療広域連合（特別会計）</t>
    <rPh sb="15" eb="17">
      <t>トクベツ</t>
    </rPh>
    <rPh sb="17" eb="19">
      <t>カイケイ</t>
    </rPh>
    <phoneticPr fontId="2"/>
  </si>
  <si>
    <t>岡山県市町村総合事務組合（一般会計）</t>
    <rPh sb="13" eb="17">
      <t>イッパンカイケイ</t>
    </rPh>
    <phoneticPr fontId="2"/>
  </si>
  <si>
    <t>岡山県市町村総合事務組合（貸付金特別会計）</t>
    <rPh sb="13" eb="16">
      <t>カシツケキン</t>
    </rPh>
    <rPh sb="16" eb="20">
      <t>トクベツカイケイ</t>
    </rPh>
    <phoneticPr fontId="2"/>
  </si>
  <si>
    <t>岡山県市町村総合事務組合（拠出金事業特別会計）</t>
    <rPh sb="13" eb="18">
      <t>キョシュツキンジギョウ</t>
    </rPh>
    <rPh sb="18" eb="22">
      <t>トクベツカイケイ</t>
    </rPh>
    <phoneticPr fontId="2"/>
  </si>
  <si>
    <t>勝英衛生施設組合</t>
  </si>
  <si>
    <t>柵原・吉井・英田火葬場施設組合</t>
  </si>
  <si>
    <t>勝田郡老人福祉施設組合</t>
  </si>
  <si>
    <t>美作市土地開発</t>
    <rPh sb="0" eb="3">
      <t>ミマサカシ</t>
    </rPh>
    <rPh sb="3" eb="7">
      <t>トチカイハツ</t>
    </rPh>
    <phoneticPr fontId="2"/>
  </si>
  <si>
    <t>株式会社　作東バレンタインホテル</t>
    <rPh sb="0" eb="4">
      <t>カブシキガイシャ</t>
    </rPh>
    <rPh sb="5" eb="7">
      <t>サクトウ</t>
    </rPh>
    <phoneticPr fontId="2"/>
  </si>
  <si>
    <t>株式会社　みまちゃんネル</t>
    <rPh sb="0" eb="4">
      <t>カブシキガイシャ</t>
    </rPh>
    <phoneticPr fontId="2"/>
  </si>
  <si>
    <t>株式会社　特産館みまさか</t>
    <rPh sb="0" eb="4">
      <t>カブシキガイシャ</t>
    </rPh>
    <rPh sb="5" eb="8">
      <t>トクサンカン</t>
    </rPh>
    <phoneticPr fontId="2"/>
  </si>
  <si>
    <t>〇</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</si>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</sst>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6EC8-4481-9DF7-55C65B7F10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97560</c:v>
                </c:pt>
                <c:pt idx="1">
                  <c:v>74559</c:v>
                </c:pt>
                <c:pt idx="2">
                  <c:v>101620</c:v>
                </c:pt>
                <c:pt idx="3">
                  <c:v>173529</c:v>
                </c:pt>
                <c:pt idx="4">
                  <c:v>225009</c:v>
                </c:pt>
              </c:numCache>
            </c:numRef>
          </c:val>
          <c:smooth val="0"/>
          <c:extLst>
            <c:ext xmlns:c16="http://schemas.microsoft.com/office/drawing/2014/chart" uri="{C3380CC4-5D6E-409C-BE32-E72D297353CC}">
              <c16:uniqueId val="{00000001-6EC8-4481-9DF7-55C65B7F10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8.36</c:v>
                </c:pt>
                <c:pt idx="1">
                  <c:v>11.48</c:v>
                </c:pt>
                <c:pt idx="2">
                  <c:v>11.39</c:v>
                </c:pt>
                <c:pt idx="3">
                  <c:v>10.89</c:v>
                </c:pt>
                <c:pt idx="4">
                  <c:v>10.94</c:v>
                </c:pt>
              </c:numCache>
            </c:numRef>
          </c:val>
          <c:extLst>
            <c:ext xmlns:c16="http://schemas.microsoft.com/office/drawing/2014/chart" uri="{C3380CC4-5D6E-409C-BE32-E72D297353CC}">
              <c16:uniqueId val="{00000000-B8F4-461D-A4A4-3E5D2776CA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48.07</c:v>
                </c:pt>
                <c:pt idx="1">
                  <c:v>47.32</c:v>
                </c:pt>
                <c:pt idx="2">
                  <c:v>50.56</c:v>
                </c:pt>
                <c:pt idx="3">
                  <c:v>51.49</c:v>
                </c:pt>
                <c:pt idx="4">
                  <c:v>51.66</c:v>
                </c:pt>
              </c:numCache>
            </c:numRef>
          </c:val>
          <c:extLst>
            <c:ext xmlns:c16="http://schemas.microsoft.com/office/drawing/2014/chart" uri="{C3380CC4-5D6E-409C-BE32-E72D297353CC}">
              <c16:uniqueId val="{00000001-B8F4-461D-A4A4-3E5D2776CA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5.09</c:v>
                </c:pt>
                <c:pt idx="1">
                  <c:v>5.35</c:v>
                </c:pt>
                <c:pt idx="2">
                  <c:v>1.99</c:v>
                </c:pt>
                <c:pt idx="3">
                  <c:v>6.89</c:v>
                </c:pt>
                <c:pt idx="4">
                  <c:v>5.27</c:v>
                </c:pt>
              </c:numCache>
            </c:numRef>
          </c:val>
          <c:smooth val="0"/>
          <c:extLst>
            <c:ext xmlns:c16="http://schemas.microsoft.com/office/drawing/2014/chart" uri="{C3380CC4-5D6E-409C-BE32-E72D297353CC}">
              <c16:uniqueId val="{00000002-B8F4-461D-A4A4-3E5D2776CA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0.02</c:v>
                </c:pt>
                <c:pt idx="4">
                  <c:v>#N/A</c:v>
                </c:pt>
                <c:pt idx="5">
                  <c:v>0.03</c:v>
                </c:pt>
                <c:pt idx="6">
                  <c:v>#N/A</c:v>
                </c:pt>
                <c:pt idx="7">
                  <c:v>7.0000000000000007E-2</c:v>
                </c:pt>
                <c:pt idx="8">
                  <c:v>#N/A</c:v>
                </c:pt>
                <c:pt idx="9">
                  <c:v>7.0000000000000007E-2</c:v>
                </c:pt>
              </c:numCache>
            </c:numRef>
          </c:val>
          <c:extLst>
            <c:ext xmlns:c16="http://schemas.microsoft.com/office/drawing/2014/chart" uri="{C3380CC4-5D6E-409C-BE32-E72D297353CC}">
              <c16:uniqueId val="{00000000-C9DF-4C50-81FD-AD3214966A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DF-4C50-81FD-AD3214966AB2}"/>
            </c:ext>
          </c:extLst>
        </c:ser>
        <c:ser>
          <c:idx val="2"/>
          <c:order val="2"/>
          <c:tx>
            <c:strRef>
              <c:f>データシート!$A$29</c:f>
              <c:strCache>
                <c:ptCount val="1"/>
                <c:pt idx="0">
                  <c:v>矢田茂・原田政次郎・福田五男奨学基金特別会計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7.0000000000000007E-2</c:v>
                </c:pt>
                <c:pt idx="4">
                  <c:v>#N/A</c:v>
                </c:pt>
                <c:pt idx="5">
                  <c:v>0.09</c:v>
                </c:pt>
                <c:pt idx="6">
                  <c:v>#N/A</c:v>
                </c:pt>
                <c:pt idx="7">
                  <c:v>0.12</c:v>
                </c:pt>
                <c:pt idx="8">
                  <c:v>#N/A</c:v>
                </c:pt>
                <c:pt idx="9">
                  <c:v>0.13</c:v>
                </c:pt>
              </c:numCache>
            </c:numRef>
          </c:val>
          <c:extLst>
            <c:ext xmlns:c16="http://schemas.microsoft.com/office/drawing/2014/chart" uri="{C3380CC4-5D6E-409C-BE32-E72D297353CC}">
              <c16:uniqueId val="{00000002-C9DF-4C50-81FD-AD3214966AB2}"/>
            </c:ext>
          </c:extLst>
        </c:ser>
        <c:ser>
          <c:idx val="3"/>
          <c:order val="3"/>
          <c:tx>
            <c:strRef>
              <c:f>データシート!$A$30</c:f>
              <c:strCache>
                <c:ptCount val="1"/>
                <c:pt idx="0">
                  <c:v>美作市国民健康保険特別会計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0.82</c:v>
                </c:pt>
                <c:pt idx="2">
                  <c:v>#N/A</c:v>
                </c:pt>
                <c:pt idx="3">
                  <c:v>0.72</c:v>
                </c:pt>
                <c:pt idx="4">
                  <c:v>#N/A</c:v>
                </c:pt>
                <c:pt idx="5">
                  <c:v>0.61</c:v>
                </c:pt>
                <c:pt idx="6">
                  <c:v>#N/A</c:v>
                </c:pt>
                <c:pt idx="7">
                  <c:v>0.18</c:v>
                </c:pt>
                <c:pt idx="8">
                  <c:v>#N/A</c:v>
                </c:pt>
                <c:pt idx="9">
                  <c:v>0.15</c:v>
                </c:pt>
              </c:numCache>
            </c:numRef>
          </c:val>
          <c:extLst>
            <c:ext xmlns:c16="http://schemas.microsoft.com/office/drawing/2014/chart" uri="{C3380CC4-5D6E-409C-BE32-E72D297353CC}">
              <c16:uniqueId val="{00000003-C9DF-4C50-81FD-AD3214966AB2}"/>
            </c:ext>
          </c:extLst>
        </c:ser>
        <c:ser>
          <c:idx val="4"/>
          <c:order val="4"/>
          <c:tx>
            <c:strRef>
              <c:f>データシート!$A$31</c:f>
              <c:strCache>
                <c:ptCount val="1"/>
                <c:pt idx="0">
                  <c:v>美作市老人保健施設事業特別会計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0.11</c:v>
                </c:pt>
                <c:pt idx="8">
                  <c:v>#N/A</c:v>
                </c:pt>
                <c:pt idx="9">
                  <c:v>0.19</c:v>
                </c:pt>
              </c:numCache>
            </c:numRef>
          </c:val>
          <c:extLst>
            <c:ext xmlns:c16="http://schemas.microsoft.com/office/drawing/2014/chart" uri="{C3380CC4-5D6E-409C-BE32-E72D297353CC}">
              <c16:uniqueId val="{00000004-C9DF-4C50-81FD-AD3214966AB2}"/>
            </c:ext>
          </c:extLst>
        </c:ser>
        <c:ser>
          <c:idx val="5"/>
          <c:order val="5"/>
          <c:tx>
            <c:strRef>
              <c:f>データシート!$A$32</c:f>
              <c:strCache>
                <c:ptCount val="1"/>
                <c:pt idx="0">
                  <c:v>美作市介護保険特別会計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0.79</c:v>
                </c:pt>
                <c:pt idx="4">
                  <c:v>#N/A</c:v>
                </c:pt>
                <c:pt idx="5">
                  <c:v>1.41</c:v>
                </c:pt>
                <c:pt idx="6">
                  <c:v>#N/A</c:v>
                </c:pt>
                <c:pt idx="7">
                  <c:v>1.32</c:v>
                </c:pt>
                <c:pt idx="8">
                  <c:v>#N/A</c:v>
                </c:pt>
                <c:pt idx="9">
                  <c:v>1.66</c:v>
                </c:pt>
              </c:numCache>
            </c:numRef>
          </c:val>
          <c:extLst>
            <c:ext xmlns:c16="http://schemas.microsoft.com/office/drawing/2014/chart" uri="{C3380CC4-5D6E-409C-BE32-E72D297353CC}">
              <c16:uniqueId val="{00000005-C9DF-4C50-81FD-AD3214966AB2}"/>
            </c:ext>
          </c:extLst>
        </c:ser>
        <c:ser>
          <c:idx val="6"/>
          <c:order val="6"/>
          <c:tx>
            <c:strRef>
              <c:f>データシート!$A$33</c:f>
              <c:strCache>
                <c:ptCount val="1"/>
                <c:pt idx="0">
                  <c:v>美作市下水道事業会計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3.62</c:v>
                </c:pt>
                <c:pt idx="4">
                  <c:v>#N/A</c:v>
                </c:pt>
                <c:pt idx="5">
                  <c:v>4.13</c:v>
                </c:pt>
                <c:pt idx="6">
                  <c:v>#N/A</c:v>
                </c:pt>
                <c:pt idx="7">
                  <c:v>4.3899999999999997</c:v>
                </c:pt>
                <c:pt idx="8">
                  <c:v>#N/A</c:v>
                </c:pt>
                <c:pt idx="9">
                  <c:v>4.51</c:v>
                </c:pt>
              </c:numCache>
            </c:numRef>
          </c:val>
          <c:extLst>
            <c:ext xmlns:c16="http://schemas.microsoft.com/office/drawing/2014/chart" uri="{C3380CC4-5D6E-409C-BE32-E72D297353CC}">
              <c16:uniqueId val="{00000006-C9DF-4C50-81FD-AD3214966AB2}"/>
            </c:ext>
          </c:extLst>
        </c:ser>
        <c:ser>
          <c:idx val="7"/>
          <c:order val="7"/>
          <c:tx>
            <c:strRef>
              <c:f>データシート!$A$34</c:f>
              <c:strCache>
                <c:ptCount val="1"/>
                <c:pt idx="0">
                  <c:v>美作市水道事業会計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7.44</c:v>
                </c:pt>
                <c:pt idx="2">
                  <c:v>#N/A</c:v>
                </c:pt>
                <c:pt idx="3">
                  <c:v>7.48</c:v>
                </c:pt>
                <c:pt idx="4">
                  <c:v>#N/A</c:v>
                </c:pt>
                <c:pt idx="5">
                  <c:v>6.37</c:v>
                </c:pt>
                <c:pt idx="6">
                  <c:v>#N/A</c:v>
                </c:pt>
                <c:pt idx="7">
                  <c:v>7.59</c:v>
                </c:pt>
                <c:pt idx="8">
                  <c:v>#N/A</c:v>
                </c:pt>
                <c:pt idx="9">
                  <c:v>9.16</c:v>
                </c:pt>
              </c:numCache>
            </c:numRef>
          </c:val>
          <c:extLst>
            <c:ext xmlns:c16="http://schemas.microsoft.com/office/drawing/2014/chart" uri="{C3380CC4-5D6E-409C-BE32-E72D297353CC}">
              <c16:uniqueId val="{00000007-C9DF-4C50-81FD-AD3214966A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8.2799999999999994</c:v>
                </c:pt>
                <c:pt idx="2">
                  <c:v>#N/A</c:v>
                </c:pt>
                <c:pt idx="3">
                  <c:v>11.39</c:v>
                </c:pt>
                <c:pt idx="4">
                  <c:v>#N/A</c:v>
                </c:pt>
                <c:pt idx="5">
                  <c:v>11.26</c:v>
                </c:pt>
                <c:pt idx="6">
                  <c:v>#N/A</c:v>
                </c:pt>
                <c:pt idx="7">
                  <c:v>10.75</c:v>
                </c:pt>
                <c:pt idx="8">
                  <c:v>#N/A</c:v>
                </c:pt>
                <c:pt idx="9">
                  <c:v>10.79</c:v>
                </c:pt>
              </c:numCache>
            </c:numRef>
          </c:val>
          <c:extLst>
            <c:ext xmlns:c16="http://schemas.microsoft.com/office/drawing/2014/chart" uri="{C3380CC4-5D6E-409C-BE32-E72D297353CC}">
              <c16:uniqueId val="{00000008-C9DF-4C50-81FD-AD3214966AB2}"/>
            </c:ext>
          </c:extLst>
        </c:ser>
        <c:ser>
          <c:idx val="9"/>
          <c:order val="9"/>
          <c:tx>
            <c:strRef>
              <c:f>データシート!$A$36</c:f>
              <c:strCache>
                <c:ptCount val="1"/>
                <c:pt idx="0">
                  <c:v>美作市病院事業会計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15.43</c:v>
                </c:pt>
                <c:pt idx="2">
                  <c:v>#N/A</c:v>
                </c:pt>
                <c:pt idx="3">
                  <c:v>17.27</c:v>
                </c:pt>
                <c:pt idx="4">
                  <c:v>#N/A</c:v>
                </c:pt>
                <c:pt idx="5">
                  <c:v>20.399999999999999</c:v>
                </c:pt>
                <c:pt idx="6">
                  <c:v>#N/A</c:v>
                </c:pt>
                <c:pt idx="7">
                  <c:v>20.329999999999998</c:v>
                </c:pt>
                <c:pt idx="8">
                  <c:v>#N/A</c:v>
                </c:pt>
                <c:pt idx="9">
                  <c:v>20.77</c:v>
                </c:pt>
              </c:numCache>
            </c:numRef>
          </c:val>
          <c:extLst>
            <c:ext xmlns:c16="http://schemas.microsoft.com/office/drawing/2014/chart" uri="{C3380CC4-5D6E-409C-BE32-E72D297353CC}">
              <c16:uniqueId val="{00000009-C9DF-4C50-81FD-AD3214966A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3666</c:v>
                </c:pt>
                <c:pt idx="5">
                  <c:v>3612</c:v>
                </c:pt>
                <c:pt idx="8">
                  <c:v>3484</c:v>
                </c:pt>
                <c:pt idx="11">
                  <c:v>3398</c:v>
                </c:pt>
                <c:pt idx="14">
                  <c:v>3267</c:v>
                </c:pt>
              </c:numCache>
            </c:numRef>
          </c:val>
          <c:extLst>
            <c:ext xmlns:c16="http://schemas.microsoft.com/office/drawing/2014/chart" uri="{C3380CC4-5D6E-409C-BE32-E72D297353CC}">
              <c16:uniqueId val="{00000000-9095-47C8-96C2-D74C773DF8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95-47C8-96C2-D74C773DF8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95-47C8-96C2-D74C773DF8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3-9095-47C8-96C2-D74C773DF8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1968</c:v>
                </c:pt>
                <c:pt idx="3">
                  <c:v>2012</c:v>
                </c:pt>
                <c:pt idx="6">
                  <c:v>1988</c:v>
                </c:pt>
                <c:pt idx="9">
                  <c:v>1942</c:v>
                </c:pt>
                <c:pt idx="12">
                  <c:v>1821</c:v>
                </c:pt>
              </c:numCache>
            </c:numRef>
          </c:val>
          <c:extLst>
            <c:ext xmlns:c16="http://schemas.microsoft.com/office/drawing/2014/chart" uri="{C3380CC4-5D6E-409C-BE32-E72D297353CC}">
              <c16:uniqueId val="{00000004-9095-47C8-96C2-D74C773DF8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95-47C8-96C2-D74C773DF8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95-47C8-96C2-D74C773DF8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2848</c:v>
                </c:pt>
                <c:pt idx="3">
                  <c:v>2745</c:v>
                </c:pt>
                <c:pt idx="6">
                  <c:v>2606</c:v>
                </c:pt>
                <c:pt idx="9">
                  <c:v>2616</c:v>
                </c:pt>
                <c:pt idx="12">
                  <c:v>2447</c:v>
                </c:pt>
              </c:numCache>
            </c:numRef>
          </c:val>
          <c:extLst>
            <c:ext xmlns:c16="http://schemas.microsoft.com/office/drawing/2014/chart" uri="{C3380CC4-5D6E-409C-BE32-E72D297353CC}">
              <c16:uniqueId val="{00000007-9095-47C8-96C2-D74C773DF8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1152</c:v>
                </c:pt>
                <c:pt idx="2">
                  <c:v>#N/A</c:v>
                </c:pt>
                <c:pt idx="3">
                  <c:v>#N/A</c:v>
                </c:pt>
                <c:pt idx="4">
                  <c:v>1145</c:v>
                </c:pt>
                <c:pt idx="5">
                  <c:v>#N/A</c:v>
                </c:pt>
                <c:pt idx="6">
                  <c:v>#N/A</c:v>
                </c:pt>
                <c:pt idx="7">
                  <c:v>1110</c:v>
                </c:pt>
                <c:pt idx="8">
                  <c:v>#N/A</c:v>
                </c:pt>
                <c:pt idx="9">
                  <c:v>#N/A</c:v>
                </c:pt>
                <c:pt idx="10">
                  <c:v>1160</c:v>
                </c:pt>
                <c:pt idx="11">
                  <c:v>#N/A</c:v>
                </c:pt>
                <c:pt idx="12">
                  <c:v>#N/A</c:v>
                </c:pt>
                <c:pt idx="13">
                  <c:v>1001</c:v>
                </c:pt>
                <c:pt idx="14">
                  <c:v>#N/A</c:v>
                </c:pt>
              </c:numCache>
            </c:numRef>
          </c:val>
          <c:smooth val="0"/>
          <c:extLst>
            <c:ext xmlns:c16="http://schemas.microsoft.com/office/drawing/2014/chart" uri="{C3380CC4-5D6E-409C-BE32-E72D297353CC}">
              <c16:uniqueId val="{00000008-9095-47C8-96C2-D74C773DF8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28973</c:v>
                </c:pt>
                <c:pt idx="5">
                  <c:v>27129</c:v>
                </c:pt>
                <c:pt idx="8">
                  <c:v>25877</c:v>
                </c:pt>
                <c:pt idx="11">
                  <c:v>25930</c:v>
                </c:pt>
                <c:pt idx="14">
                  <c:v>26991</c:v>
                </c:pt>
              </c:numCache>
            </c:numRef>
          </c:val>
          <c:extLst>
            <c:ext xmlns:c16="http://schemas.microsoft.com/office/drawing/2014/chart" uri="{C3380CC4-5D6E-409C-BE32-E72D297353CC}">
              <c16:uniqueId val="{00000000-C6FA-467A-A41B-55CBCB5A8B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838</c:v>
                </c:pt>
                <c:pt idx="5">
                  <c:v>745</c:v>
                </c:pt>
                <c:pt idx="8">
                  <c:v>857</c:v>
                </c:pt>
                <c:pt idx="11">
                  <c:v>765</c:v>
                </c:pt>
                <c:pt idx="14">
                  <c:v>663</c:v>
                </c:pt>
              </c:numCache>
            </c:numRef>
          </c:val>
          <c:extLst>
            <c:ext xmlns:c16="http://schemas.microsoft.com/office/drawing/2014/chart" uri="{C3380CC4-5D6E-409C-BE32-E72D297353CC}">
              <c16:uniqueId val="{00000001-C6FA-467A-A41B-55CBCB5A8B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14031</c:v>
                </c:pt>
                <c:pt idx="5">
                  <c:v>15214</c:v>
                </c:pt>
                <c:pt idx="8">
                  <c:v>16172</c:v>
                </c:pt>
                <c:pt idx="11">
                  <c:v>16729</c:v>
                </c:pt>
                <c:pt idx="14">
                  <c:v>16723</c:v>
                </c:pt>
              </c:numCache>
            </c:numRef>
          </c:val>
          <c:extLst>
            <c:ext xmlns:c16="http://schemas.microsoft.com/office/drawing/2014/chart" uri="{C3380CC4-5D6E-409C-BE32-E72D297353CC}">
              <c16:uniqueId val="{00000002-C6FA-467A-A41B-55CBCB5A8B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FA-467A-A41B-55CBCB5A8B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FA-467A-A41B-55CBCB5A8B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FA-467A-A41B-55CBCB5A8B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2268</c:v>
                </c:pt>
                <c:pt idx="3">
                  <c:v>2285</c:v>
                </c:pt>
                <c:pt idx="6">
                  <c:v>2213</c:v>
                </c:pt>
                <c:pt idx="9">
                  <c:v>2349</c:v>
                </c:pt>
                <c:pt idx="12">
                  <c:v>2589</c:v>
                </c:pt>
              </c:numCache>
            </c:numRef>
          </c:val>
          <c:extLst>
            <c:ext xmlns:c16="http://schemas.microsoft.com/office/drawing/2014/chart" uri="{C3380CC4-5D6E-409C-BE32-E72D297353CC}">
              <c16:uniqueId val="{00000006-C6FA-467A-A41B-55CBCB5A8B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6FA-467A-A41B-55CBCB5A8B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15809</c:v>
                </c:pt>
                <c:pt idx="3">
                  <c:v>14317</c:v>
                </c:pt>
                <c:pt idx="6">
                  <c:v>13400</c:v>
                </c:pt>
                <c:pt idx="9">
                  <c:v>11963</c:v>
                </c:pt>
                <c:pt idx="12">
                  <c:v>10727</c:v>
                </c:pt>
              </c:numCache>
            </c:numRef>
          </c:val>
          <c:extLst>
            <c:ext xmlns:c16="http://schemas.microsoft.com/office/drawing/2014/chart" uri="{C3380CC4-5D6E-409C-BE32-E72D297353CC}">
              <c16:uniqueId val="{00000008-C6FA-467A-A41B-55CBCB5A8B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c:v>
                </c:pt>
                <c:pt idx="3">
                  <c:v>30</c:v>
                </c:pt>
                <c:pt idx="6">
                  <c:v>25</c:v>
                </c:pt>
                <c:pt idx="9">
                  <c:v>20</c:v>
                </c:pt>
                <c:pt idx="12">
                  <c:v>16</c:v>
                </c:pt>
              </c:numCache>
            </c:numRef>
          </c:val>
          <c:extLst>
            <c:ext xmlns:c16="http://schemas.microsoft.com/office/drawing/2014/chart" uri="{C3380CC4-5D6E-409C-BE32-E72D297353CC}">
              <c16:uniqueId val="{00000009-C6FA-467A-A41B-55CBCB5A8B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23911</c:v>
                </c:pt>
                <c:pt idx="3">
                  <c:v>23151</c:v>
                </c:pt>
                <c:pt idx="6">
                  <c:v>22948</c:v>
                </c:pt>
                <c:pt idx="9">
                  <c:v>23862</c:v>
                </c:pt>
                <c:pt idx="12">
                  <c:v>26373</c:v>
                </c:pt>
              </c:numCache>
            </c:numRef>
          </c:val>
          <c:extLst>
            <c:ext xmlns:c16="http://schemas.microsoft.com/office/drawing/2014/chart" uri="{C3380CC4-5D6E-409C-BE32-E72D297353CC}">
              <c16:uniqueId val="{0000000A-C6FA-467A-A41B-55CBCB5A8B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FA-467A-A41B-55CBCB5A8B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6905</c:v>
                </c:pt>
                <c:pt idx="1">
                  <c:v>7025</c:v>
                </c:pt>
                <c:pt idx="2">
                  <c:v>7074</c:v>
                </c:pt>
              </c:numCache>
            </c:numRef>
          </c:val>
          <c:extLst>
            <c:ext xmlns:c16="http://schemas.microsoft.com/office/drawing/2014/chart" uri="{C3380CC4-5D6E-409C-BE32-E72D297353CC}">
              <c16:uniqueId val="{00000000-CF2A-472E-BDB9-A29A09736C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2687</c:v>
                </c:pt>
                <c:pt idx="1">
                  <c:v>2594</c:v>
                </c:pt>
                <c:pt idx="2">
                  <c:v>2621</c:v>
                </c:pt>
              </c:numCache>
            </c:numRef>
          </c:val>
          <c:extLst>
            <c:ext xmlns:c16="http://schemas.microsoft.com/office/drawing/2014/chart" uri="{C3380CC4-5D6E-409C-BE32-E72D297353CC}">
              <c16:uniqueId val="{00000001-CF2A-472E-BDB9-A29A09736C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8387</c:v>
                </c:pt>
                <c:pt idx="1">
                  <c:v>8758</c:v>
                </c:pt>
                <c:pt idx="2">
                  <c:v>8771</c:v>
                </c:pt>
              </c:numCache>
            </c:numRef>
          </c:val>
          <c:extLst>
            <c:ext xmlns:c16="http://schemas.microsoft.com/office/drawing/2014/chart" uri="{C3380CC4-5D6E-409C-BE32-E72D297353CC}">
              <c16:uniqueId val="{00000002-CF2A-472E-BDB9-A29A09736C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元利償還金については、毎年度、繰上償還を実施してきたことにより令和６年度は減少した。合併特例債を活用した大型建設事業の実施に伴い令和５年増加に転じ、令和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年度頃をピークに増加するものと予想されている。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公営企業債の元利償還金に対する繰入金については、大半が下水道事業会計のものであるが、基幹部分の整備が終了していることから、減少傾向にある。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これらの状況から、実質公債費比率（分子）は今後上昇し、比率についても上昇する見込みとなっている。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将来負担比率を算定する上で分子となる将来負担額のうち、普通会計の地方債現在高は減少傾向にあり、直近の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億円減少し、公営企業債等繰入見込額（公営企業の地方債現在高のうち、料金収入などで賄えず普通会計が負担する額）は、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146.7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様な状況から、令和元年度決算分以降は将来負担額が「０」となっており、将来負担比率は暫く「算定なし」が続くと考えられ、現時点の負債状況について、将来の財政を圧迫する可能性の度合いは低いものと考えられるものの、今後、普通会計における大規模な公共事業の実施による地方債残高の増加、水道、下水道などの公営企業では大規模な更新計画が予定さてれいることなどから、しっかりとした財政見通しを立て、計画的な運用を図ることが求め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庁舎や保育園などの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大規模建設事業の財源として公共施設整備基金を１億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万円取り崩すなど、合計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万円を取り崩した一方、運用益等を積立てたことにより、前年度に比べ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％）し、令和６年度末基金残高は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基金の運用について、債券運用の方法を見直し、高い利率での運用を図ることで有効的な活用に努めてていくこととしている。令和６年度においては、平均利率（利子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令和５年度末残高）は定期預金、債券をあわせて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％であり、債券については、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％の利率で運用を行っており、安全性、流動性を確保したうえで、効率的な運用を行っていくこととしている。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美作市地域振興基金：地域の振興と活力のあるまちづくりを目的とする基金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美作市公共施設整備基金：公共施設等の施設整備に要する経費に充てるための基金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美作市ふるさと創生基金：豊かで活力のある独創的、個性的な地域づくり活動を行うことを目的とする基金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ふるさと美作応援基金：ふるさと納税として収入した寄付金を積立て、寄附者の美作市に対する思いを実現化することを目的とする基金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美作市誰一人取り残さない教育推進基金：誰一人取り残さない教育の推進に係る経費に充てるための基金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特定目的の事業実施に伴い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万円を取崩した一方、運用益等を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万円積立てた結果、年度末残高は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安全性、流動性を確保したうえで、効率的な運用を行っていくこととする。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令和６年度において、運用益を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万円積立てた一方、決算により取崩しを行う必要が生じなかったため、年度末残高は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近年頻発している自然災害等の突発的な事態に備えるため、安全性、流動性を確保したうえで、効率的な運用を行っていくこととしている。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的な負担軽減を図るため、毎年度、後年度の公債費抑制効果の高い地方債について繰上償還を行うこととしており、その財源として取崩しを行う見込みであるほか、財政推計上増加する公債費に対応する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年度以降、減債基金を毎年度１億円程度取崩す見込みとしている。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年度以降、ほぼ横ばいで推移している。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であり、類似団体の中でも依然として下位に位置している。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産業振興、企業誘致等に積極的に取り組み、活力あるまちづくりを展開しつつ、行政の効率化に努めるとともに、市税の滞納対策など、更なる収入確保に取り組み財政基盤の強化に努めていく。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143510</xdr:rowOff>
    </xdr:to>
    <xdr:cxnSp macro="">
      <xdr:nvCxnSpPr>
        <xdr:cNvPr id="67" name="直線コネクタ 66"/>
        <xdr:cNvCxnSpPr/>
      </xdr:nvCxnSpPr>
      <xdr:spPr>
        <a:xfrm flipV="1">
          <a:off x="4114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167640</xdr:rowOff>
    </xdr:to>
    <xdr:cxnSp macro="">
      <xdr:nvCxnSpPr>
        <xdr:cNvPr id="73" name="直線コネクタ 72"/>
        <xdr:cNvCxnSpPr/>
      </xdr:nvCxnSpPr>
      <xdr:spPr>
        <a:xfrm flipV="1">
          <a:off x="2336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％となり、前年度数値を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ポイント下回った。これは、分母となる地方交付税等が増加し、分母全体で約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億円増加したためである。また、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分子となる公営企業会計に対する繰出金や各種団体に対する補助金等が減少した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ことによるもの。</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年度については普通交付税の追加交付やコロナ対策関連の特例交付金の増加などの単年度限りの要素により、経常収支比率が一時的に低下したが、令和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年度以前の比率は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年度以降は平年並みの水準となっている。一方、人件費の大幅な増加、物価上昇の影響等により今後も経常経費は上昇局面に入ると予測されることから、推移を注視しつつ、経費抑制に努めていく。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59</xdr:row>
      <xdr:rowOff>155484</xdr:rowOff>
    </xdr:to>
    <xdr:cxnSp macro="">
      <xdr:nvCxnSpPr>
        <xdr:cNvPr id="132" name="直線コネクタ 131"/>
        <xdr:cNvCxnSpPr/>
      </xdr:nvCxnSpPr>
      <xdr:spPr>
        <a:xfrm flipV="1">
          <a:off x="4114800" y="1025724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155484</xdr:rowOff>
    </xdr:from>
    <xdr:to>
      <xdr:col>19</xdr:col>
      <xdr:colOff>133350</xdr:colOff>
      <xdr:row>60</xdr:row>
      <xdr:rowOff>18506</xdr:rowOff>
    </xdr:to>
    <xdr:cxnSp macro="">
      <xdr:nvCxnSpPr>
        <xdr:cNvPr id="135" name="直線コネクタ 134"/>
        <xdr:cNvCxnSpPr/>
      </xdr:nvCxnSpPr>
      <xdr:spPr>
        <a:xfrm flipV="1">
          <a:off x="3225800" y="1027103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60</xdr:row>
      <xdr:rowOff>18506</xdr:rowOff>
    </xdr:to>
    <xdr:cxnSp macro="">
      <xdr:nvCxnSpPr>
        <xdr:cNvPr id="138" name="直線コネクタ 137"/>
        <xdr:cNvCxnSpPr/>
      </xdr:nvCxnSpPr>
      <xdr:spPr>
        <a:xfrm>
          <a:off x="2336800" y="10140043"/>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24493</xdr:rowOff>
    </xdr:from>
    <xdr:to>
      <xdr:col>11</xdr:col>
      <xdr:colOff>31750</xdr:colOff>
      <xdr:row>59</xdr:row>
      <xdr:rowOff>165826</xdr:rowOff>
    </xdr:to>
    <xdr:cxnSp macro="">
      <xdr:nvCxnSpPr>
        <xdr:cNvPr id="141" name="直線コネクタ 140"/>
        <xdr:cNvCxnSpPr/>
      </xdr:nvCxnSpPr>
      <xdr:spPr>
        <a:xfrm flipV="1">
          <a:off x="1447800" y="1014004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71318</xdr:rowOff>
    </xdr:from>
    <xdr:ext cx="762000" cy="259045"/>
    <xdr:sp macro="" textlink="">
      <xdr:nvSpPr>
        <xdr:cNvPr id="145" name="テキスト ボックス 144"/>
        <xdr:cNvSpPr txBox="1"/>
      </xdr:nvSpPr>
      <xdr:spPr>
        <a:xfrm>
          <a:off x="1066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104684</xdr:rowOff>
    </xdr:from>
    <xdr:to>
      <xdr:col>19</xdr:col>
      <xdr:colOff>184150</xdr:colOff>
      <xdr:row>60</xdr:row>
      <xdr:rowOff>34834</xdr:rowOff>
    </xdr:to>
    <xdr:sp macro="" textlink="">
      <xdr:nvSpPr>
        <xdr:cNvPr id="153" name="楕円 152"/>
        <xdr:cNvSpPr/>
      </xdr:nvSpPr>
      <xdr:spPr>
        <a:xfrm>
          <a:off x="4064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45011</xdr:rowOff>
    </xdr:from>
    <xdr:ext cx="736600" cy="259045"/>
    <xdr:sp macro="" textlink="">
      <xdr:nvSpPr>
        <xdr:cNvPr id="154" name="テキスト ボックス 153"/>
        <xdr:cNvSpPr txBox="1"/>
      </xdr:nvSpPr>
      <xdr:spPr>
        <a:xfrm>
          <a:off x="3733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139156</xdr:rowOff>
    </xdr:from>
    <xdr:to>
      <xdr:col>15</xdr:col>
      <xdr:colOff>133350</xdr:colOff>
      <xdr:row>60</xdr:row>
      <xdr:rowOff>69306</xdr:rowOff>
    </xdr:to>
    <xdr:sp macro="" textlink="">
      <xdr:nvSpPr>
        <xdr:cNvPr id="155" name="楕円 154"/>
        <xdr:cNvSpPr/>
      </xdr:nvSpPr>
      <xdr:spPr>
        <a:xfrm>
          <a:off x="3175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79483</xdr:rowOff>
    </xdr:from>
    <xdr:ext cx="762000" cy="259045"/>
    <xdr:sp macro="" textlink="">
      <xdr:nvSpPr>
        <xdr:cNvPr id="156" name="テキスト ボックス 155"/>
        <xdr:cNvSpPr txBox="1"/>
      </xdr:nvSpPr>
      <xdr:spPr>
        <a:xfrm>
          <a:off x="2844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145143</xdr:rowOff>
    </xdr:from>
    <xdr:to>
      <xdr:col>11</xdr:col>
      <xdr:colOff>82550</xdr:colOff>
      <xdr:row>59</xdr:row>
      <xdr:rowOff>75293</xdr:rowOff>
    </xdr:to>
    <xdr:sp macro="" textlink="">
      <xdr:nvSpPr>
        <xdr:cNvPr id="157" name="楕円 156"/>
        <xdr:cNvSpPr/>
      </xdr:nvSpPr>
      <xdr:spPr>
        <a:xfrm>
          <a:off x="2286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85470</xdr:rowOff>
    </xdr:from>
    <xdr:ext cx="762000" cy="259045"/>
    <xdr:sp macro="" textlink="">
      <xdr:nvSpPr>
        <xdr:cNvPr id="158" name="テキスト ボックス 157"/>
        <xdr:cNvSpPr txBox="1"/>
      </xdr:nvSpPr>
      <xdr:spPr>
        <a:xfrm>
          <a:off x="1955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59" name="楕円 158"/>
        <xdr:cNvSpPr/>
      </xdr:nvSpPr>
      <xdr:spPr>
        <a:xfrm>
          <a:off x="1397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60" name="テキスト ボックス 159"/>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人当たり人件費・物件費等決算額は、類似団体平均を大きく上回っている。給与改定による人件費の増、物価上昇の影響による物件費等の増により前年度に比べ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令和７年度以降も引続き人件費の大幅な増加、物価上昇の影響等により、経常経費の増大が見込まれる。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上昇局面にある人件費や物件費について、経費削減にも限界があるため、今後の財政の運営に係る大きな課題となっているところである。今後、行政サービスの低下に繋がらないよう考慮しつつ適正な定員管理を行うなどし、経費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58854</xdr:rowOff>
    </xdr:from>
    <xdr:to>
      <xdr:col>23</xdr:col>
      <xdr:colOff>133350</xdr:colOff>
      <xdr:row>81</xdr:row>
      <xdr:rowOff>67819</xdr:rowOff>
    </xdr:to>
    <xdr:cxnSp macro="">
      <xdr:nvCxnSpPr>
        <xdr:cNvPr id="192" name="直線コネクタ 191"/>
        <xdr:cNvCxnSpPr/>
      </xdr:nvCxnSpPr>
      <xdr:spPr>
        <a:xfrm>
          <a:off x="4114800" y="13946304"/>
          <a:ext cx="8382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58345</xdr:rowOff>
    </xdr:from>
    <xdr:to>
      <xdr:col>19</xdr:col>
      <xdr:colOff>133350</xdr:colOff>
      <xdr:row>81</xdr:row>
      <xdr:rowOff>58854</xdr:rowOff>
    </xdr:to>
    <xdr:cxnSp macro="">
      <xdr:nvCxnSpPr>
        <xdr:cNvPr id="195" name="直線コネクタ 194"/>
        <xdr:cNvCxnSpPr/>
      </xdr:nvCxnSpPr>
      <xdr:spPr>
        <a:xfrm>
          <a:off x="3225800" y="13945795"/>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56273</xdr:rowOff>
    </xdr:from>
    <xdr:to>
      <xdr:col>15</xdr:col>
      <xdr:colOff>82550</xdr:colOff>
      <xdr:row>81</xdr:row>
      <xdr:rowOff>58345</xdr:rowOff>
    </xdr:to>
    <xdr:cxnSp macro="">
      <xdr:nvCxnSpPr>
        <xdr:cNvPr id="198" name="直線コネクタ 197"/>
        <xdr:cNvCxnSpPr/>
      </xdr:nvCxnSpPr>
      <xdr:spPr>
        <a:xfrm>
          <a:off x="2336800" y="13943723"/>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53375</xdr:rowOff>
    </xdr:from>
    <xdr:to>
      <xdr:col>11</xdr:col>
      <xdr:colOff>31750</xdr:colOff>
      <xdr:row>81</xdr:row>
      <xdr:rowOff>56273</xdr:rowOff>
    </xdr:to>
    <xdr:cxnSp macro="">
      <xdr:nvCxnSpPr>
        <xdr:cNvPr id="201" name="直線コネクタ 200"/>
        <xdr:cNvCxnSpPr/>
      </xdr:nvCxnSpPr>
      <xdr:spPr>
        <a:xfrm>
          <a:off x="1447800" y="13940825"/>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99820</xdr:rowOff>
    </xdr:from>
    <xdr:ext cx="762000" cy="259045"/>
    <xdr:sp macro="" textlink="">
      <xdr:nvSpPr>
        <xdr:cNvPr id="205" name="テキスト ボックス 204"/>
        <xdr:cNvSpPr txBox="1"/>
      </xdr:nvSpPr>
      <xdr:spPr>
        <a:xfrm>
          <a:off x="1066800" y="1364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17019</xdr:rowOff>
    </xdr:from>
    <xdr:to>
      <xdr:col>23</xdr:col>
      <xdr:colOff>184150</xdr:colOff>
      <xdr:row>81</xdr:row>
      <xdr:rowOff>118619</xdr:rowOff>
    </xdr:to>
    <xdr:sp macro="" textlink="">
      <xdr:nvSpPr>
        <xdr:cNvPr id="211" name="楕円 210"/>
        <xdr:cNvSpPr/>
      </xdr:nvSpPr>
      <xdr:spPr>
        <a:xfrm>
          <a:off x="4902200" y="139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65296</xdr:rowOff>
    </xdr:from>
    <xdr:ext cx="762000" cy="259045"/>
    <xdr:sp macro="" textlink="">
      <xdr:nvSpPr>
        <xdr:cNvPr id="212" name="人件費・物件費等の状況該当値テキスト"/>
        <xdr:cNvSpPr txBox="1"/>
      </xdr:nvSpPr>
      <xdr:spPr>
        <a:xfrm>
          <a:off x="5041900" y="1395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8054</xdr:rowOff>
    </xdr:from>
    <xdr:to>
      <xdr:col>19</xdr:col>
      <xdr:colOff>184150</xdr:colOff>
      <xdr:row>81</xdr:row>
      <xdr:rowOff>109654</xdr:rowOff>
    </xdr:to>
    <xdr:sp macro="" textlink="">
      <xdr:nvSpPr>
        <xdr:cNvPr id="213" name="楕円 212"/>
        <xdr:cNvSpPr/>
      </xdr:nvSpPr>
      <xdr:spPr>
        <a:xfrm>
          <a:off x="4064000" y="138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94431</xdr:rowOff>
    </xdr:from>
    <xdr:ext cx="736600" cy="259045"/>
    <xdr:sp macro="" textlink="">
      <xdr:nvSpPr>
        <xdr:cNvPr id="214" name="テキスト ボックス 213"/>
        <xdr:cNvSpPr txBox="1"/>
      </xdr:nvSpPr>
      <xdr:spPr>
        <a:xfrm>
          <a:off x="3733800" y="1398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7545</xdr:rowOff>
    </xdr:from>
    <xdr:to>
      <xdr:col>15</xdr:col>
      <xdr:colOff>133350</xdr:colOff>
      <xdr:row>81</xdr:row>
      <xdr:rowOff>109145</xdr:rowOff>
    </xdr:to>
    <xdr:sp macro="" textlink="">
      <xdr:nvSpPr>
        <xdr:cNvPr id="215" name="楕円 214"/>
        <xdr:cNvSpPr/>
      </xdr:nvSpPr>
      <xdr:spPr>
        <a:xfrm>
          <a:off x="3175000" y="138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93922</xdr:rowOff>
    </xdr:from>
    <xdr:ext cx="762000" cy="259045"/>
    <xdr:sp macro="" textlink="">
      <xdr:nvSpPr>
        <xdr:cNvPr id="216" name="テキスト ボックス 215"/>
        <xdr:cNvSpPr txBox="1"/>
      </xdr:nvSpPr>
      <xdr:spPr>
        <a:xfrm>
          <a:off x="2844800" y="139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5473</xdr:rowOff>
    </xdr:from>
    <xdr:to>
      <xdr:col>11</xdr:col>
      <xdr:colOff>82550</xdr:colOff>
      <xdr:row>81</xdr:row>
      <xdr:rowOff>107073</xdr:rowOff>
    </xdr:to>
    <xdr:sp macro="" textlink="">
      <xdr:nvSpPr>
        <xdr:cNvPr id="217" name="楕円 216"/>
        <xdr:cNvSpPr/>
      </xdr:nvSpPr>
      <xdr:spPr>
        <a:xfrm>
          <a:off x="2286000" y="1389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91850</xdr:rowOff>
    </xdr:from>
    <xdr:ext cx="762000" cy="259045"/>
    <xdr:sp macro="" textlink="">
      <xdr:nvSpPr>
        <xdr:cNvPr id="218" name="テキスト ボックス 217"/>
        <xdr:cNvSpPr txBox="1"/>
      </xdr:nvSpPr>
      <xdr:spPr>
        <a:xfrm>
          <a:off x="1955800" y="1397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2575</xdr:rowOff>
    </xdr:from>
    <xdr:to>
      <xdr:col>7</xdr:col>
      <xdr:colOff>31750</xdr:colOff>
      <xdr:row>81</xdr:row>
      <xdr:rowOff>104175</xdr:rowOff>
    </xdr:to>
    <xdr:sp macro="" textlink="">
      <xdr:nvSpPr>
        <xdr:cNvPr id="219" name="楕円 218"/>
        <xdr:cNvSpPr/>
      </xdr:nvSpPr>
      <xdr:spPr>
        <a:xfrm>
          <a:off x="1397000" y="138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88952</xdr:rowOff>
    </xdr:from>
    <xdr:ext cx="762000" cy="259045"/>
    <xdr:sp macro="" textlink="">
      <xdr:nvSpPr>
        <xdr:cNvPr id="220" name="テキスト ボックス 219"/>
        <xdr:cNvSpPr txBox="1"/>
      </xdr:nvSpPr>
      <xdr:spPr>
        <a:xfrm>
          <a:off x="1066800" y="1397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市町村合併以降、類似団体平均と同水準で推移していることから、今後も行政需要に対応出来る適切な定員管理を行い、一定の給与水準を維持していく。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85</xdr:row>
      <xdr:rowOff>48986</xdr:rowOff>
    </xdr:to>
    <xdr:cxnSp macro="">
      <xdr:nvCxnSpPr>
        <xdr:cNvPr id="256" name="直線コネクタ 255"/>
        <xdr:cNvCxnSpPr/>
      </xdr:nvCxnSpPr>
      <xdr:spPr>
        <a:xfrm flipV="1">
          <a:off x="16179800" y="14398171"/>
          <a:ext cx="8382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59" name="直線コネクタ 258"/>
        <xdr:cNvCxnSpPr/>
      </xdr:nvCxnSpPr>
      <xdr:spPr>
        <a:xfrm flipV="1">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83457</xdr:rowOff>
    </xdr:to>
    <xdr:cxnSp macro="">
      <xdr:nvCxnSpPr>
        <xdr:cNvPr id="262" name="直線コネクタ 261"/>
        <xdr:cNvCxnSpPr/>
      </xdr:nvCxnSpPr>
      <xdr:spPr>
        <a:xfrm flipV="1">
          <a:off x="14401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135164</xdr:rowOff>
    </xdr:to>
    <xdr:cxnSp macro="">
      <xdr:nvCxnSpPr>
        <xdr:cNvPr id="265" name="直線コネクタ 264"/>
        <xdr:cNvCxnSpPr/>
      </xdr:nvCxnSpPr>
      <xdr:spPr>
        <a:xfrm flipV="1">
          <a:off x="13512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5" name="楕円 274"/>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6"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7" name="楕円 276"/>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8" name="テキスト ボックス 277"/>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1" name="楕円 280"/>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2" name="テキスト ボックス 281"/>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3" name="楕円 282"/>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4" name="テキスト ボックス 283"/>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定員管理プランにより職員数の削減に努めてきたが、同時に人口も減少しているため、大幅な数値の改善はなされていない。今後も定員管理プランに沿った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取組を推進し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ていくとともに、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限られた人的資源を最大限に活用し、市民サービスの質を維持・向上させるため、業務体系の抜本的な見直しや、総合支所を含めた権限のあり方の再構築、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による業務効率化を組み合わせた、柔軟かつ戦略的な定員管理を計画的に実施</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し、より適正な定員管理に努める。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88561</xdr:rowOff>
    </xdr:from>
    <xdr:to>
      <xdr:col>81</xdr:col>
      <xdr:colOff>44450</xdr:colOff>
      <xdr:row>63</xdr:row>
      <xdr:rowOff>89366</xdr:rowOff>
    </xdr:to>
    <xdr:cxnSp macro="">
      <xdr:nvCxnSpPr>
        <xdr:cNvPr id="319" name="直線コネクタ 318"/>
        <xdr:cNvCxnSpPr/>
      </xdr:nvCxnSpPr>
      <xdr:spPr>
        <a:xfrm>
          <a:off x="16179800" y="10889911"/>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57193</xdr:rowOff>
    </xdr:from>
    <xdr:to>
      <xdr:col>77</xdr:col>
      <xdr:colOff>44450</xdr:colOff>
      <xdr:row>63</xdr:row>
      <xdr:rowOff>88561</xdr:rowOff>
    </xdr:to>
    <xdr:cxnSp macro="">
      <xdr:nvCxnSpPr>
        <xdr:cNvPr id="322" name="直線コネクタ 321"/>
        <xdr:cNvCxnSpPr/>
      </xdr:nvCxnSpPr>
      <xdr:spPr>
        <a:xfrm>
          <a:off x="15290800" y="10858543"/>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24215</xdr:rowOff>
    </xdr:from>
    <xdr:to>
      <xdr:col>72</xdr:col>
      <xdr:colOff>203200</xdr:colOff>
      <xdr:row>63</xdr:row>
      <xdr:rowOff>57193</xdr:rowOff>
    </xdr:to>
    <xdr:cxnSp macro="">
      <xdr:nvCxnSpPr>
        <xdr:cNvPr id="325" name="直線コネクタ 324"/>
        <xdr:cNvCxnSpPr/>
      </xdr:nvCxnSpPr>
      <xdr:spPr>
        <a:xfrm>
          <a:off x="14401800" y="10825565"/>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24215</xdr:rowOff>
    </xdr:to>
    <xdr:cxnSp macro="">
      <xdr:nvCxnSpPr>
        <xdr:cNvPr id="328" name="直線コネクタ 327"/>
        <xdr:cNvCxnSpPr/>
      </xdr:nvCxnSpPr>
      <xdr:spPr>
        <a:xfrm>
          <a:off x="13512800" y="1080706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157158</xdr:rowOff>
    </xdr:from>
    <xdr:ext cx="762000" cy="259045"/>
    <xdr:sp macro="" textlink="">
      <xdr:nvSpPr>
        <xdr:cNvPr id="332" name="テキスト ボックス 331"/>
        <xdr:cNvSpPr txBox="1"/>
      </xdr:nvSpPr>
      <xdr:spPr>
        <a:xfrm>
          <a:off x="13131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38566</xdr:rowOff>
    </xdr:from>
    <xdr:to>
      <xdr:col>81</xdr:col>
      <xdr:colOff>95250</xdr:colOff>
      <xdr:row>63</xdr:row>
      <xdr:rowOff>140166</xdr:rowOff>
    </xdr:to>
    <xdr:sp macro="" textlink="">
      <xdr:nvSpPr>
        <xdr:cNvPr id="338" name="楕円 337"/>
        <xdr:cNvSpPr/>
      </xdr:nvSpPr>
      <xdr:spPr>
        <a:xfrm>
          <a:off x="169672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10643</xdr:rowOff>
    </xdr:from>
    <xdr:ext cx="762000" cy="259045"/>
    <xdr:sp macro="" textlink="">
      <xdr:nvSpPr>
        <xdr:cNvPr id="339" name="定員管理の状況該当値テキスト"/>
        <xdr:cNvSpPr txBox="1"/>
      </xdr:nvSpPr>
      <xdr:spPr>
        <a:xfrm>
          <a:off x="17106900" y="108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37761</xdr:rowOff>
    </xdr:from>
    <xdr:to>
      <xdr:col>77</xdr:col>
      <xdr:colOff>95250</xdr:colOff>
      <xdr:row>63</xdr:row>
      <xdr:rowOff>139361</xdr:rowOff>
    </xdr:to>
    <xdr:sp macro="" textlink="">
      <xdr:nvSpPr>
        <xdr:cNvPr id="340" name="楕円 339"/>
        <xdr:cNvSpPr/>
      </xdr:nvSpPr>
      <xdr:spPr>
        <a:xfrm>
          <a:off x="16129000" y="108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124138</xdr:rowOff>
    </xdr:from>
    <xdr:ext cx="736600" cy="259045"/>
    <xdr:sp macro="" textlink="">
      <xdr:nvSpPr>
        <xdr:cNvPr id="341" name="テキスト ボックス 340"/>
        <xdr:cNvSpPr txBox="1"/>
      </xdr:nvSpPr>
      <xdr:spPr>
        <a:xfrm>
          <a:off x="15798800" y="1092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6393</xdr:rowOff>
    </xdr:from>
    <xdr:to>
      <xdr:col>73</xdr:col>
      <xdr:colOff>44450</xdr:colOff>
      <xdr:row>63</xdr:row>
      <xdr:rowOff>107993</xdr:rowOff>
    </xdr:to>
    <xdr:sp macro="" textlink="">
      <xdr:nvSpPr>
        <xdr:cNvPr id="342" name="楕円 341"/>
        <xdr:cNvSpPr/>
      </xdr:nvSpPr>
      <xdr:spPr>
        <a:xfrm>
          <a:off x="152400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92770</xdr:rowOff>
    </xdr:from>
    <xdr:ext cx="762000" cy="259045"/>
    <xdr:sp macro="" textlink="">
      <xdr:nvSpPr>
        <xdr:cNvPr id="343" name="テキスト ボックス 342"/>
        <xdr:cNvSpPr txBox="1"/>
      </xdr:nvSpPr>
      <xdr:spPr>
        <a:xfrm>
          <a:off x="14909800" y="108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144865</xdr:rowOff>
    </xdr:from>
    <xdr:to>
      <xdr:col>68</xdr:col>
      <xdr:colOff>203200</xdr:colOff>
      <xdr:row>63</xdr:row>
      <xdr:rowOff>75015</xdr:rowOff>
    </xdr:to>
    <xdr:sp macro="" textlink="">
      <xdr:nvSpPr>
        <xdr:cNvPr id="344" name="楕円 343"/>
        <xdr:cNvSpPr/>
      </xdr:nvSpPr>
      <xdr:spPr>
        <a:xfrm>
          <a:off x="14351000" y="107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59792</xdr:rowOff>
    </xdr:from>
    <xdr:ext cx="762000" cy="259045"/>
    <xdr:sp macro="" textlink="">
      <xdr:nvSpPr>
        <xdr:cNvPr id="345" name="テキスト ボックス 344"/>
        <xdr:cNvSpPr txBox="1"/>
      </xdr:nvSpPr>
      <xdr:spPr>
        <a:xfrm>
          <a:off x="14020800" y="1086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46" name="楕円 345"/>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47" name="テキスト ボックス 34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実質公債費比率は、類似団体平均を上回っているものの、地方債の繰上償還による元利償還金の減などにより、改善傾向にある。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令和６年度は前年度数値を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ポイント下回ったが、令和６年度にかけて大規模な公共事業の実施が集中したことにより、市債発行額が増加することから、今後の比率は上昇してくることが予想される。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今後も、計画的な事業実施により新規発行額を抑制するなどし、引き続き水準を抑える。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54187</xdr:rowOff>
    </xdr:to>
    <xdr:cxnSp macro="">
      <xdr:nvCxnSpPr>
        <xdr:cNvPr id="381" name="直線コネクタ 380"/>
        <xdr:cNvCxnSpPr/>
      </xdr:nvCxnSpPr>
      <xdr:spPr>
        <a:xfrm flipV="1">
          <a:off x="16179800" y="63897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54187</xdr:rowOff>
    </xdr:to>
    <xdr:cxnSp macro="">
      <xdr:nvCxnSpPr>
        <xdr:cNvPr id="384" name="直線コネクタ 383"/>
        <xdr:cNvCxnSpPr/>
      </xdr:nvCxnSpPr>
      <xdr:spPr>
        <a:xfrm>
          <a:off x="15290800" y="6397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64241</xdr:rowOff>
    </xdr:to>
    <xdr:cxnSp macro="">
      <xdr:nvCxnSpPr>
        <xdr:cNvPr id="387" name="直線コネクタ 386"/>
        <xdr:cNvCxnSpPr/>
      </xdr:nvCxnSpPr>
      <xdr:spPr>
        <a:xfrm flipV="1">
          <a:off x="14401800" y="63978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64241</xdr:rowOff>
    </xdr:from>
    <xdr:to>
      <xdr:col>68</xdr:col>
      <xdr:colOff>152400</xdr:colOff>
      <xdr:row>37</xdr:row>
      <xdr:rowOff>74295</xdr:rowOff>
    </xdr:to>
    <xdr:cxnSp macro="">
      <xdr:nvCxnSpPr>
        <xdr:cNvPr id="390" name="直線コネクタ 389"/>
        <xdr:cNvCxnSpPr/>
      </xdr:nvCxnSpPr>
      <xdr:spPr>
        <a:xfrm flipV="1">
          <a:off x="13512800" y="64078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394" name="テキスト ボックス 393"/>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0" name="楕円 399"/>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138870</xdr:rowOff>
    </xdr:from>
    <xdr:ext cx="762000" cy="259045"/>
    <xdr:sp macro="" textlink="">
      <xdr:nvSpPr>
        <xdr:cNvPr id="401" name="公債費負担の状況該当値テキスト"/>
        <xdr:cNvSpPr txBox="1"/>
      </xdr:nvSpPr>
      <xdr:spPr>
        <a:xfrm>
          <a:off x="17106900" y="63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2" name="楕円 401"/>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3" name="テキスト ボックス 402"/>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4" name="楕円 403"/>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89764</xdr:rowOff>
    </xdr:from>
    <xdr:ext cx="762000" cy="259045"/>
    <xdr:sp macro="" textlink="">
      <xdr:nvSpPr>
        <xdr:cNvPr id="405" name="テキスト ボックス 404"/>
        <xdr:cNvSpPr txBox="1"/>
      </xdr:nvSpPr>
      <xdr:spPr>
        <a:xfrm>
          <a:off x="14909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13441</xdr:rowOff>
    </xdr:from>
    <xdr:to>
      <xdr:col>68</xdr:col>
      <xdr:colOff>203200</xdr:colOff>
      <xdr:row>37</xdr:row>
      <xdr:rowOff>115041</xdr:rowOff>
    </xdr:to>
    <xdr:sp macro="" textlink="">
      <xdr:nvSpPr>
        <xdr:cNvPr id="406" name="楕円 405"/>
        <xdr:cNvSpPr/>
      </xdr:nvSpPr>
      <xdr:spPr>
        <a:xfrm>
          <a:off x="14351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99818</xdr:rowOff>
    </xdr:from>
    <xdr:ext cx="762000" cy="259045"/>
    <xdr:sp macro="" textlink="">
      <xdr:nvSpPr>
        <xdr:cNvPr id="407" name="テキスト ボックス 406"/>
        <xdr:cNvSpPr txBox="1"/>
      </xdr:nvSpPr>
      <xdr:spPr>
        <a:xfrm>
          <a:off x="14020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23495</xdr:rowOff>
    </xdr:from>
    <xdr:to>
      <xdr:col>64</xdr:col>
      <xdr:colOff>152400</xdr:colOff>
      <xdr:row>37</xdr:row>
      <xdr:rowOff>125095</xdr:rowOff>
    </xdr:to>
    <xdr:sp macro="" textlink="">
      <xdr:nvSpPr>
        <xdr:cNvPr id="408" name="楕円 407"/>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109872</xdr:rowOff>
    </xdr:from>
    <xdr:ext cx="762000" cy="259045"/>
    <xdr:sp macro="" textlink="">
      <xdr:nvSpPr>
        <xdr:cNvPr id="409" name="テキスト ボックス 408"/>
        <xdr:cNvSpPr txBox="1"/>
      </xdr:nvSpPr>
      <xdr:spPr>
        <a:xfrm>
          <a:off x="13131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将来負担比率は、地方債残高が着実に減少していることなどから年々改善しており、令和元年度以降、６年連続で実質的な負債が０以下となり、将来負担比率は「算定なし」となっている。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普通会計以外での地方債の発行が少なく、起債残高が着実に減少している点に起因するものであり、当面は「算定なし」の状態が続くものと考えられるが、令和６年度にかけて普通会計分の大規模な公共事業を実施しており、また、水道、下水道などの公営企業においても大規模な更新計画があることから地方債残高が増加していくことが予想されるため、注視す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1" name="フローチャート: 判断 450"/>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2" name="テキスト ボックス 451"/>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人件費に係る経常収支比率は給与改定による影響により前年度に比べ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で推移していた比率が令和２年度以降上昇に転じた主な要因は、会計年度任用職員の報酬等が人件費として計上されるようになったことによるものである。令和５年度で指数が低下に転じたものの、要因となった退職金の減は単年度限りの要素が大きいものであり、職員給与については、上昇局面にあるため、今後は比率が上昇するものと考えられることから引続き、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106426</xdr:rowOff>
    </xdr:to>
    <xdr:cxnSp macro="">
      <xdr:nvCxnSpPr>
        <xdr:cNvPr id="64" name="直線コネクタ 63"/>
        <xdr:cNvCxnSpPr/>
      </xdr:nvCxnSpPr>
      <xdr:spPr>
        <a:xfrm>
          <a:off x="3987800" y="63952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69850</xdr:rowOff>
    </xdr:to>
    <xdr:cxnSp macro="">
      <xdr:nvCxnSpPr>
        <xdr:cNvPr id="67" name="直線コネクタ 66"/>
        <xdr:cNvCxnSpPr/>
      </xdr:nvCxnSpPr>
      <xdr:spPr>
        <a:xfrm flipV="1">
          <a:off x="3098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69850</xdr:rowOff>
    </xdr:to>
    <xdr:cxnSp macro="">
      <xdr:nvCxnSpPr>
        <xdr:cNvPr id="70" name="直線コネクタ 69"/>
        <xdr:cNvCxnSpPr/>
      </xdr:nvCxnSpPr>
      <xdr:spPr>
        <a:xfrm>
          <a:off x="2209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74422</xdr:rowOff>
    </xdr:to>
    <xdr:cxnSp macro="">
      <xdr:nvCxnSpPr>
        <xdr:cNvPr id="73" name="直線コネクタ 72"/>
        <xdr:cNvCxnSpPr/>
      </xdr:nvCxnSpPr>
      <xdr:spPr>
        <a:xfrm flipV="1">
          <a:off x="1320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72153</xdr:rowOff>
    </xdr:from>
    <xdr:ext cx="762000" cy="259045"/>
    <xdr:sp macro="" textlink="">
      <xdr:nvSpPr>
        <xdr:cNvPr id="84" name="人件費該当値テキスト"/>
        <xdr:cNvSpPr txBox="1"/>
      </xdr:nvSpPr>
      <xdr:spPr>
        <a:xfrm>
          <a:off x="4914900" y="624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86" name="テキスト ボックス 85"/>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物件費に係る経常収支比率は、物価上昇の影響等により令和６年度においても、前年度と比べて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今後も物価上昇局面が続くものと考えられるため、指標についても上昇が予想される。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149860</xdr:rowOff>
    </xdr:to>
    <xdr:cxnSp macro="">
      <xdr:nvCxnSpPr>
        <xdr:cNvPr id="125" name="直線コネクタ 124"/>
        <xdr:cNvCxnSpPr/>
      </xdr:nvCxnSpPr>
      <xdr:spPr>
        <a:xfrm>
          <a:off x="15671800" y="2778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35560</xdr:rowOff>
    </xdr:to>
    <xdr:cxnSp macro="">
      <xdr:nvCxnSpPr>
        <xdr:cNvPr id="128" name="直線コネクタ 127"/>
        <xdr:cNvCxnSpPr/>
      </xdr:nvCxnSpPr>
      <xdr:spPr>
        <a:xfrm>
          <a:off x="14782800" y="274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5080</xdr:rowOff>
    </xdr:to>
    <xdr:cxnSp macro="">
      <xdr:nvCxnSpPr>
        <xdr:cNvPr id="131" name="直線コネクタ 130"/>
        <xdr:cNvCxnSpPr/>
      </xdr:nvCxnSpPr>
      <xdr:spPr>
        <a:xfrm>
          <a:off x="13893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130810</xdr:rowOff>
    </xdr:to>
    <xdr:cxnSp macro="">
      <xdr:nvCxnSpPr>
        <xdr:cNvPr id="134" name="直線コネクタ 133"/>
        <xdr:cNvCxnSpPr/>
      </xdr:nvCxnSpPr>
      <xdr:spPr>
        <a:xfrm flipV="1">
          <a:off x="13004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48" name="楕円 147"/>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49" name="テキスト ボックス 148"/>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扶助費に係る経常収支比率は、社会保障関係経費の増等に伴い前年度と比べて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毎年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人を超えるペースで人口が減少している一方で、障がい者への福祉サービス給付等が増加しており、今後も引き続き上昇が見込まれる。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類似団体平均を下回ってはいるものの、今後動向を注視していく必要がある。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146050</xdr:rowOff>
    </xdr:to>
    <xdr:cxnSp macro="">
      <xdr:nvCxnSpPr>
        <xdr:cNvPr id="188" name="直線コネクタ 187"/>
        <xdr:cNvCxnSpPr/>
      </xdr:nvCxnSpPr>
      <xdr:spPr>
        <a:xfrm>
          <a:off x="3987800" y="9189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26307</xdr:rowOff>
    </xdr:from>
    <xdr:to>
      <xdr:col>19</xdr:col>
      <xdr:colOff>187325</xdr:colOff>
      <xdr:row>53</xdr:row>
      <xdr:rowOff>102507</xdr:rowOff>
    </xdr:to>
    <xdr:cxnSp macro="">
      <xdr:nvCxnSpPr>
        <xdr:cNvPr id="191" name="直線コネクタ 190"/>
        <xdr:cNvCxnSpPr/>
      </xdr:nvCxnSpPr>
      <xdr:spPr>
        <a:xfrm>
          <a:off x="3098800" y="9113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15422</xdr:rowOff>
    </xdr:from>
    <xdr:to>
      <xdr:col>15</xdr:col>
      <xdr:colOff>98425</xdr:colOff>
      <xdr:row>53</xdr:row>
      <xdr:rowOff>26307</xdr:rowOff>
    </xdr:to>
    <xdr:cxnSp macro="">
      <xdr:nvCxnSpPr>
        <xdr:cNvPr id="194" name="直線コネクタ 193"/>
        <xdr:cNvCxnSpPr/>
      </xdr:nvCxnSpPr>
      <xdr:spPr>
        <a:xfrm>
          <a:off x="2209800" y="9102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15422</xdr:rowOff>
    </xdr:from>
    <xdr:to>
      <xdr:col>11</xdr:col>
      <xdr:colOff>9525</xdr:colOff>
      <xdr:row>53</xdr:row>
      <xdr:rowOff>80735</xdr:rowOff>
    </xdr:to>
    <xdr:cxnSp macro="">
      <xdr:nvCxnSpPr>
        <xdr:cNvPr id="197" name="直線コネクタ 196"/>
        <xdr:cNvCxnSpPr/>
      </xdr:nvCxnSpPr>
      <xdr:spPr>
        <a:xfrm flipV="1">
          <a:off x="1320800" y="9102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01" name="テキスト ボックス 200"/>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146957</xdr:rowOff>
    </xdr:from>
    <xdr:to>
      <xdr:col>15</xdr:col>
      <xdr:colOff>149225</xdr:colOff>
      <xdr:row>53</xdr:row>
      <xdr:rowOff>77107</xdr:rowOff>
    </xdr:to>
    <xdr:sp macro="" textlink="">
      <xdr:nvSpPr>
        <xdr:cNvPr id="211" name="楕円 210"/>
        <xdr:cNvSpPr/>
      </xdr:nvSpPr>
      <xdr:spPr>
        <a:xfrm>
          <a:off x="3048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87284</xdr:rowOff>
    </xdr:from>
    <xdr:ext cx="762000" cy="259045"/>
    <xdr:sp macro="" textlink="">
      <xdr:nvSpPr>
        <xdr:cNvPr id="212" name="テキスト ボックス 211"/>
        <xdr:cNvSpPr txBox="1"/>
      </xdr:nvSpPr>
      <xdr:spPr>
        <a:xfrm>
          <a:off x="2717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136072</xdr:rowOff>
    </xdr:from>
    <xdr:to>
      <xdr:col>11</xdr:col>
      <xdr:colOff>60325</xdr:colOff>
      <xdr:row>53</xdr:row>
      <xdr:rowOff>66222</xdr:rowOff>
    </xdr:to>
    <xdr:sp macro="" textlink="">
      <xdr:nvSpPr>
        <xdr:cNvPr id="213" name="楕円 212"/>
        <xdr:cNvSpPr/>
      </xdr:nvSpPr>
      <xdr:spPr>
        <a:xfrm>
          <a:off x="2159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76399</xdr:rowOff>
    </xdr:from>
    <xdr:ext cx="762000" cy="259045"/>
    <xdr:sp macro="" textlink="">
      <xdr:nvSpPr>
        <xdr:cNvPr id="214" name="テキスト ボックス 213"/>
        <xdr:cNvSpPr txBox="1"/>
      </xdr:nvSpPr>
      <xdr:spPr>
        <a:xfrm>
          <a:off x="1828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5" name="楕円 214"/>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6" name="テキスト ボックス 215"/>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その他の経費に係る経常収支比率は、公営企業会計への出資金の減少等による影響により前年度と比べ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％となった。今後とも企業会計においては、独立採算の原則のもと、経費削減に努める。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60</xdr:row>
      <xdr:rowOff>127000</xdr:rowOff>
    </xdr:to>
    <xdr:cxnSp macro="">
      <xdr:nvCxnSpPr>
        <xdr:cNvPr id="249" name="直線コネクタ 248"/>
        <xdr:cNvCxnSpPr/>
      </xdr:nvCxnSpPr>
      <xdr:spPr>
        <a:xfrm flipV="1">
          <a:off x="15671800" y="101600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165100</xdr:rowOff>
    </xdr:to>
    <xdr:cxnSp macro="">
      <xdr:nvCxnSpPr>
        <xdr:cNvPr id="252" name="直線コネクタ 251"/>
        <xdr:cNvCxnSpPr/>
      </xdr:nvCxnSpPr>
      <xdr:spPr>
        <a:xfrm flipV="1">
          <a:off x="14782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38100</xdr:rowOff>
    </xdr:from>
    <xdr:to>
      <xdr:col>73</xdr:col>
      <xdr:colOff>180975</xdr:colOff>
      <xdr:row>60</xdr:row>
      <xdr:rowOff>165100</xdr:rowOff>
    </xdr:to>
    <xdr:cxnSp macro="">
      <xdr:nvCxnSpPr>
        <xdr:cNvPr id="255" name="直線コネクタ 254"/>
        <xdr:cNvCxnSpPr/>
      </xdr:nvCxnSpPr>
      <xdr:spPr>
        <a:xfrm>
          <a:off x="13893800" y="10325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38100</xdr:rowOff>
    </xdr:to>
    <xdr:cxnSp macro="">
      <xdr:nvCxnSpPr>
        <xdr:cNvPr id="258" name="直線コネクタ 257"/>
        <xdr:cNvCxnSpPr/>
      </xdr:nvCxnSpPr>
      <xdr:spPr>
        <a:xfrm>
          <a:off x="13004800" y="10261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8" name="楕円 267"/>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9" name="その他該当値テキスト"/>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2" name="楕円 271"/>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3" name="テキスト ボックス 272"/>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158750</xdr:rowOff>
    </xdr:from>
    <xdr:to>
      <xdr:col>69</xdr:col>
      <xdr:colOff>142875</xdr:colOff>
      <xdr:row>60</xdr:row>
      <xdr:rowOff>88900</xdr:rowOff>
    </xdr:to>
    <xdr:sp macro="" textlink="">
      <xdr:nvSpPr>
        <xdr:cNvPr id="274" name="楕円 273"/>
        <xdr:cNvSpPr/>
      </xdr:nvSpPr>
      <xdr:spPr>
        <a:xfrm>
          <a:off x="13843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73677</xdr:rowOff>
    </xdr:from>
    <xdr:ext cx="762000" cy="259045"/>
    <xdr:sp macro="" textlink="">
      <xdr:nvSpPr>
        <xdr:cNvPr id="275" name="テキスト ボックス 274"/>
        <xdr:cNvSpPr txBox="1"/>
      </xdr:nvSpPr>
      <xdr:spPr>
        <a:xfrm>
          <a:off x="13512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補助費等に係る経常収支比率は、下水道事業会計に対する補助金の減等により、前年度と比べて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％低下した。比率には、下水道会計への補助金の増減が大きく影響しているため、引き続き、経費削減等に努める必要がある。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10414</xdr:rowOff>
    </xdr:to>
    <xdr:cxnSp macro="">
      <xdr:nvCxnSpPr>
        <xdr:cNvPr id="307" name="直線コネクタ 306"/>
        <xdr:cNvCxnSpPr/>
      </xdr:nvCxnSpPr>
      <xdr:spPr>
        <a:xfrm flipV="1">
          <a:off x="15671800" y="63403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88138</xdr:rowOff>
    </xdr:to>
    <xdr:cxnSp macro="">
      <xdr:nvCxnSpPr>
        <xdr:cNvPr id="310" name="直線コネクタ 309"/>
        <xdr:cNvCxnSpPr/>
      </xdr:nvCxnSpPr>
      <xdr:spPr>
        <a:xfrm flipV="1">
          <a:off x="14782800" y="63540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88138</xdr:rowOff>
    </xdr:to>
    <xdr:cxnSp macro="">
      <xdr:nvCxnSpPr>
        <xdr:cNvPr id="313" name="直線コネクタ 312"/>
        <xdr:cNvCxnSpPr/>
      </xdr:nvCxnSpPr>
      <xdr:spPr>
        <a:xfrm>
          <a:off x="13893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28702</xdr:rowOff>
    </xdr:to>
    <xdr:cxnSp macro="">
      <xdr:nvCxnSpPr>
        <xdr:cNvPr id="316" name="直線コネクタ 315"/>
        <xdr:cNvCxnSpPr/>
      </xdr:nvCxnSpPr>
      <xdr:spPr>
        <a:xfrm flipV="1">
          <a:off x="13004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6" name="楕円 325"/>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7"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8" name="楕円 327"/>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9" name="テキスト ボックス 328"/>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2" name="楕円 331"/>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3" name="テキスト ボックス 332"/>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4" name="楕円 333"/>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5" name="テキスト ボックス 33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公債費に係る経常収支比率は人件費に係るものに次いで高い指数となっている。公債費の減少に連動し前年度と比べ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ポイント減少したものの、令和６年度にかけて大規模な公共事業の実施が集中したことにより、今後、増加が見込まれる。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的な負担軽減を図るため、毎年度、後年度の公債費抑制効果の高い地方債について繰上償還を行うことにより公債費支出を抑制している。公債費は義務的経費の中での極めて硬直性が高い性質であることから今後も、計画的な事業実施や繰上償還の実施などにより、公債費の縮小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74</xdr:row>
      <xdr:rowOff>168910</xdr:rowOff>
    </xdr:to>
    <xdr:cxnSp macro="">
      <xdr:nvCxnSpPr>
        <xdr:cNvPr id="367" name="直線コネクタ 366"/>
        <xdr:cNvCxnSpPr/>
      </xdr:nvCxnSpPr>
      <xdr:spPr>
        <a:xfrm flipV="1">
          <a:off x="3987800" y="128333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68" name="公債費平均値テキスト"/>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163195</xdr:rowOff>
    </xdr:from>
    <xdr:to>
      <xdr:col>19</xdr:col>
      <xdr:colOff>187325</xdr:colOff>
      <xdr:row>74</xdr:row>
      <xdr:rowOff>168910</xdr:rowOff>
    </xdr:to>
    <xdr:cxnSp macro="">
      <xdr:nvCxnSpPr>
        <xdr:cNvPr id="370" name="直線コネクタ 369"/>
        <xdr:cNvCxnSpPr/>
      </xdr:nvCxnSpPr>
      <xdr:spPr>
        <a:xfrm>
          <a:off x="3098800" y="128504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163195</xdr:rowOff>
    </xdr:from>
    <xdr:to>
      <xdr:col>15</xdr:col>
      <xdr:colOff>98425</xdr:colOff>
      <xdr:row>74</xdr:row>
      <xdr:rowOff>170815</xdr:rowOff>
    </xdr:to>
    <xdr:cxnSp macro="">
      <xdr:nvCxnSpPr>
        <xdr:cNvPr id="373" name="直線コネクタ 372"/>
        <xdr:cNvCxnSpPr/>
      </xdr:nvCxnSpPr>
      <xdr:spPr>
        <a:xfrm flipV="1">
          <a:off x="2209800" y="128504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170815</xdr:rowOff>
    </xdr:from>
    <xdr:to>
      <xdr:col>11</xdr:col>
      <xdr:colOff>9525</xdr:colOff>
      <xdr:row>75</xdr:row>
      <xdr:rowOff>31750</xdr:rowOff>
    </xdr:to>
    <xdr:cxnSp macro="">
      <xdr:nvCxnSpPr>
        <xdr:cNvPr id="376" name="直線コネクタ 375"/>
        <xdr:cNvCxnSpPr/>
      </xdr:nvCxnSpPr>
      <xdr:spPr>
        <a:xfrm flipV="1">
          <a:off x="1320800" y="12858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80" name="テキスト ボックス 379"/>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7" name="公債費該当値テキスト"/>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118110</xdr:rowOff>
    </xdr:from>
    <xdr:to>
      <xdr:col>20</xdr:col>
      <xdr:colOff>38100</xdr:colOff>
      <xdr:row>75</xdr:row>
      <xdr:rowOff>48260</xdr:rowOff>
    </xdr:to>
    <xdr:sp macro="" textlink="">
      <xdr:nvSpPr>
        <xdr:cNvPr id="388" name="楕円 387"/>
        <xdr:cNvSpPr/>
      </xdr:nvSpPr>
      <xdr:spPr>
        <a:xfrm>
          <a:off x="3937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58437</xdr:rowOff>
    </xdr:from>
    <xdr:ext cx="736600" cy="259045"/>
    <xdr:sp macro="" textlink="">
      <xdr:nvSpPr>
        <xdr:cNvPr id="389" name="テキスト ボックス 388"/>
        <xdr:cNvSpPr txBox="1"/>
      </xdr:nvSpPr>
      <xdr:spPr>
        <a:xfrm>
          <a:off x="3606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112395</xdr:rowOff>
    </xdr:from>
    <xdr:to>
      <xdr:col>15</xdr:col>
      <xdr:colOff>149225</xdr:colOff>
      <xdr:row>75</xdr:row>
      <xdr:rowOff>42545</xdr:rowOff>
    </xdr:to>
    <xdr:sp macro="" textlink="">
      <xdr:nvSpPr>
        <xdr:cNvPr id="390" name="楕円 389"/>
        <xdr:cNvSpPr/>
      </xdr:nvSpPr>
      <xdr:spPr>
        <a:xfrm>
          <a:off x="3048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52722</xdr:rowOff>
    </xdr:from>
    <xdr:ext cx="762000" cy="259045"/>
    <xdr:sp macro="" textlink="">
      <xdr:nvSpPr>
        <xdr:cNvPr id="391" name="テキスト ボックス 390"/>
        <xdr:cNvSpPr txBox="1"/>
      </xdr:nvSpPr>
      <xdr:spPr>
        <a:xfrm>
          <a:off x="2717800" y="1256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120015</xdr:rowOff>
    </xdr:from>
    <xdr:to>
      <xdr:col>11</xdr:col>
      <xdr:colOff>60325</xdr:colOff>
      <xdr:row>75</xdr:row>
      <xdr:rowOff>50165</xdr:rowOff>
    </xdr:to>
    <xdr:sp macro="" textlink="">
      <xdr:nvSpPr>
        <xdr:cNvPr id="392" name="楕円 391"/>
        <xdr:cNvSpPr/>
      </xdr:nvSpPr>
      <xdr:spPr>
        <a:xfrm>
          <a:off x="2159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60342</xdr:rowOff>
    </xdr:from>
    <xdr:ext cx="762000" cy="259045"/>
    <xdr:sp macro="" textlink="">
      <xdr:nvSpPr>
        <xdr:cNvPr id="393" name="テキスト ボックス 392"/>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4" name="楕円 393"/>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5" name="テキスト ボックス 394"/>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公債費以外に係る経常収支比率については、ここ数年、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％程度で推移しており、概ね類似団体の平均値となっている。この状態を維持するとともに、高い比率を占める補助費等の削減に努める。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122428</xdr:rowOff>
    </xdr:to>
    <xdr:cxnSp macro="">
      <xdr:nvCxnSpPr>
        <xdr:cNvPr id="426" name="直線コネクタ 425"/>
        <xdr:cNvCxnSpPr/>
      </xdr:nvCxnSpPr>
      <xdr:spPr>
        <a:xfrm>
          <a:off x="15671800" y="13116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145287</xdr:rowOff>
    </xdr:to>
    <xdr:cxnSp macro="">
      <xdr:nvCxnSpPr>
        <xdr:cNvPr id="429" name="直線コネクタ 428"/>
        <xdr:cNvCxnSpPr/>
      </xdr:nvCxnSpPr>
      <xdr:spPr>
        <a:xfrm flipV="1">
          <a:off x="14782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145287</xdr:rowOff>
    </xdr:to>
    <xdr:cxnSp macro="">
      <xdr:nvCxnSpPr>
        <xdr:cNvPr id="432" name="直線コネクタ 431"/>
        <xdr:cNvCxnSpPr/>
      </xdr:nvCxnSpPr>
      <xdr:spPr>
        <a:xfrm>
          <a:off x="13893800" y="12937744"/>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17272</xdr:rowOff>
    </xdr:to>
    <xdr:cxnSp macro="">
      <xdr:nvCxnSpPr>
        <xdr:cNvPr id="435" name="直線コネクタ 434"/>
        <xdr:cNvCxnSpPr/>
      </xdr:nvCxnSpPr>
      <xdr:spPr>
        <a:xfrm flipV="1">
          <a:off x="13004800" y="129377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39" name="テキスト ボックス 438"/>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5" name="楕円 444"/>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6"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7" name="楕円 446"/>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8" name="テキスト ボックス 44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0" name="テキスト ボックス 449"/>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1" name="楕円 450"/>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2" name="テキスト ボックス 451"/>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3" name="楕円 452"/>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4" name="テキスト ボックス 453"/>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30197</xdr:rowOff>
    </xdr:from>
    <xdr:to>
      <xdr:col>29</xdr:col>
      <xdr:colOff>127000</xdr:colOff>
      <xdr:row>15</xdr:row>
      <xdr:rowOff>127457</xdr:rowOff>
    </xdr:to>
    <xdr:cxnSp macro="">
      <xdr:nvCxnSpPr>
        <xdr:cNvPr id="54" name="直線コネクタ 53"/>
        <xdr:cNvCxnSpPr/>
      </xdr:nvCxnSpPr>
      <xdr:spPr bwMode="auto">
        <a:xfrm flipV="1">
          <a:off x="5003800" y="2649572"/>
          <a:ext cx="647700" cy="97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127457</xdr:rowOff>
    </xdr:from>
    <xdr:to>
      <xdr:col>26</xdr:col>
      <xdr:colOff>50800</xdr:colOff>
      <xdr:row>16</xdr:row>
      <xdr:rowOff>13738</xdr:rowOff>
    </xdr:to>
    <xdr:cxnSp macro="">
      <xdr:nvCxnSpPr>
        <xdr:cNvPr id="57" name="直線コネクタ 56"/>
        <xdr:cNvCxnSpPr/>
      </xdr:nvCxnSpPr>
      <xdr:spPr bwMode="auto">
        <a:xfrm flipV="1">
          <a:off x="4305300" y="2746832"/>
          <a:ext cx="698500" cy="5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13738</xdr:rowOff>
    </xdr:from>
    <xdr:to>
      <xdr:col>22</xdr:col>
      <xdr:colOff>114300</xdr:colOff>
      <xdr:row>16</xdr:row>
      <xdr:rowOff>24682</xdr:rowOff>
    </xdr:to>
    <xdr:cxnSp macro="">
      <xdr:nvCxnSpPr>
        <xdr:cNvPr id="60" name="直線コネクタ 59"/>
        <xdr:cNvCxnSpPr/>
      </xdr:nvCxnSpPr>
      <xdr:spPr bwMode="auto">
        <a:xfrm flipV="1">
          <a:off x="3606800" y="2804563"/>
          <a:ext cx="698500" cy="1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24682</xdr:rowOff>
    </xdr:from>
    <xdr:to>
      <xdr:col>18</xdr:col>
      <xdr:colOff>177800</xdr:colOff>
      <xdr:row>16</xdr:row>
      <xdr:rowOff>49190</xdr:rowOff>
    </xdr:to>
    <xdr:cxnSp macro="">
      <xdr:nvCxnSpPr>
        <xdr:cNvPr id="63" name="直線コネクタ 62"/>
        <xdr:cNvCxnSpPr/>
      </xdr:nvCxnSpPr>
      <xdr:spPr bwMode="auto">
        <a:xfrm flipV="1">
          <a:off x="2908300" y="2815507"/>
          <a:ext cx="698500" cy="24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143422</xdr:rowOff>
    </xdr:from>
    <xdr:ext cx="762000" cy="259045"/>
    <xdr:sp macro="" textlink="">
      <xdr:nvSpPr>
        <xdr:cNvPr id="67" name="テキスト ボックス 66"/>
        <xdr:cNvSpPr txBox="1"/>
      </xdr:nvSpPr>
      <xdr:spPr>
        <a:xfrm>
          <a:off x="2527300" y="327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150847</xdr:rowOff>
    </xdr:from>
    <xdr:to>
      <xdr:col>29</xdr:col>
      <xdr:colOff>177800</xdr:colOff>
      <xdr:row>15</xdr:row>
      <xdr:rowOff>80997</xdr:rowOff>
    </xdr:to>
    <xdr:sp macro="" textlink="">
      <xdr:nvSpPr>
        <xdr:cNvPr id="73" name="楕円 72"/>
        <xdr:cNvSpPr/>
      </xdr:nvSpPr>
      <xdr:spPr bwMode="auto">
        <a:xfrm>
          <a:off x="5600700" y="2598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167374</xdr:rowOff>
    </xdr:from>
    <xdr:ext cx="762000" cy="259045"/>
    <xdr:sp macro="" textlink="">
      <xdr:nvSpPr>
        <xdr:cNvPr id="74" name="人口1人当たり決算額の推移該当値テキスト130"/>
        <xdr:cNvSpPr txBox="1"/>
      </xdr:nvSpPr>
      <xdr:spPr>
        <a:xfrm>
          <a:off x="5740400" y="24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76657</xdr:rowOff>
    </xdr:from>
    <xdr:to>
      <xdr:col>26</xdr:col>
      <xdr:colOff>101600</xdr:colOff>
      <xdr:row>16</xdr:row>
      <xdr:rowOff>6807</xdr:rowOff>
    </xdr:to>
    <xdr:sp macro="" textlink="">
      <xdr:nvSpPr>
        <xdr:cNvPr id="75" name="楕円 74"/>
        <xdr:cNvSpPr/>
      </xdr:nvSpPr>
      <xdr:spPr bwMode="auto">
        <a:xfrm>
          <a:off x="4953000" y="269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16984</xdr:rowOff>
    </xdr:from>
    <xdr:ext cx="736600" cy="259045"/>
    <xdr:sp macro="" textlink="">
      <xdr:nvSpPr>
        <xdr:cNvPr id="76" name="テキスト ボックス 75"/>
        <xdr:cNvSpPr txBox="1"/>
      </xdr:nvSpPr>
      <xdr:spPr>
        <a:xfrm>
          <a:off x="4622800" y="246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134388</xdr:rowOff>
    </xdr:from>
    <xdr:to>
      <xdr:col>22</xdr:col>
      <xdr:colOff>165100</xdr:colOff>
      <xdr:row>16</xdr:row>
      <xdr:rowOff>64538</xdr:rowOff>
    </xdr:to>
    <xdr:sp macro="" textlink="">
      <xdr:nvSpPr>
        <xdr:cNvPr id="77" name="楕円 76"/>
        <xdr:cNvSpPr/>
      </xdr:nvSpPr>
      <xdr:spPr bwMode="auto">
        <a:xfrm>
          <a:off x="4254500" y="2753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74715</xdr:rowOff>
    </xdr:from>
    <xdr:ext cx="762000" cy="259045"/>
    <xdr:sp macro="" textlink="">
      <xdr:nvSpPr>
        <xdr:cNvPr id="78" name="テキスト ボックス 77"/>
        <xdr:cNvSpPr txBox="1"/>
      </xdr:nvSpPr>
      <xdr:spPr>
        <a:xfrm>
          <a:off x="3924300" y="252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145332</xdr:rowOff>
    </xdr:from>
    <xdr:to>
      <xdr:col>19</xdr:col>
      <xdr:colOff>38100</xdr:colOff>
      <xdr:row>16</xdr:row>
      <xdr:rowOff>75482</xdr:rowOff>
    </xdr:to>
    <xdr:sp macro="" textlink="">
      <xdr:nvSpPr>
        <xdr:cNvPr id="79" name="楕円 78"/>
        <xdr:cNvSpPr/>
      </xdr:nvSpPr>
      <xdr:spPr bwMode="auto">
        <a:xfrm>
          <a:off x="3556000" y="2764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85659</xdr:rowOff>
    </xdr:from>
    <xdr:ext cx="762000" cy="259045"/>
    <xdr:sp macro="" textlink="">
      <xdr:nvSpPr>
        <xdr:cNvPr id="80" name="テキスト ボックス 79"/>
        <xdr:cNvSpPr txBox="1"/>
      </xdr:nvSpPr>
      <xdr:spPr>
        <a:xfrm>
          <a:off x="3225800" y="25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169840</xdr:rowOff>
    </xdr:from>
    <xdr:to>
      <xdr:col>15</xdr:col>
      <xdr:colOff>101600</xdr:colOff>
      <xdr:row>16</xdr:row>
      <xdr:rowOff>99990</xdr:rowOff>
    </xdr:to>
    <xdr:sp macro="" textlink="">
      <xdr:nvSpPr>
        <xdr:cNvPr id="81" name="楕円 80"/>
        <xdr:cNvSpPr/>
      </xdr:nvSpPr>
      <xdr:spPr bwMode="auto">
        <a:xfrm>
          <a:off x="2857500" y="278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110167</xdr:rowOff>
    </xdr:from>
    <xdr:ext cx="762000" cy="259045"/>
    <xdr:sp macro="" textlink="">
      <xdr:nvSpPr>
        <xdr:cNvPr id="82" name="テキスト ボックス 81"/>
        <xdr:cNvSpPr txBox="1"/>
      </xdr:nvSpPr>
      <xdr:spPr>
        <a:xfrm>
          <a:off x="2527300" y="255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337772</xdr:rowOff>
    </xdr:from>
    <xdr:to>
      <xdr:col>29</xdr:col>
      <xdr:colOff>127000</xdr:colOff>
      <xdr:row>38</xdr:row>
      <xdr:rowOff>12132</xdr:rowOff>
    </xdr:to>
    <xdr:cxnSp macro="">
      <xdr:nvCxnSpPr>
        <xdr:cNvPr id="118" name="直線コネクタ 117"/>
        <xdr:cNvCxnSpPr/>
      </xdr:nvCxnSpPr>
      <xdr:spPr bwMode="auto">
        <a:xfrm>
          <a:off x="5003800" y="7462472"/>
          <a:ext cx="647700" cy="17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339808</xdr:rowOff>
    </xdr:from>
    <xdr:ext cx="762000" cy="259045"/>
    <xdr:sp macro="" textlink="">
      <xdr:nvSpPr>
        <xdr:cNvPr id="119" name="人口1人当たり決算額の推移平均値テキスト445"/>
        <xdr:cNvSpPr txBox="1"/>
      </xdr:nvSpPr>
      <xdr:spPr>
        <a:xfrm>
          <a:off x="5740400" y="7464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337772</xdr:rowOff>
    </xdr:from>
    <xdr:to>
      <xdr:col>26</xdr:col>
      <xdr:colOff>50800</xdr:colOff>
      <xdr:row>38</xdr:row>
      <xdr:rowOff>3961</xdr:rowOff>
    </xdr:to>
    <xdr:cxnSp macro="">
      <xdr:nvCxnSpPr>
        <xdr:cNvPr id="121" name="直線コネクタ 120"/>
        <xdr:cNvCxnSpPr/>
      </xdr:nvCxnSpPr>
      <xdr:spPr bwMode="auto">
        <a:xfrm flipV="1">
          <a:off x="4305300" y="7462472"/>
          <a:ext cx="698500" cy="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2289</xdr:rowOff>
    </xdr:from>
    <xdr:to>
      <xdr:col>22</xdr:col>
      <xdr:colOff>114300</xdr:colOff>
      <xdr:row>38</xdr:row>
      <xdr:rowOff>3961</xdr:rowOff>
    </xdr:to>
    <xdr:cxnSp macro="">
      <xdr:nvCxnSpPr>
        <xdr:cNvPr id="124" name="直線コネクタ 123"/>
        <xdr:cNvCxnSpPr/>
      </xdr:nvCxnSpPr>
      <xdr:spPr bwMode="auto">
        <a:xfrm>
          <a:off x="3606800" y="7469889"/>
          <a:ext cx="698500" cy="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2289</xdr:rowOff>
    </xdr:from>
    <xdr:to>
      <xdr:col>18</xdr:col>
      <xdr:colOff>177800</xdr:colOff>
      <xdr:row>38</xdr:row>
      <xdr:rowOff>3605</xdr:rowOff>
    </xdr:to>
    <xdr:cxnSp macro="">
      <xdr:nvCxnSpPr>
        <xdr:cNvPr id="127" name="直線コネクタ 126"/>
        <xdr:cNvCxnSpPr/>
      </xdr:nvCxnSpPr>
      <xdr:spPr bwMode="auto">
        <a:xfrm flipV="1">
          <a:off x="2908300" y="7469889"/>
          <a:ext cx="698500" cy="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103670</xdr:rowOff>
    </xdr:from>
    <xdr:ext cx="762000" cy="259045"/>
    <xdr:sp macro="" textlink="">
      <xdr:nvSpPr>
        <xdr:cNvPr id="131" name="テキスト ボックス 130"/>
        <xdr:cNvSpPr txBox="1"/>
      </xdr:nvSpPr>
      <xdr:spPr>
        <a:xfrm>
          <a:off x="25273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304232</xdr:rowOff>
    </xdr:from>
    <xdr:to>
      <xdr:col>29</xdr:col>
      <xdr:colOff>177800</xdr:colOff>
      <xdr:row>38</xdr:row>
      <xdr:rowOff>62932</xdr:rowOff>
    </xdr:to>
    <xdr:sp macro="" textlink="">
      <xdr:nvSpPr>
        <xdr:cNvPr id="137" name="楕円 136"/>
        <xdr:cNvSpPr/>
      </xdr:nvSpPr>
      <xdr:spPr bwMode="auto">
        <a:xfrm>
          <a:off x="5600700" y="742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149309</xdr:rowOff>
    </xdr:from>
    <xdr:ext cx="762000" cy="259045"/>
    <xdr:sp macro="" textlink="">
      <xdr:nvSpPr>
        <xdr:cNvPr id="138" name="人口1人当たり決算額の推移該当値テキスト445"/>
        <xdr:cNvSpPr txBox="1"/>
      </xdr:nvSpPr>
      <xdr:spPr>
        <a:xfrm>
          <a:off x="5740400" y="727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286972</xdr:rowOff>
    </xdr:from>
    <xdr:to>
      <xdr:col>26</xdr:col>
      <xdr:colOff>101600</xdr:colOff>
      <xdr:row>38</xdr:row>
      <xdr:rowOff>45672</xdr:rowOff>
    </xdr:to>
    <xdr:sp macro="" textlink="">
      <xdr:nvSpPr>
        <xdr:cNvPr id="139" name="楕円 138"/>
        <xdr:cNvSpPr/>
      </xdr:nvSpPr>
      <xdr:spPr bwMode="auto">
        <a:xfrm>
          <a:off x="4953000" y="741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55849</xdr:rowOff>
    </xdr:from>
    <xdr:ext cx="736600" cy="259045"/>
    <xdr:sp macro="" textlink="">
      <xdr:nvSpPr>
        <xdr:cNvPr id="140" name="テキスト ボックス 139"/>
        <xdr:cNvSpPr txBox="1"/>
      </xdr:nvSpPr>
      <xdr:spPr>
        <a:xfrm>
          <a:off x="4622800" y="718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296061</xdr:rowOff>
    </xdr:from>
    <xdr:to>
      <xdr:col>22</xdr:col>
      <xdr:colOff>165100</xdr:colOff>
      <xdr:row>38</xdr:row>
      <xdr:rowOff>54761</xdr:rowOff>
    </xdr:to>
    <xdr:sp macro="" textlink="">
      <xdr:nvSpPr>
        <xdr:cNvPr id="141" name="楕円 140"/>
        <xdr:cNvSpPr/>
      </xdr:nvSpPr>
      <xdr:spPr bwMode="auto">
        <a:xfrm>
          <a:off x="4254500" y="742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64938</xdr:rowOff>
    </xdr:from>
    <xdr:ext cx="762000" cy="259045"/>
    <xdr:sp macro="" textlink="">
      <xdr:nvSpPr>
        <xdr:cNvPr id="142" name="テキスト ボックス 141"/>
        <xdr:cNvSpPr txBox="1"/>
      </xdr:nvSpPr>
      <xdr:spPr>
        <a:xfrm>
          <a:off x="3924300" y="718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294389</xdr:rowOff>
    </xdr:from>
    <xdr:to>
      <xdr:col>19</xdr:col>
      <xdr:colOff>38100</xdr:colOff>
      <xdr:row>38</xdr:row>
      <xdr:rowOff>53089</xdr:rowOff>
    </xdr:to>
    <xdr:sp macro="" textlink="">
      <xdr:nvSpPr>
        <xdr:cNvPr id="143" name="楕円 142"/>
        <xdr:cNvSpPr/>
      </xdr:nvSpPr>
      <xdr:spPr bwMode="auto">
        <a:xfrm>
          <a:off x="3556000" y="741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63266</xdr:rowOff>
    </xdr:from>
    <xdr:ext cx="762000" cy="259045"/>
    <xdr:sp macro="" textlink="">
      <xdr:nvSpPr>
        <xdr:cNvPr id="144" name="テキスト ボックス 143"/>
        <xdr:cNvSpPr txBox="1"/>
      </xdr:nvSpPr>
      <xdr:spPr>
        <a:xfrm>
          <a:off x="3225800" y="718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295705</xdr:rowOff>
    </xdr:from>
    <xdr:to>
      <xdr:col>15</xdr:col>
      <xdr:colOff>101600</xdr:colOff>
      <xdr:row>38</xdr:row>
      <xdr:rowOff>54405</xdr:rowOff>
    </xdr:to>
    <xdr:sp macro="" textlink="">
      <xdr:nvSpPr>
        <xdr:cNvPr id="145" name="楕円 144"/>
        <xdr:cNvSpPr/>
      </xdr:nvSpPr>
      <xdr:spPr bwMode="auto">
        <a:xfrm>
          <a:off x="2857500" y="742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64582</xdr:rowOff>
    </xdr:from>
    <xdr:ext cx="762000" cy="259045"/>
    <xdr:sp macro="" textlink="">
      <xdr:nvSpPr>
        <xdr:cNvPr id="146" name="テキスト ボックス 145"/>
        <xdr:cNvSpPr txBox="1"/>
      </xdr:nvSpPr>
      <xdr:spPr>
        <a:xfrm>
          <a:off x="2527300" y="71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161112</xdr:rowOff>
    </xdr:from>
    <xdr:to>
      <xdr:col>24</xdr:col>
      <xdr:colOff>63500</xdr:colOff>
      <xdr:row>33</xdr:row>
      <xdr:rowOff>103276</xdr:rowOff>
    </xdr:to>
    <xdr:cxnSp macro="">
      <xdr:nvCxnSpPr>
        <xdr:cNvPr id="63" name="直線コネクタ 62"/>
        <xdr:cNvCxnSpPr/>
      </xdr:nvCxnSpPr>
      <xdr:spPr>
        <a:xfrm flipV="1">
          <a:off x="3797300" y="5647512"/>
          <a:ext cx="8382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103276</xdr:rowOff>
    </xdr:from>
    <xdr:to>
      <xdr:col>19</xdr:col>
      <xdr:colOff>177800</xdr:colOff>
      <xdr:row>33</xdr:row>
      <xdr:rowOff>105334</xdr:rowOff>
    </xdr:to>
    <xdr:cxnSp macro="">
      <xdr:nvCxnSpPr>
        <xdr:cNvPr id="66" name="直線コネクタ 65"/>
        <xdr:cNvCxnSpPr/>
      </xdr:nvCxnSpPr>
      <xdr:spPr>
        <a:xfrm flipV="1">
          <a:off x="2908300" y="576112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70031</xdr:rowOff>
    </xdr:from>
    <xdr:to>
      <xdr:col>15</xdr:col>
      <xdr:colOff>50800</xdr:colOff>
      <xdr:row>33</xdr:row>
      <xdr:rowOff>105334</xdr:rowOff>
    </xdr:to>
    <xdr:cxnSp macro="">
      <xdr:nvCxnSpPr>
        <xdr:cNvPr id="69" name="直線コネクタ 68"/>
        <xdr:cNvCxnSpPr/>
      </xdr:nvCxnSpPr>
      <xdr:spPr>
        <a:xfrm>
          <a:off x="2019300" y="5727881"/>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70031</xdr:rowOff>
    </xdr:from>
    <xdr:to>
      <xdr:col>10</xdr:col>
      <xdr:colOff>114300</xdr:colOff>
      <xdr:row>33</xdr:row>
      <xdr:rowOff>134780</xdr:rowOff>
    </xdr:to>
    <xdr:cxnSp macro="">
      <xdr:nvCxnSpPr>
        <xdr:cNvPr id="72" name="直線コネクタ 71"/>
        <xdr:cNvCxnSpPr/>
      </xdr:nvCxnSpPr>
      <xdr:spPr>
        <a:xfrm flipV="1">
          <a:off x="1130300" y="5727881"/>
          <a:ext cx="889000" cy="6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109564</xdr:rowOff>
    </xdr:from>
    <xdr:ext cx="534377" cy="259045"/>
    <xdr:sp macro="" textlink="">
      <xdr:nvSpPr>
        <xdr:cNvPr id="76" name="テキスト ボックス 75"/>
        <xdr:cNvSpPr txBox="1"/>
      </xdr:nvSpPr>
      <xdr:spPr>
        <a:xfrm>
          <a:off x="863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110312</xdr:rowOff>
    </xdr:from>
    <xdr:to>
      <xdr:col>24</xdr:col>
      <xdr:colOff>114300</xdr:colOff>
      <xdr:row>33</xdr:row>
      <xdr:rowOff>40462</xdr:rowOff>
    </xdr:to>
    <xdr:sp macro="" textlink="">
      <xdr:nvSpPr>
        <xdr:cNvPr id="82" name="楕円 81"/>
        <xdr:cNvSpPr/>
      </xdr:nvSpPr>
      <xdr:spPr>
        <a:xfrm>
          <a:off x="4584700" y="55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133189</xdr:rowOff>
    </xdr:from>
    <xdr:ext cx="599010" cy="259045"/>
    <xdr:sp macro="" textlink="">
      <xdr:nvSpPr>
        <xdr:cNvPr id="83" name="人件費該当値テキスト"/>
        <xdr:cNvSpPr txBox="1"/>
      </xdr:nvSpPr>
      <xdr:spPr>
        <a:xfrm>
          <a:off x="4686300" y="544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52476</xdr:rowOff>
    </xdr:from>
    <xdr:to>
      <xdr:col>20</xdr:col>
      <xdr:colOff>38100</xdr:colOff>
      <xdr:row>33</xdr:row>
      <xdr:rowOff>154076</xdr:rowOff>
    </xdr:to>
    <xdr:sp macro="" textlink="">
      <xdr:nvSpPr>
        <xdr:cNvPr id="84" name="楕円 83"/>
        <xdr:cNvSpPr/>
      </xdr:nvSpPr>
      <xdr:spPr>
        <a:xfrm>
          <a:off x="3746500" y="57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170603</xdr:rowOff>
    </xdr:from>
    <xdr:ext cx="599010" cy="259045"/>
    <xdr:sp macro="" textlink="">
      <xdr:nvSpPr>
        <xdr:cNvPr id="85" name="テキスト ボックス 84"/>
        <xdr:cNvSpPr txBox="1"/>
      </xdr:nvSpPr>
      <xdr:spPr>
        <a:xfrm>
          <a:off x="3497795" y="548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54534</xdr:rowOff>
    </xdr:from>
    <xdr:to>
      <xdr:col>15</xdr:col>
      <xdr:colOff>101600</xdr:colOff>
      <xdr:row>33</xdr:row>
      <xdr:rowOff>156134</xdr:rowOff>
    </xdr:to>
    <xdr:sp macro="" textlink="">
      <xdr:nvSpPr>
        <xdr:cNvPr id="86" name="楕円 85"/>
        <xdr:cNvSpPr/>
      </xdr:nvSpPr>
      <xdr:spPr>
        <a:xfrm>
          <a:off x="2857500" y="5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1211</xdr:rowOff>
    </xdr:from>
    <xdr:ext cx="599010" cy="259045"/>
    <xdr:sp macro="" textlink="">
      <xdr:nvSpPr>
        <xdr:cNvPr id="87" name="テキスト ボックス 86"/>
        <xdr:cNvSpPr txBox="1"/>
      </xdr:nvSpPr>
      <xdr:spPr>
        <a:xfrm>
          <a:off x="2608795" y="548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19231</xdr:rowOff>
    </xdr:from>
    <xdr:to>
      <xdr:col>10</xdr:col>
      <xdr:colOff>165100</xdr:colOff>
      <xdr:row>33</xdr:row>
      <xdr:rowOff>120831</xdr:rowOff>
    </xdr:to>
    <xdr:sp macro="" textlink="">
      <xdr:nvSpPr>
        <xdr:cNvPr id="88" name="楕円 87"/>
        <xdr:cNvSpPr/>
      </xdr:nvSpPr>
      <xdr:spPr>
        <a:xfrm>
          <a:off x="1968500" y="56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137358</xdr:rowOff>
    </xdr:from>
    <xdr:ext cx="599010" cy="259045"/>
    <xdr:sp macro="" textlink="">
      <xdr:nvSpPr>
        <xdr:cNvPr id="89" name="テキスト ボックス 88"/>
        <xdr:cNvSpPr txBox="1"/>
      </xdr:nvSpPr>
      <xdr:spPr>
        <a:xfrm>
          <a:off x="1719795" y="545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83980</xdr:rowOff>
    </xdr:from>
    <xdr:to>
      <xdr:col>6</xdr:col>
      <xdr:colOff>38100</xdr:colOff>
      <xdr:row>34</xdr:row>
      <xdr:rowOff>14130</xdr:rowOff>
    </xdr:to>
    <xdr:sp macro="" textlink="">
      <xdr:nvSpPr>
        <xdr:cNvPr id="90" name="楕円 89"/>
        <xdr:cNvSpPr/>
      </xdr:nvSpPr>
      <xdr:spPr>
        <a:xfrm>
          <a:off x="1079500" y="57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30657</xdr:rowOff>
    </xdr:from>
    <xdr:ext cx="599010" cy="259045"/>
    <xdr:sp macro="" textlink="">
      <xdr:nvSpPr>
        <xdr:cNvPr id="91" name="テキスト ボックス 90"/>
        <xdr:cNvSpPr txBox="1"/>
      </xdr:nvSpPr>
      <xdr:spPr>
        <a:xfrm>
          <a:off x="830795" y="551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109033</xdr:rowOff>
    </xdr:from>
    <xdr:to>
      <xdr:col>24</xdr:col>
      <xdr:colOff>63500</xdr:colOff>
      <xdr:row>58</xdr:row>
      <xdr:rowOff>114824</xdr:rowOff>
    </xdr:to>
    <xdr:cxnSp macro="">
      <xdr:nvCxnSpPr>
        <xdr:cNvPr id="118" name="直線コネクタ 117"/>
        <xdr:cNvCxnSpPr/>
      </xdr:nvCxnSpPr>
      <xdr:spPr>
        <a:xfrm flipV="1">
          <a:off x="3797300" y="10053133"/>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114137</xdr:rowOff>
    </xdr:from>
    <xdr:to>
      <xdr:col>19</xdr:col>
      <xdr:colOff>177800</xdr:colOff>
      <xdr:row>58</xdr:row>
      <xdr:rowOff>114824</xdr:rowOff>
    </xdr:to>
    <xdr:cxnSp macro="">
      <xdr:nvCxnSpPr>
        <xdr:cNvPr id="121" name="直線コネクタ 120"/>
        <xdr:cNvCxnSpPr/>
      </xdr:nvCxnSpPr>
      <xdr:spPr>
        <a:xfrm>
          <a:off x="2908300" y="1005823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114137</xdr:rowOff>
    </xdr:from>
    <xdr:to>
      <xdr:col>15</xdr:col>
      <xdr:colOff>50800</xdr:colOff>
      <xdr:row>58</xdr:row>
      <xdr:rowOff>116126</xdr:rowOff>
    </xdr:to>
    <xdr:cxnSp macro="">
      <xdr:nvCxnSpPr>
        <xdr:cNvPr id="124" name="直線コネクタ 123"/>
        <xdr:cNvCxnSpPr/>
      </xdr:nvCxnSpPr>
      <xdr:spPr>
        <a:xfrm flipV="1">
          <a:off x="2019300" y="10058237"/>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116126</xdr:rowOff>
    </xdr:from>
    <xdr:to>
      <xdr:col>10</xdr:col>
      <xdr:colOff>114300</xdr:colOff>
      <xdr:row>58</xdr:row>
      <xdr:rowOff>117544</xdr:rowOff>
    </xdr:to>
    <xdr:cxnSp macro="">
      <xdr:nvCxnSpPr>
        <xdr:cNvPr id="127" name="直線コネクタ 126"/>
        <xdr:cNvCxnSpPr/>
      </xdr:nvCxnSpPr>
      <xdr:spPr>
        <a:xfrm flipV="1">
          <a:off x="1130300" y="10060226"/>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161331</xdr:rowOff>
    </xdr:from>
    <xdr:ext cx="534377" cy="259045"/>
    <xdr:sp macro="" textlink="">
      <xdr:nvSpPr>
        <xdr:cNvPr id="131" name="テキスト ボックス 130"/>
        <xdr:cNvSpPr txBox="1"/>
      </xdr:nvSpPr>
      <xdr:spPr>
        <a:xfrm>
          <a:off x="863111" y="101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58233</xdr:rowOff>
    </xdr:from>
    <xdr:to>
      <xdr:col>24</xdr:col>
      <xdr:colOff>114300</xdr:colOff>
      <xdr:row>58</xdr:row>
      <xdr:rowOff>159833</xdr:rowOff>
    </xdr:to>
    <xdr:sp macro="" textlink="">
      <xdr:nvSpPr>
        <xdr:cNvPr id="137" name="楕円 136"/>
        <xdr:cNvSpPr/>
      </xdr:nvSpPr>
      <xdr:spPr>
        <a:xfrm>
          <a:off x="4584700" y="100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17610</xdr:rowOff>
    </xdr:from>
    <xdr:ext cx="599010" cy="259045"/>
    <xdr:sp macro="" textlink="">
      <xdr:nvSpPr>
        <xdr:cNvPr id="138" name="物件費該当値テキスト"/>
        <xdr:cNvSpPr txBox="1"/>
      </xdr:nvSpPr>
      <xdr:spPr>
        <a:xfrm>
          <a:off x="4686300" y="979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64024</xdr:rowOff>
    </xdr:from>
    <xdr:to>
      <xdr:col>20</xdr:col>
      <xdr:colOff>38100</xdr:colOff>
      <xdr:row>58</xdr:row>
      <xdr:rowOff>165624</xdr:rowOff>
    </xdr:to>
    <xdr:sp macro="" textlink="">
      <xdr:nvSpPr>
        <xdr:cNvPr id="139" name="楕円 138"/>
        <xdr:cNvSpPr/>
      </xdr:nvSpPr>
      <xdr:spPr>
        <a:xfrm>
          <a:off x="3746500" y="1000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10701</xdr:rowOff>
    </xdr:from>
    <xdr:ext cx="599010" cy="259045"/>
    <xdr:sp macro="" textlink="">
      <xdr:nvSpPr>
        <xdr:cNvPr id="140" name="テキスト ボックス 139"/>
        <xdr:cNvSpPr txBox="1"/>
      </xdr:nvSpPr>
      <xdr:spPr>
        <a:xfrm>
          <a:off x="3497795" y="978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63337</xdr:rowOff>
    </xdr:from>
    <xdr:to>
      <xdr:col>15</xdr:col>
      <xdr:colOff>101600</xdr:colOff>
      <xdr:row>58</xdr:row>
      <xdr:rowOff>164937</xdr:rowOff>
    </xdr:to>
    <xdr:sp macro="" textlink="">
      <xdr:nvSpPr>
        <xdr:cNvPr id="141" name="楕円 140"/>
        <xdr:cNvSpPr/>
      </xdr:nvSpPr>
      <xdr:spPr>
        <a:xfrm>
          <a:off x="2857500" y="100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10014</xdr:rowOff>
    </xdr:from>
    <xdr:ext cx="599010" cy="259045"/>
    <xdr:sp macro="" textlink="">
      <xdr:nvSpPr>
        <xdr:cNvPr id="142" name="テキスト ボックス 141"/>
        <xdr:cNvSpPr txBox="1"/>
      </xdr:nvSpPr>
      <xdr:spPr>
        <a:xfrm>
          <a:off x="2608795" y="978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65326</xdr:rowOff>
    </xdr:from>
    <xdr:to>
      <xdr:col>10</xdr:col>
      <xdr:colOff>165100</xdr:colOff>
      <xdr:row>58</xdr:row>
      <xdr:rowOff>166926</xdr:rowOff>
    </xdr:to>
    <xdr:sp macro="" textlink="">
      <xdr:nvSpPr>
        <xdr:cNvPr id="143" name="楕円 142"/>
        <xdr:cNvSpPr/>
      </xdr:nvSpPr>
      <xdr:spPr>
        <a:xfrm>
          <a:off x="1968500" y="100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12003</xdr:rowOff>
    </xdr:from>
    <xdr:ext cx="599010" cy="259045"/>
    <xdr:sp macro="" textlink="">
      <xdr:nvSpPr>
        <xdr:cNvPr id="144" name="テキスト ボックス 143"/>
        <xdr:cNvSpPr txBox="1"/>
      </xdr:nvSpPr>
      <xdr:spPr>
        <a:xfrm>
          <a:off x="1719795" y="978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66744</xdr:rowOff>
    </xdr:from>
    <xdr:to>
      <xdr:col>6</xdr:col>
      <xdr:colOff>38100</xdr:colOff>
      <xdr:row>58</xdr:row>
      <xdr:rowOff>168344</xdr:rowOff>
    </xdr:to>
    <xdr:sp macro="" textlink="">
      <xdr:nvSpPr>
        <xdr:cNvPr id="145" name="楕円 144"/>
        <xdr:cNvSpPr/>
      </xdr:nvSpPr>
      <xdr:spPr>
        <a:xfrm>
          <a:off x="1079500" y="100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13421</xdr:rowOff>
    </xdr:from>
    <xdr:ext cx="534377" cy="259045"/>
    <xdr:sp macro="" textlink="">
      <xdr:nvSpPr>
        <xdr:cNvPr id="146" name="テキスト ボックス 145"/>
        <xdr:cNvSpPr txBox="1"/>
      </xdr:nvSpPr>
      <xdr:spPr>
        <a:xfrm>
          <a:off x="863111" y="97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65202</xdr:rowOff>
    </xdr:from>
    <xdr:to>
      <xdr:col>24</xdr:col>
      <xdr:colOff>63500</xdr:colOff>
      <xdr:row>78</xdr:row>
      <xdr:rowOff>83846</xdr:rowOff>
    </xdr:to>
    <xdr:cxnSp macro="">
      <xdr:nvCxnSpPr>
        <xdr:cNvPr id="175" name="直線コネクタ 174"/>
        <xdr:cNvCxnSpPr/>
      </xdr:nvCxnSpPr>
      <xdr:spPr>
        <a:xfrm flipV="1">
          <a:off x="3797300" y="13438302"/>
          <a:ext cx="8382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71932</xdr:rowOff>
    </xdr:from>
    <xdr:to>
      <xdr:col>19</xdr:col>
      <xdr:colOff>177800</xdr:colOff>
      <xdr:row>78</xdr:row>
      <xdr:rowOff>83846</xdr:rowOff>
    </xdr:to>
    <xdr:cxnSp macro="">
      <xdr:nvCxnSpPr>
        <xdr:cNvPr id="178" name="直線コネクタ 177"/>
        <xdr:cNvCxnSpPr/>
      </xdr:nvCxnSpPr>
      <xdr:spPr>
        <a:xfrm>
          <a:off x="2908300" y="13445032"/>
          <a:ext cx="889000" cy="1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61709</xdr:rowOff>
    </xdr:from>
    <xdr:to>
      <xdr:col>15</xdr:col>
      <xdr:colOff>50800</xdr:colOff>
      <xdr:row>78</xdr:row>
      <xdr:rowOff>71932</xdr:rowOff>
    </xdr:to>
    <xdr:cxnSp macro="">
      <xdr:nvCxnSpPr>
        <xdr:cNvPr id="181" name="直線コネクタ 180"/>
        <xdr:cNvCxnSpPr/>
      </xdr:nvCxnSpPr>
      <xdr:spPr>
        <a:xfrm>
          <a:off x="2019300" y="13434809"/>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61709</xdr:rowOff>
    </xdr:from>
    <xdr:to>
      <xdr:col>10</xdr:col>
      <xdr:colOff>114300</xdr:colOff>
      <xdr:row>78</xdr:row>
      <xdr:rowOff>96343</xdr:rowOff>
    </xdr:to>
    <xdr:cxnSp macro="">
      <xdr:nvCxnSpPr>
        <xdr:cNvPr id="184" name="直線コネクタ 183"/>
        <xdr:cNvCxnSpPr/>
      </xdr:nvCxnSpPr>
      <xdr:spPr>
        <a:xfrm flipV="1">
          <a:off x="1130300" y="13434809"/>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14402</xdr:rowOff>
    </xdr:from>
    <xdr:to>
      <xdr:col>24</xdr:col>
      <xdr:colOff>114300</xdr:colOff>
      <xdr:row>78</xdr:row>
      <xdr:rowOff>116002</xdr:rowOff>
    </xdr:to>
    <xdr:sp macro="" textlink="">
      <xdr:nvSpPr>
        <xdr:cNvPr id="194" name="楕円 193"/>
        <xdr:cNvSpPr/>
      </xdr:nvSpPr>
      <xdr:spPr>
        <a:xfrm>
          <a:off x="4584700" y="133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164279</xdr:rowOff>
    </xdr:from>
    <xdr:ext cx="534377" cy="259045"/>
    <xdr:sp macro="" textlink="">
      <xdr:nvSpPr>
        <xdr:cNvPr id="195" name="維持補修費該当値テキスト"/>
        <xdr:cNvSpPr txBox="1"/>
      </xdr:nvSpPr>
      <xdr:spPr>
        <a:xfrm>
          <a:off x="4686300" y="133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33046</xdr:rowOff>
    </xdr:from>
    <xdr:to>
      <xdr:col>20</xdr:col>
      <xdr:colOff>38100</xdr:colOff>
      <xdr:row>78</xdr:row>
      <xdr:rowOff>134646</xdr:rowOff>
    </xdr:to>
    <xdr:sp macro="" textlink="">
      <xdr:nvSpPr>
        <xdr:cNvPr id="196" name="楕円 195"/>
        <xdr:cNvSpPr/>
      </xdr:nvSpPr>
      <xdr:spPr>
        <a:xfrm>
          <a:off x="3746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151173</xdr:rowOff>
    </xdr:from>
    <xdr:ext cx="534377" cy="259045"/>
    <xdr:sp macro="" textlink="">
      <xdr:nvSpPr>
        <xdr:cNvPr id="197" name="テキスト ボックス 196"/>
        <xdr:cNvSpPr txBox="1"/>
      </xdr:nvSpPr>
      <xdr:spPr>
        <a:xfrm>
          <a:off x="3530111" y="131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21132</xdr:rowOff>
    </xdr:from>
    <xdr:to>
      <xdr:col>15</xdr:col>
      <xdr:colOff>101600</xdr:colOff>
      <xdr:row>78</xdr:row>
      <xdr:rowOff>122732</xdr:rowOff>
    </xdr:to>
    <xdr:sp macro="" textlink="">
      <xdr:nvSpPr>
        <xdr:cNvPr id="198" name="楕円 197"/>
        <xdr:cNvSpPr/>
      </xdr:nvSpPr>
      <xdr:spPr>
        <a:xfrm>
          <a:off x="2857500" y="133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139259</xdr:rowOff>
    </xdr:from>
    <xdr:ext cx="534377" cy="259045"/>
    <xdr:sp macro="" textlink="">
      <xdr:nvSpPr>
        <xdr:cNvPr id="199" name="テキスト ボックス 198"/>
        <xdr:cNvSpPr txBox="1"/>
      </xdr:nvSpPr>
      <xdr:spPr>
        <a:xfrm>
          <a:off x="2641111" y="131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10909</xdr:rowOff>
    </xdr:from>
    <xdr:to>
      <xdr:col>10</xdr:col>
      <xdr:colOff>165100</xdr:colOff>
      <xdr:row>78</xdr:row>
      <xdr:rowOff>112509</xdr:rowOff>
    </xdr:to>
    <xdr:sp macro="" textlink="">
      <xdr:nvSpPr>
        <xdr:cNvPr id="200" name="楕円 199"/>
        <xdr:cNvSpPr/>
      </xdr:nvSpPr>
      <xdr:spPr>
        <a:xfrm>
          <a:off x="1968500" y="133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129036</xdr:rowOff>
    </xdr:from>
    <xdr:ext cx="534377" cy="259045"/>
    <xdr:sp macro="" textlink="">
      <xdr:nvSpPr>
        <xdr:cNvPr id="201" name="テキスト ボックス 200"/>
        <xdr:cNvSpPr txBox="1"/>
      </xdr:nvSpPr>
      <xdr:spPr>
        <a:xfrm>
          <a:off x="1752111" y="131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45543</xdr:rowOff>
    </xdr:from>
    <xdr:to>
      <xdr:col>6</xdr:col>
      <xdr:colOff>38100</xdr:colOff>
      <xdr:row>78</xdr:row>
      <xdr:rowOff>147143</xdr:rowOff>
    </xdr:to>
    <xdr:sp macro="" textlink="">
      <xdr:nvSpPr>
        <xdr:cNvPr id="202" name="楕円 201"/>
        <xdr:cNvSpPr/>
      </xdr:nvSpPr>
      <xdr:spPr>
        <a:xfrm>
          <a:off x="10795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138270</xdr:rowOff>
    </xdr:from>
    <xdr:ext cx="469744" cy="259045"/>
    <xdr:sp macro="" textlink="">
      <xdr:nvSpPr>
        <xdr:cNvPr id="203" name="テキスト ボックス 202"/>
        <xdr:cNvSpPr txBox="1"/>
      </xdr:nvSpPr>
      <xdr:spPr>
        <a:xfrm>
          <a:off x="895428" y="1351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145819</xdr:rowOff>
    </xdr:from>
    <xdr:to>
      <xdr:col>24</xdr:col>
      <xdr:colOff>63500</xdr:colOff>
      <xdr:row>96</xdr:row>
      <xdr:rowOff>169098</xdr:rowOff>
    </xdr:to>
    <xdr:cxnSp macro="">
      <xdr:nvCxnSpPr>
        <xdr:cNvPr id="233" name="直線コネクタ 232"/>
        <xdr:cNvCxnSpPr/>
      </xdr:nvCxnSpPr>
      <xdr:spPr>
        <a:xfrm flipV="1">
          <a:off x="3797300" y="16605019"/>
          <a:ext cx="8382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169098</xdr:rowOff>
    </xdr:from>
    <xdr:to>
      <xdr:col>19</xdr:col>
      <xdr:colOff>177800</xdr:colOff>
      <xdr:row>97</xdr:row>
      <xdr:rowOff>117312</xdr:rowOff>
    </xdr:to>
    <xdr:cxnSp macro="">
      <xdr:nvCxnSpPr>
        <xdr:cNvPr id="236" name="直線コネクタ 235"/>
        <xdr:cNvCxnSpPr/>
      </xdr:nvCxnSpPr>
      <xdr:spPr>
        <a:xfrm flipV="1">
          <a:off x="2908300" y="16628298"/>
          <a:ext cx="889000" cy="1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164061</xdr:rowOff>
    </xdr:from>
    <xdr:to>
      <xdr:col>15</xdr:col>
      <xdr:colOff>50800</xdr:colOff>
      <xdr:row>97</xdr:row>
      <xdr:rowOff>117312</xdr:rowOff>
    </xdr:to>
    <xdr:cxnSp macro="">
      <xdr:nvCxnSpPr>
        <xdr:cNvPr id="239" name="直線コネクタ 238"/>
        <xdr:cNvCxnSpPr/>
      </xdr:nvCxnSpPr>
      <xdr:spPr>
        <a:xfrm>
          <a:off x="2019300" y="16623261"/>
          <a:ext cx="8890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164061</xdr:rowOff>
    </xdr:from>
    <xdr:to>
      <xdr:col>10</xdr:col>
      <xdr:colOff>114300</xdr:colOff>
      <xdr:row>98</xdr:row>
      <xdr:rowOff>13261</xdr:rowOff>
    </xdr:to>
    <xdr:cxnSp macro="">
      <xdr:nvCxnSpPr>
        <xdr:cNvPr id="242" name="直線コネクタ 241"/>
        <xdr:cNvCxnSpPr/>
      </xdr:nvCxnSpPr>
      <xdr:spPr>
        <a:xfrm flipV="1">
          <a:off x="1130300" y="16623261"/>
          <a:ext cx="889000" cy="1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102686</xdr:rowOff>
    </xdr:from>
    <xdr:ext cx="534377" cy="259045"/>
    <xdr:sp macro="" textlink="">
      <xdr:nvSpPr>
        <xdr:cNvPr id="246" name="テキスト ボックス 245"/>
        <xdr:cNvSpPr txBox="1"/>
      </xdr:nvSpPr>
      <xdr:spPr>
        <a:xfrm>
          <a:off x="863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95019</xdr:rowOff>
    </xdr:from>
    <xdr:to>
      <xdr:col>24</xdr:col>
      <xdr:colOff>114300</xdr:colOff>
      <xdr:row>97</xdr:row>
      <xdr:rowOff>25169</xdr:rowOff>
    </xdr:to>
    <xdr:sp macro="" textlink="">
      <xdr:nvSpPr>
        <xdr:cNvPr id="252" name="楕円 251"/>
        <xdr:cNvSpPr/>
      </xdr:nvSpPr>
      <xdr:spPr>
        <a:xfrm>
          <a:off x="4584700" y="165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73446</xdr:rowOff>
    </xdr:from>
    <xdr:ext cx="599010" cy="259045"/>
    <xdr:sp macro="" textlink="">
      <xdr:nvSpPr>
        <xdr:cNvPr id="253" name="扶助費該当値テキスト"/>
        <xdr:cNvSpPr txBox="1"/>
      </xdr:nvSpPr>
      <xdr:spPr>
        <a:xfrm>
          <a:off x="4686300" y="1653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118298</xdr:rowOff>
    </xdr:from>
    <xdr:to>
      <xdr:col>20</xdr:col>
      <xdr:colOff>38100</xdr:colOff>
      <xdr:row>97</xdr:row>
      <xdr:rowOff>48448</xdr:rowOff>
    </xdr:to>
    <xdr:sp macro="" textlink="">
      <xdr:nvSpPr>
        <xdr:cNvPr id="254" name="楕円 253"/>
        <xdr:cNvSpPr/>
      </xdr:nvSpPr>
      <xdr:spPr>
        <a:xfrm>
          <a:off x="37465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39575</xdr:rowOff>
    </xdr:from>
    <xdr:ext cx="599010" cy="259045"/>
    <xdr:sp macro="" textlink="">
      <xdr:nvSpPr>
        <xdr:cNvPr id="255" name="テキスト ボックス 254"/>
        <xdr:cNvSpPr txBox="1"/>
      </xdr:nvSpPr>
      <xdr:spPr>
        <a:xfrm>
          <a:off x="3497795" y="1667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66512</xdr:rowOff>
    </xdr:from>
    <xdr:to>
      <xdr:col>15</xdr:col>
      <xdr:colOff>101600</xdr:colOff>
      <xdr:row>97</xdr:row>
      <xdr:rowOff>168112</xdr:rowOff>
    </xdr:to>
    <xdr:sp macro="" textlink="">
      <xdr:nvSpPr>
        <xdr:cNvPr id="256" name="楕円 255"/>
        <xdr:cNvSpPr/>
      </xdr:nvSpPr>
      <xdr:spPr>
        <a:xfrm>
          <a:off x="2857500" y="166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159239</xdr:rowOff>
    </xdr:from>
    <xdr:ext cx="534377" cy="259045"/>
    <xdr:sp macro="" textlink="">
      <xdr:nvSpPr>
        <xdr:cNvPr id="257" name="テキスト ボックス 256"/>
        <xdr:cNvSpPr txBox="1"/>
      </xdr:nvSpPr>
      <xdr:spPr>
        <a:xfrm>
          <a:off x="2641111" y="167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113261</xdr:rowOff>
    </xdr:from>
    <xdr:to>
      <xdr:col>10</xdr:col>
      <xdr:colOff>165100</xdr:colOff>
      <xdr:row>97</xdr:row>
      <xdr:rowOff>43411</xdr:rowOff>
    </xdr:to>
    <xdr:sp macro="" textlink="">
      <xdr:nvSpPr>
        <xdr:cNvPr id="258" name="楕円 257"/>
        <xdr:cNvSpPr/>
      </xdr:nvSpPr>
      <xdr:spPr>
        <a:xfrm>
          <a:off x="1968500" y="165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34538</xdr:rowOff>
    </xdr:from>
    <xdr:ext cx="599010" cy="259045"/>
    <xdr:sp macro="" textlink="">
      <xdr:nvSpPr>
        <xdr:cNvPr id="259" name="テキスト ボックス 258"/>
        <xdr:cNvSpPr txBox="1"/>
      </xdr:nvSpPr>
      <xdr:spPr>
        <a:xfrm>
          <a:off x="1719795" y="1666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133911</xdr:rowOff>
    </xdr:from>
    <xdr:to>
      <xdr:col>6</xdr:col>
      <xdr:colOff>38100</xdr:colOff>
      <xdr:row>98</xdr:row>
      <xdr:rowOff>64061</xdr:rowOff>
    </xdr:to>
    <xdr:sp macro="" textlink="">
      <xdr:nvSpPr>
        <xdr:cNvPr id="260" name="楕円 259"/>
        <xdr:cNvSpPr/>
      </xdr:nvSpPr>
      <xdr:spPr>
        <a:xfrm>
          <a:off x="1079500" y="167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55188</xdr:rowOff>
    </xdr:from>
    <xdr:ext cx="534377" cy="259045"/>
    <xdr:sp macro="" textlink="">
      <xdr:nvSpPr>
        <xdr:cNvPr id="261" name="テキスト ボックス 260"/>
        <xdr:cNvSpPr txBox="1"/>
      </xdr:nvSpPr>
      <xdr:spPr>
        <a:xfrm>
          <a:off x="863111" y="168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24156</xdr:rowOff>
    </xdr:from>
    <xdr:to>
      <xdr:col>55</xdr:col>
      <xdr:colOff>0</xdr:colOff>
      <xdr:row>37</xdr:row>
      <xdr:rowOff>45373</xdr:rowOff>
    </xdr:to>
    <xdr:cxnSp macro="">
      <xdr:nvCxnSpPr>
        <xdr:cNvPr id="292" name="直線コネクタ 291"/>
        <xdr:cNvCxnSpPr/>
      </xdr:nvCxnSpPr>
      <xdr:spPr>
        <a:xfrm>
          <a:off x="9639300" y="6367806"/>
          <a:ext cx="838200" cy="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12184</xdr:rowOff>
    </xdr:from>
    <xdr:to>
      <xdr:col>50</xdr:col>
      <xdr:colOff>114300</xdr:colOff>
      <xdr:row>37</xdr:row>
      <xdr:rowOff>24156</xdr:rowOff>
    </xdr:to>
    <xdr:cxnSp macro="">
      <xdr:nvCxnSpPr>
        <xdr:cNvPr id="295" name="直線コネクタ 294"/>
        <xdr:cNvCxnSpPr/>
      </xdr:nvCxnSpPr>
      <xdr:spPr>
        <a:xfrm>
          <a:off x="8750300" y="6355834"/>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12184</xdr:rowOff>
    </xdr:from>
    <xdr:to>
      <xdr:col>45</xdr:col>
      <xdr:colOff>177800</xdr:colOff>
      <xdr:row>37</xdr:row>
      <xdr:rowOff>35893</xdr:rowOff>
    </xdr:to>
    <xdr:cxnSp macro="">
      <xdr:nvCxnSpPr>
        <xdr:cNvPr id="298" name="直線コネクタ 297"/>
        <xdr:cNvCxnSpPr/>
      </xdr:nvCxnSpPr>
      <xdr:spPr>
        <a:xfrm flipV="1">
          <a:off x="7861300" y="6355834"/>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151460</xdr:rowOff>
    </xdr:from>
    <xdr:to>
      <xdr:col>41</xdr:col>
      <xdr:colOff>50800</xdr:colOff>
      <xdr:row>37</xdr:row>
      <xdr:rowOff>35893</xdr:rowOff>
    </xdr:to>
    <xdr:cxnSp macro="">
      <xdr:nvCxnSpPr>
        <xdr:cNvPr id="301" name="直線コネクタ 300"/>
        <xdr:cNvCxnSpPr/>
      </xdr:nvCxnSpPr>
      <xdr:spPr>
        <a:xfrm>
          <a:off x="6972300" y="5980760"/>
          <a:ext cx="889000" cy="39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5990</xdr:rowOff>
    </xdr:from>
    <xdr:ext cx="599010" cy="259045"/>
    <xdr:sp macro="" textlink="">
      <xdr:nvSpPr>
        <xdr:cNvPr id="305" name="テキスト ボックス 304"/>
        <xdr:cNvSpPr txBox="1"/>
      </xdr:nvSpPr>
      <xdr:spPr>
        <a:xfrm>
          <a:off x="6672795" y="61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166023</xdr:rowOff>
    </xdr:from>
    <xdr:to>
      <xdr:col>55</xdr:col>
      <xdr:colOff>50800</xdr:colOff>
      <xdr:row>37</xdr:row>
      <xdr:rowOff>96173</xdr:rowOff>
    </xdr:to>
    <xdr:sp macro="" textlink="">
      <xdr:nvSpPr>
        <xdr:cNvPr id="311" name="楕円 310"/>
        <xdr:cNvSpPr/>
      </xdr:nvSpPr>
      <xdr:spPr>
        <a:xfrm>
          <a:off x="10426700" y="63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17450</xdr:rowOff>
    </xdr:from>
    <xdr:ext cx="599010" cy="259045"/>
    <xdr:sp macro="" textlink="">
      <xdr:nvSpPr>
        <xdr:cNvPr id="312" name="補助費等該当値テキスト"/>
        <xdr:cNvSpPr txBox="1"/>
      </xdr:nvSpPr>
      <xdr:spPr>
        <a:xfrm>
          <a:off x="10528300" y="61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144806</xdr:rowOff>
    </xdr:from>
    <xdr:to>
      <xdr:col>50</xdr:col>
      <xdr:colOff>165100</xdr:colOff>
      <xdr:row>37</xdr:row>
      <xdr:rowOff>74956</xdr:rowOff>
    </xdr:to>
    <xdr:sp macro="" textlink="">
      <xdr:nvSpPr>
        <xdr:cNvPr id="313" name="楕円 312"/>
        <xdr:cNvSpPr/>
      </xdr:nvSpPr>
      <xdr:spPr>
        <a:xfrm>
          <a:off x="9588500" y="63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91483</xdr:rowOff>
    </xdr:from>
    <xdr:ext cx="599010" cy="259045"/>
    <xdr:sp macro="" textlink="">
      <xdr:nvSpPr>
        <xdr:cNvPr id="314" name="テキスト ボックス 313"/>
        <xdr:cNvSpPr txBox="1"/>
      </xdr:nvSpPr>
      <xdr:spPr>
        <a:xfrm>
          <a:off x="9339795" y="609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132834</xdr:rowOff>
    </xdr:from>
    <xdr:to>
      <xdr:col>46</xdr:col>
      <xdr:colOff>38100</xdr:colOff>
      <xdr:row>37</xdr:row>
      <xdr:rowOff>62984</xdr:rowOff>
    </xdr:to>
    <xdr:sp macro="" textlink="">
      <xdr:nvSpPr>
        <xdr:cNvPr id="315" name="楕円 314"/>
        <xdr:cNvSpPr/>
      </xdr:nvSpPr>
      <xdr:spPr>
        <a:xfrm>
          <a:off x="8699500" y="6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79511</xdr:rowOff>
    </xdr:from>
    <xdr:ext cx="599010" cy="259045"/>
    <xdr:sp macro="" textlink="">
      <xdr:nvSpPr>
        <xdr:cNvPr id="316" name="テキスト ボックス 315"/>
        <xdr:cNvSpPr txBox="1"/>
      </xdr:nvSpPr>
      <xdr:spPr>
        <a:xfrm>
          <a:off x="8450795" y="608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156543</xdr:rowOff>
    </xdr:from>
    <xdr:to>
      <xdr:col>41</xdr:col>
      <xdr:colOff>101600</xdr:colOff>
      <xdr:row>37</xdr:row>
      <xdr:rowOff>86693</xdr:rowOff>
    </xdr:to>
    <xdr:sp macro="" textlink="">
      <xdr:nvSpPr>
        <xdr:cNvPr id="317" name="楕円 316"/>
        <xdr:cNvSpPr/>
      </xdr:nvSpPr>
      <xdr:spPr>
        <a:xfrm>
          <a:off x="7810500" y="63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103220</xdr:rowOff>
    </xdr:from>
    <xdr:ext cx="599010" cy="259045"/>
    <xdr:sp macro="" textlink="">
      <xdr:nvSpPr>
        <xdr:cNvPr id="318" name="テキスト ボックス 317"/>
        <xdr:cNvSpPr txBox="1"/>
      </xdr:nvSpPr>
      <xdr:spPr>
        <a:xfrm>
          <a:off x="7561795" y="61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100660</xdr:rowOff>
    </xdr:from>
    <xdr:to>
      <xdr:col>36</xdr:col>
      <xdr:colOff>165100</xdr:colOff>
      <xdr:row>35</xdr:row>
      <xdr:rowOff>30810</xdr:rowOff>
    </xdr:to>
    <xdr:sp macro="" textlink="">
      <xdr:nvSpPr>
        <xdr:cNvPr id="319" name="楕円 318"/>
        <xdr:cNvSpPr/>
      </xdr:nvSpPr>
      <xdr:spPr>
        <a:xfrm>
          <a:off x="6921500" y="59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47337</xdr:rowOff>
    </xdr:from>
    <xdr:ext cx="599010" cy="259045"/>
    <xdr:sp macro="" textlink="">
      <xdr:nvSpPr>
        <xdr:cNvPr id="320" name="テキスト ボックス 319"/>
        <xdr:cNvSpPr txBox="1"/>
      </xdr:nvSpPr>
      <xdr:spPr>
        <a:xfrm>
          <a:off x="6672795" y="570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139659</xdr:rowOff>
    </xdr:from>
    <xdr:to>
      <xdr:col>55</xdr:col>
      <xdr:colOff>0</xdr:colOff>
      <xdr:row>54</xdr:row>
      <xdr:rowOff>32125</xdr:rowOff>
    </xdr:to>
    <xdr:cxnSp macro="">
      <xdr:nvCxnSpPr>
        <xdr:cNvPr id="347" name="直線コネクタ 346"/>
        <xdr:cNvCxnSpPr/>
      </xdr:nvCxnSpPr>
      <xdr:spPr>
        <a:xfrm flipV="1">
          <a:off x="9639300" y="9055059"/>
          <a:ext cx="838200" cy="23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32125</xdr:rowOff>
    </xdr:from>
    <xdr:to>
      <xdr:col>50</xdr:col>
      <xdr:colOff>114300</xdr:colOff>
      <xdr:row>56</xdr:row>
      <xdr:rowOff>17993</xdr:rowOff>
    </xdr:to>
    <xdr:cxnSp macro="">
      <xdr:nvCxnSpPr>
        <xdr:cNvPr id="350" name="直線コネクタ 349"/>
        <xdr:cNvCxnSpPr/>
      </xdr:nvCxnSpPr>
      <xdr:spPr>
        <a:xfrm flipV="1">
          <a:off x="8750300" y="9290425"/>
          <a:ext cx="889000" cy="3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17993</xdr:rowOff>
    </xdr:from>
    <xdr:to>
      <xdr:col>45</xdr:col>
      <xdr:colOff>177800</xdr:colOff>
      <xdr:row>56</xdr:row>
      <xdr:rowOff>141716</xdr:rowOff>
    </xdr:to>
    <xdr:cxnSp macro="">
      <xdr:nvCxnSpPr>
        <xdr:cNvPr id="353" name="直線コネクタ 352"/>
        <xdr:cNvCxnSpPr/>
      </xdr:nvCxnSpPr>
      <xdr:spPr>
        <a:xfrm flipV="1">
          <a:off x="7861300" y="9619193"/>
          <a:ext cx="889000" cy="1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36556</xdr:rowOff>
    </xdr:from>
    <xdr:to>
      <xdr:col>41</xdr:col>
      <xdr:colOff>50800</xdr:colOff>
      <xdr:row>56</xdr:row>
      <xdr:rowOff>141716</xdr:rowOff>
    </xdr:to>
    <xdr:cxnSp macro="">
      <xdr:nvCxnSpPr>
        <xdr:cNvPr id="356" name="直線コネクタ 355"/>
        <xdr:cNvCxnSpPr/>
      </xdr:nvCxnSpPr>
      <xdr:spPr>
        <a:xfrm>
          <a:off x="6972300" y="9637756"/>
          <a:ext cx="889000" cy="10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88859</xdr:rowOff>
    </xdr:from>
    <xdr:to>
      <xdr:col>55</xdr:col>
      <xdr:colOff>50800</xdr:colOff>
      <xdr:row>53</xdr:row>
      <xdr:rowOff>19009</xdr:rowOff>
    </xdr:to>
    <xdr:sp macro="" textlink="">
      <xdr:nvSpPr>
        <xdr:cNvPr id="366" name="楕円 365"/>
        <xdr:cNvSpPr/>
      </xdr:nvSpPr>
      <xdr:spPr>
        <a:xfrm>
          <a:off x="10426700" y="90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111736</xdr:rowOff>
    </xdr:from>
    <xdr:ext cx="599010" cy="259045"/>
    <xdr:sp macro="" textlink="">
      <xdr:nvSpPr>
        <xdr:cNvPr id="367" name="普通建設事業費該当値テキスト"/>
        <xdr:cNvSpPr txBox="1"/>
      </xdr:nvSpPr>
      <xdr:spPr>
        <a:xfrm>
          <a:off x="10528300" y="885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152775</xdr:rowOff>
    </xdr:from>
    <xdr:to>
      <xdr:col>50</xdr:col>
      <xdr:colOff>165100</xdr:colOff>
      <xdr:row>54</xdr:row>
      <xdr:rowOff>82925</xdr:rowOff>
    </xdr:to>
    <xdr:sp macro="" textlink="">
      <xdr:nvSpPr>
        <xdr:cNvPr id="368" name="楕円 367"/>
        <xdr:cNvSpPr/>
      </xdr:nvSpPr>
      <xdr:spPr>
        <a:xfrm>
          <a:off x="9588500" y="92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99452</xdr:rowOff>
    </xdr:from>
    <xdr:ext cx="599010" cy="259045"/>
    <xdr:sp macro="" textlink="">
      <xdr:nvSpPr>
        <xdr:cNvPr id="369" name="テキスト ボックス 368"/>
        <xdr:cNvSpPr txBox="1"/>
      </xdr:nvSpPr>
      <xdr:spPr>
        <a:xfrm>
          <a:off x="9339795" y="90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138643</xdr:rowOff>
    </xdr:from>
    <xdr:to>
      <xdr:col>46</xdr:col>
      <xdr:colOff>38100</xdr:colOff>
      <xdr:row>56</xdr:row>
      <xdr:rowOff>68793</xdr:rowOff>
    </xdr:to>
    <xdr:sp macro="" textlink="">
      <xdr:nvSpPr>
        <xdr:cNvPr id="370" name="楕円 369"/>
        <xdr:cNvSpPr/>
      </xdr:nvSpPr>
      <xdr:spPr>
        <a:xfrm>
          <a:off x="8699500" y="95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85320</xdr:rowOff>
    </xdr:from>
    <xdr:ext cx="599010" cy="259045"/>
    <xdr:sp macro="" textlink="">
      <xdr:nvSpPr>
        <xdr:cNvPr id="371" name="テキスト ボックス 370"/>
        <xdr:cNvSpPr txBox="1"/>
      </xdr:nvSpPr>
      <xdr:spPr>
        <a:xfrm>
          <a:off x="8450795" y="934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90916</xdr:rowOff>
    </xdr:from>
    <xdr:to>
      <xdr:col>41</xdr:col>
      <xdr:colOff>101600</xdr:colOff>
      <xdr:row>57</xdr:row>
      <xdr:rowOff>21066</xdr:rowOff>
    </xdr:to>
    <xdr:sp macro="" textlink="">
      <xdr:nvSpPr>
        <xdr:cNvPr id="372" name="楕円 371"/>
        <xdr:cNvSpPr/>
      </xdr:nvSpPr>
      <xdr:spPr>
        <a:xfrm>
          <a:off x="7810500" y="96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12193</xdr:rowOff>
    </xdr:from>
    <xdr:ext cx="534377" cy="259045"/>
    <xdr:sp macro="" textlink="">
      <xdr:nvSpPr>
        <xdr:cNvPr id="373" name="テキスト ボックス 372"/>
        <xdr:cNvSpPr txBox="1"/>
      </xdr:nvSpPr>
      <xdr:spPr>
        <a:xfrm>
          <a:off x="7594111" y="97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157206</xdr:rowOff>
    </xdr:from>
    <xdr:to>
      <xdr:col>36</xdr:col>
      <xdr:colOff>165100</xdr:colOff>
      <xdr:row>56</xdr:row>
      <xdr:rowOff>87356</xdr:rowOff>
    </xdr:to>
    <xdr:sp macro="" textlink="">
      <xdr:nvSpPr>
        <xdr:cNvPr id="374" name="楕円 373"/>
        <xdr:cNvSpPr/>
      </xdr:nvSpPr>
      <xdr:spPr>
        <a:xfrm>
          <a:off x="6921500" y="958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78483</xdr:rowOff>
    </xdr:from>
    <xdr:ext cx="534377" cy="259045"/>
    <xdr:sp macro="" textlink="">
      <xdr:nvSpPr>
        <xdr:cNvPr id="375" name="テキスト ボックス 374"/>
        <xdr:cNvSpPr txBox="1"/>
      </xdr:nvSpPr>
      <xdr:spPr>
        <a:xfrm>
          <a:off x="6705111" y="967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75735</xdr:rowOff>
    </xdr:from>
    <xdr:to>
      <xdr:col>55</xdr:col>
      <xdr:colOff>0</xdr:colOff>
      <xdr:row>78</xdr:row>
      <xdr:rowOff>128836</xdr:rowOff>
    </xdr:to>
    <xdr:cxnSp macro="">
      <xdr:nvCxnSpPr>
        <xdr:cNvPr id="406" name="直線コネクタ 405"/>
        <xdr:cNvCxnSpPr/>
      </xdr:nvCxnSpPr>
      <xdr:spPr>
        <a:xfrm flipV="1">
          <a:off x="9639300" y="13277385"/>
          <a:ext cx="838200" cy="22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128836</xdr:rowOff>
    </xdr:from>
    <xdr:to>
      <xdr:col>50</xdr:col>
      <xdr:colOff>114300</xdr:colOff>
      <xdr:row>78</xdr:row>
      <xdr:rowOff>158902</xdr:rowOff>
    </xdr:to>
    <xdr:cxnSp macro="">
      <xdr:nvCxnSpPr>
        <xdr:cNvPr id="409" name="直線コネクタ 408"/>
        <xdr:cNvCxnSpPr/>
      </xdr:nvCxnSpPr>
      <xdr:spPr>
        <a:xfrm flipV="1">
          <a:off x="8750300" y="13501936"/>
          <a:ext cx="8890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158902</xdr:rowOff>
    </xdr:from>
    <xdr:to>
      <xdr:col>45</xdr:col>
      <xdr:colOff>177800</xdr:colOff>
      <xdr:row>78</xdr:row>
      <xdr:rowOff>165804</xdr:rowOff>
    </xdr:to>
    <xdr:cxnSp macro="">
      <xdr:nvCxnSpPr>
        <xdr:cNvPr id="412" name="直線コネクタ 411"/>
        <xdr:cNvCxnSpPr/>
      </xdr:nvCxnSpPr>
      <xdr:spPr>
        <a:xfrm flipV="1">
          <a:off x="7861300" y="13532002"/>
          <a:ext cx="8890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81559</xdr:rowOff>
    </xdr:from>
    <xdr:to>
      <xdr:col>41</xdr:col>
      <xdr:colOff>50800</xdr:colOff>
      <xdr:row>78</xdr:row>
      <xdr:rowOff>165804</xdr:rowOff>
    </xdr:to>
    <xdr:cxnSp macro="">
      <xdr:nvCxnSpPr>
        <xdr:cNvPr id="415" name="直線コネクタ 414"/>
        <xdr:cNvCxnSpPr/>
      </xdr:nvCxnSpPr>
      <xdr:spPr>
        <a:xfrm>
          <a:off x="6972300" y="13283209"/>
          <a:ext cx="889000" cy="2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24935</xdr:rowOff>
    </xdr:from>
    <xdr:to>
      <xdr:col>55</xdr:col>
      <xdr:colOff>50800</xdr:colOff>
      <xdr:row>77</xdr:row>
      <xdr:rowOff>126535</xdr:rowOff>
    </xdr:to>
    <xdr:sp macro="" textlink="">
      <xdr:nvSpPr>
        <xdr:cNvPr id="425" name="楕円 424"/>
        <xdr:cNvSpPr/>
      </xdr:nvSpPr>
      <xdr:spPr>
        <a:xfrm>
          <a:off x="10426700" y="132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47812</xdr:rowOff>
    </xdr:from>
    <xdr:ext cx="534377" cy="259045"/>
    <xdr:sp macro="" textlink="">
      <xdr:nvSpPr>
        <xdr:cNvPr id="426" name="普通建設事業費 （ うち新規整備　）該当値テキスト"/>
        <xdr:cNvSpPr txBox="1"/>
      </xdr:nvSpPr>
      <xdr:spPr>
        <a:xfrm>
          <a:off x="10528300" y="130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78036</xdr:rowOff>
    </xdr:from>
    <xdr:to>
      <xdr:col>50</xdr:col>
      <xdr:colOff>165100</xdr:colOff>
      <xdr:row>79</xdr:row>
      <xdr:rowOff>8186</xdr:rowOff>
    </xdr:to>
    <xdr:sp macro="" textlink="">
      <xdr:nvSpPr>
        <xdr:cNvPr id="427" name="楕円 426"/>
        <xdr:cNvSpPr/>
      </xdr:nvSpPr>
      <xdr:spPr>
        <a:xfrm>
          <a:off x="9588500" y="134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170763</xdr:rowOff>
    </xdr:from>
    <xdr:ext cx="534377" cy="259045"/>
    <xdr:sp macro="" textlink="">
      <xdr:nvSpPr>
        <xdr:cNvPr id="428" name="テキスト ボックス 427"/>
        <xdr:cNvSpPr txBox="1"/>
      </xdr:nvSpPr>
      <xdr:spPr>
        <a:xfrm>
          <a:off x="9372111" y="135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108102</xdr:rowOff>
    </xdr:from>
    <xdr:to>
      <xdr:col>46</xdr:col>
      <xdr:colOff>38100</xdr:colOff>
      <xdr:row>79</xdr:row>
      <xdr:rowOff>38252</xdr:rowOff>
    </xdr:to>
    <xdr:sp macro="" textlink="">
      <xdr:nvSpPr>
        <xdr:cNvPr id="429" name="楕円 428"/>
        <xdr:cNvSpPr/>
      </xdr:nvSpPr>
      <xdr:spPr>
        <a:xfrm>
          <a:off x="8699500" y="134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29379</xdr:rowOff>
    </xdr:from>
    <xdr:ext cx="534377" cy="259045"/>
    <xdr:sp macro="" textlink="">
      <xdr:nvSpPr>
        <xdr:cNvPr id="430" name="テキスト ボックス 429"/>
        <xdr:cNvSpPr txBox="1"/>
      </xdr:nvSpPr>
      <xdr:spPr>
        <a:xfrm>
          <a:off x="8483111" y="135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115004</xdr:rowOff>
    </xdr:from>
    <xdr:to>
      <xdr:col>41</xdr:col>
      <xdr:colOff>101600</xdr:colOff>
      <xdr:row>79</xdr:row>
      <xdr:rowOff>45154</xdr:rowOff>
    </xdr:to>
    <xdr:sp macro="" textlink="">
      <xdr:nvSpPr>
        <xdr:cNvPr id="431" name="楕円 430"/>
        <xdr:cNvSpPr/>
      </xdr:nvSpPr>
      <xdr:spPr>
        <a:xfrm>
          <a:off x="7810500" y="134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36281</xdr:rowOff>
    </xdr:from>
    <xdr:ext cx="469744" cy="259045"/>
    <xdr:sp macro="" textlink="">
      <xdr:nvSpPr>
        <xdr:cNvPr id="432" name="テキスト ボックス 431"/>
        <xdr:cNvSpPr txBox="1"/>
      </xdr:nvSpPr>
      <xdr:spPr>
        <a:xfrm>
          <a:off x="7626428" y="1358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30759</xdr:rowOff>
    </xdr:from>
    <xdr:to>
      <xdr:col>36</xdr:col>
      <xdr:colOff>165100</xdr:colOff>
      <xdr:row>77</xdr:row>
      <xdr:rowOff>132359</xdr:rowOff>
    </xdr:to>
    <xdr:sp macro="" textlink="">
      <xdr:nvSpPr>
        <xdr:cNvPr id="433" name="楕円 432"/>
        <xdr:cNvSpPr/>
      </xdr:nvSpPr>
      <xdr:spPr>
        <a:xfrm>
          <a:off x="6921500" y="132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123486</xdr:rowOff>
    </xdr:from>
    <xdr:ext cx="534377" cy="259045"/>
    <xdr:sp macro="" textlink="">
      <xdr:nvSpPr>
        <xdr:cNvPr id="434" name="テキスト ボックス 433"/>
        <xdr:cNvSpPr txBox="1"/>
      </xdr:nvSpPr>
      <xdr:spPr>
        <a:xfrm>
          <a:off x="6705111" y="1332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1752</xdr:rowOff>
    </xdr:from>
    <xdr:to>
      <xdr:col>55</xdr:col>
      <xdr:colOff>0</xdr:colOff>
      <xdr:row>93</xdr:row>
      <xdr:rowOff>29670</xdr:rowOff>
    </xdr:to>
    <xdr:cxnSp macro="">
      <xdr:nvCxnSpPr>
        <xdr:cNvPr id="459" name="直線コネクタ 458"/>
        <xdr:cNvCxnSpPr/>
      </xdr:nvCxnSpPr>
      <xdr:spPr>
        <a:xfrm flipV="1">
          <a:off x="9639300" y="15775152"/>
          <a:ext cx="838200" cy="1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29670</xdr:rowOff>
    </xdr:from>
    <xdr:to>
      <xdr:col>50</xdr:col>
      <xdr:colOff>114300</xdr:colOff>
      <xdr:row>95</xdr:row>
      <xdr:rowOff>142838</xdr:rowOff>
    </xdr:to>
    <xdr:cxnSp macro="">
      <xdr:nvCxnSpPr>
        <xdr:cNvPr id="462" name="直線コネクタ 461"/>
        <xdr:cNvCxnSpPr/>
      </xdr:nvCxnSpPr>
      <xdr:spPr>
        <a:xfrm flipV="1">
          <a:off x="8750300" y="15974520"/>
          <a:ext cx="889000" cy="45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142838</xdr:rowOff>
    </xdr:from>
    <xdr:to>
      <xdr:col>45</xdr:col>
      <xdr:colOff>177800</xdr:colOff>
      <xdr:row>96</xdr:row>
      <xdr:rowOff>49665</xdr:rowOff>
    </xdr:to>
    <xdr:cxnSp macro="">
      <xdr:nvCxnSpPr>
        <xdr:cNvPr id="465" name="直線コネクタ 464"/>
        <xdr:cNvCxnSpPr/>
      </xdr:nvCxnSpPr>
      <xdr:spPr>
        <a:xfrm flipV="1">
          <a:off x="7861300" y="16430588"/>
          <a:ext cx="889000" cy="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49512</xdr:rowOff>
    </xdr:from>
    <xdr:to>
      <xdr:col>41</xdr:col>
      <xdr:colOff>50800</xdr:colOff>
      <xdr:row>96</xdr:row>
      <xdr:rowOff>49665</xdr:rowOff>
    </xdr:to>
    <xdr:cxnSp macro="">
      <xdr:nvCxnSpPr>
        <xdr:cNvPr id="468" name="直線コネクタ 467"/>
        <xdr:cNvCxnSpPr/>
      </xdr:nvCxnSpPr>
      <xdr:spPr>
        <a:xfrm>
          <a:off x="6972300" y="1650871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145389</xdr:rowOff>
    </xdr:from>
    <xdr:ext cx="534377" cy="259045"/>
    <xdr:sp macro="" textlink="">
      <xdr:nvSpPr>
        <xdr:cNvPr id="472" name="テキスト ボックス 471"/>
        <xdr:cNvSpPr txBox="1"/>
      </xdr:nvSpPr>
      <xdr:spPr>
        <a:xfrm>
          <a:off x="6705111" y="166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122402</xdr:rowOff>
    </xdr:from>
    <xdr:to>
      <xdr:col>55</xdr:col>
      <xdr:colOff>50800</xdr:colOff>
      <xdr:row>92</xdr:row>
      <xdr:rowOff>52552</xdr:rowOff>
    </xdr:to>
    <xdr:sp macro="" textlink="">
      <xdr:nvSpPr>
        <xdr:cNvPr id="478" name="楕円 477"/>
        <xdr:cNvSpPr/>
      </xdr:nvSpPr>
      <xdr:spPr>
        <a:xfrm>
          <a:off x="10426700" y="1572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145279</xdr:rowOff>
    </xdr:from>
    <xdr:ext cx="599010" cy="259045"/>
    <xdr:sp macro="" textlink="">
      <xdr:nvSpPr>
        <xdr:cNvPr id="479" name="普通建設事業費 （ うち更新整備　）該当値テキスト"/>
        <xdr:cNvSpPr txBox="1"/>
      </xdr:nvSpPr>
      <xdr:spPr>
        <a:xfrm>
          <a:off x="10528300" y="1557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150320</xdr:rowOff>
    </xdr:from>
    <xdr:to>
      <xdr:col>50</xdr:col>
      <xdr:colOff>165100</xdr:colOff>
      <xdr:row>93</xdr:row>
      <xdr:rowOff>80470</xdr:rowOff>
    </xdr:to>
    <xdr:sp macro="" textlink="">
      <xdr:nvSpPr>
        <xdr:cNvPr id="480" name="楕円 479"/>
        <xdr:cNvSpPr/>
      </xdr:nvSpPr>
      <xdr:spPr>
        <a:xfrm>
          <a:off x="9588500" y="159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96997</xdr:rowOff>
    </xdr:from>
    <xdr:ext cx="599010" cy="259045"/>
    <xdr:sp macro="" textlink="">
      <xdr:nvSpPr>
        <xdr:cNvPr id="481" name="テキスト ボックス 480"/>
        <xdr:cNvSpPr txBox="1"/>
      </xdr:nvSpPr>
      <xdr:spPr>
        <a:xfrm>
          <a:off x="9339795" y="1569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92038</xdr:rowOff>
    </xdr:from>
    <xdr:to>
      <xdr:col>46</xdr:col>
      <xdr:colOff>38100</xdr:colOff>
      <xdr:row>96</xdr:row>
      <xdr:rowOff>22188</xdr:rowOff>
    </xdr:to>
    <xdr:sp macro="" textlink="">
      <xdr:nvSpPr>
        <xdr:cNvPr id="482" name="楕円 481"/>
        <xdr:cNvSpPr/>
      </xdr:nvSpPr>
      <xdr:spPr>
        <a:xfrm>
          <a:off x="8699500" y="163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38715</xdr:rowOff>
    </xdr:from>
    <xdr:ext cx="534377" cy="259045"/>
    <xdr:sp macro="" textlink="">
      <xdr:nvSpPr>
        <xdr:cNvPr id="483" name="テキスト ボックス 482"/>
        <xdr:cNvSpPr txBox="1"/>
      </xdr:nvSpPr>
      <xdr:spPr>
        <a:xfrm>
          <a:off x="8483111" y="161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170315</xdr:rowOff>
    </xdr:from>
    <xdr:to>
      <xdr:col>41</xdr:col>
      <xdr:colOff>101600</xdr:colOff>
      <xdr:row>96</xdr:row>
      <xdr:rowOff>100465</xdr:rowOff>
    </xdr:to>
    <xdr:sp macro="" textlink="">
      <xdr:nvSpPr>
        <xdr:cNvPr id="484" name="楕円 483"/>
        <xdr:cNvSpPr/>
      </xdr:nvSpPr>
      <xdr:spPr>
        <a:xfrm>
          <a:off x="7810500" y="164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116992</xdr:rowOff>
    </xdr:from>
    <xdr:ext cx="534377" cy="259045"/>
    <xdr:sp macro="" textlink="">
      <xdr:nvSpPr>
        <xdr:cNvPr id="485" name="テキスト ボックス 484"/>
        <xdr:cNvSpPr txBox="1"/>
      </xdr:nvSpPr>
      <xdr:spPr>
        <a:xfrm>
          <a:off x="7594111" y="1623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170162</xdr:rowOff>
    </xdr:from>
    <xdr:to>
      <xdr:col>36</xdr:col>
      <xdr:colOff>165100</xdr:colOff>
      <xdr:row>96</xdr:row>
      <xdr:rowOff>100312</xdr:rowOff>
    </xdr:to>
    <xdr:sp macro="" textlink="">
      <xdr:nvSpPr>
        <xdr:cNvPr id="486" name="楕円 485"/>
        <xdr:cNvSpPr/>
      </xdr:nvSpPr>
      <xdr:spPr>
        <a:xfrm>
          <a:off x="6921500" y="164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116839</xdr:rowOff>
    </xdr:from>
    <xdr:ext cx="534377" cy="259045"/>
    <xdr:sp macro="" textlink="">
      <xdr:nvSpPr>
        <xdr:cNvPr id="487" name="テキスト ボックス 486"/>
        <xdr:cNvSpPr txBox="1"/>
      </xdr:nvSpPr>
      <xdr:spPr>
        <a:xfrm>
          <a:off x="6705111" y="162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97608</xdr:rowOff>
    </xdr:from>
    <xdr:to>
      <xdr:col>85</xdr:col>
      <xdr:colOff>127000</xdr:colOff>
      <xdr:row>39</xdr:row>
      <xdr:rowOff>97977</xdr:rowOff>
    </xdr:to>
    <xdr:cxnSp macro="">
      <xdr:nvCxnSpPr>
        <xdr:cNvPr id="518" name="直線コネクタ 517"/>
        <xdr:cNvCxnSpPr/>
      </xdr:nvCxnSpPr>
      <xdr:spPr>
        <a:xfrm>
          <a:off x="15481300" y="6784158"/>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93889</xdr:rowOff>
    </xdr:from>
    <xdr:to>
      <xdr:col>81</xdr:col>
      <xdr:colOff>50800</xdr:colOff>
      <xdr:row>39</xdr:row>
      <xdr:rowOff>97608</xdr:rowOff>
    </xdr:to>
    <xdr:cxnSp macro="">
      <xdr:nvCxnSpPr>
        <xdr:cNvPr id="521" name="直線コネクタ 520"/>
        <xdr:cNvCxnSpPr/>
      </xdr:nvCxnSpPr>
      <xdr:spPr>
        <a:xfrm>
          <a:off x="14592300" y="6780439"/>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93889</xdr:rowOff>
    </xdr:from>
    <xdr:to>
      <xdr:col>76</xdr:col>
      <xdr:colOff>114300</xdr:colOff>
      <xdr:row>39</xdr:row>
      <xdr:rowOff>95551</xdr:rowOff>
    </xdr:to>
    <xdr:cxnSp macro="">
      <xdr:nvCxnSpPr>
        <xdr:cNvPr id="524" name="直線コネクタ 523"/>
        <xdr:cNvCxnSpPr/>
      </xdr:nvCxnSpPr>
      <xdr:spPr>
        <a:xfrm flipV="1">
          <a:off x="13703300" y="6780439"/>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95551</xdr:rowOff>
    </xdr:from>
    <xdr:to>
      <xdr:col>71</xdr:col>
      <xdr:colOff>177800</xdr:colOff>
      <xdr:row>39</xdr:row>
      <xdr:rowOff>95685</xdr:rowOff>
    </xdr:to>
    <xdr:cxnSp macro="">
      <xdr:nvCxnSpPr>
        <xdr:cNvPr id="527" name="直線コネクタ 526"/>
        <xdr:cNvCxnSpPr/>
      </xdr:nvCxnSpPr>
      <xdr:spPr>
        <a:xfrm flipV="1">
          <a:off x="12814300" y="6782101"/>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47177</xdr:rowOff>
    </xdr:from>
    <xdr:to>
      <xdr:col>85</xdr:col>
      <xdr:colOff>177800</xdr:colOff>
      <xdr:row>39</xdr:row>
      <xdr:rowOff>148777</xdr:rowOff>
    </xdr:to>
    <xdr:sp macro="" textlink="">
      <xdr:nvSpPr>
        <xdr:cNvPr id="537" name="楕円 536"/>
        <xdr:cNvSpPr/>
      </xdr:nvSpPr>
      <xdr:spPr>
        <a:xfrm>
          <a:off x="16268700" y="67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46808</xdr:rowOff>
    </xdr:from>
    <xdr:to>
      <xdr:col>81</xdr:col>
      <xdr:colOff>101600</xdr:colOff>
      <xdr:row>39</xdr:row>
      <xdr:rowOff>148408</xdr:rowOff>
    </xdr:to>
    <xdr:sp macro="" textlink="">
      <xdr:nvSpPr>
        <xdr:cNvPr id="539" name="楕円 538"/>
        <xdr:cNvSpPr/>
      </xdr:nvSpPr>
      <xdr:spPr>
        <a:xfrm>
          <a:off x="15430500" y="67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139535</xdr:rowOff>
    </xdr:from>
    <xdr:ext cx="378565" cy="259045"/>
    <xdr:sp macro="" textlink="">
      <xdr:nvSpPr>
        <xdr:cNvPr id="540" name="テキスト ボックス 539"/>
        <xdr:cNvSpPr txBox="1"/>
      </xdr:nvSpPr>
      <xdr:spPr>
        <a:xfrm>
          <a:off x="15292017" y="682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43089</xdr:rowOff>
    </xdr:from>
    <xdr:to>
      <xdr:col>76</xdr:col>
      <xdr:colOff>165100</xdr:colOff>
      <xdr:row>39</xdr:row>
      <xdr:rowOff>144689</xdr:rowOff>
    </xdr:to>
    <xdr:sp macro="" textlink="">
      <xdr:nvSpPr>
        <xdr:cNvPr id="541" name="楕円 540"/>
        <xdr:cNvSpPr/>
      </xdr:nvSpPr>
      <xdr:spPr>
        <a:xfrm>
          <a:off x="14541500" y="67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135816</xdr:rowOff>
    </xdr:from>
    <xdr:ext cx="469744" cy="259045"/>
    <xdr:sp macro="" textlink="">
      <xdr:nvSpPr>
        <xdr:cNvPr id="542" name="テキスト ボックス 541"/>
        <xdr:cNvSpPr txBox="1"/>
      </xdr:nvSpPr>
      <xdr:spPr>
        <a:xfrm>
          <a:off x="14357428" y="68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44751</xdr:rowOff>
    </xdr:from>
    <xdr:to>
      <xdr:col>72</xdr:col>
      <xdr:colOff>38100</xdr:colOff>
      <xdr:row>39</xdr:row>
      <xdr:rowOff>146351</xdr:rowOff>
    </xdr:to>
    <xdr:sp macro="" textlink="">
      <xdr:nvSpPr>
        <xdr:cNvPr id="543" name="楕円 542"/>
        <xdr:cNvSpPr/>
      </xdr:nvSpPr>
      <xdr:spPr>
        <a:xfrm>
          <a:off x="13652500" y="67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137478</xdr:rowOff>
    </xdr:from>
    <xdr:ext cx="469744" cy="259045"/>
    <xdr:sp macro="" textlink="">
      <xdr:nvSpPr>
        <xdr:cNvPr id="544" name="テキスト ボックス 543"/>
        <xdr:cNvSpPr txBox="1"/>
      </xdr:nvSpPr>
      <xdr:spPr>
        <a:xfrm>
          <a:off x="13468428" y="682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44885</xdr:rowOff>
    </xdr:from>
    <xdr:to>
      <xdr:col>67</xdr:col>
      <xdr:colOff>101600</xdr:colOff>
      <xdr:row>39</xdr:row>
      <xdr:rowOff>146485</xdr:rowOff>
    </xdr:to>
    <xdr:sp macro="" textlink="">
      <xdr:nvSpPr>
        <xdr:cNvPr id="545" name="楕円 544"/>
        <xdr:cNvSpPr/>
      </xdr:nvSpPr>
      <xdr:spPr>
        <a:xfrm>
          <a:off x="12763500" y="67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137612</xdr:rowOff>
    </xdr:from>
    <xdr:ext cx="378565" cy="259045"/>
    <xdr:sp macro="" textlink="">
      <xdr:nvSpPr>
        <xdr:cNvPr id="546" name="テキスト ボックス 545"/>
        <xdr:cNvSpPr txBox="1"/>
      </xdr:nvSpPr>
      <xdr:spPr>
        <a:xfrm>
          <a:off x="12625017" y="6824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168708</xdr:rowOff>
    </xdr:from>
    <xdr:to>
      <xdr:col>85</xdr:col>
      <xdr:colOff>127000</xdr:colOff>
      <xdr:row>77</xdr:row>
      <xdr:rowOff>25416</xdr:rowOff>
    </xdr:to>
    <xdr:cxnSp macro="">
      <xdr:nvCxnSpPr>
        <xdr:cNvPr id="622" name="直線コネクタ 621"/>
        <xdr:cNvCxnSpPr/>
      </xdr:nvCxnSpPr>
      <xdr:spPr>
        <a:xfrm>
          <a:off x="15481300" y="13198908"/>
          <a:ext cx="838200" cy="2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168708</xdr:rowOff>
    </xdr:from>
    <xdr:to>
      <xdr:col>81</xdr:col>
      <xdr:colOff>50800</xdr:colOff>
      <xdr:row>77</xdr:row>
      <xdr:rowOff>56970</xdr:rowOff>
    </xdr:to>
    <xdr:cxnSp macro="">
      <xdr:nvCxnSpPr>
        <xdr:cNvPr id="625" name="直線コネクタ 624"/>
        <xdr:cNvCxnSpPr/>
      </xdr:nvCxnSpPr>
      <xdr:spPr>
        <a:xfrm flipV="1">
          <a:off x="14592300" y="13198908"/>
          <a:ext cx="8890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52832</xdr:rowOff>
    </xdr:from>
    <xdr:to>
      <xdr:col>76</xdr:col>
      <xdr:colOff>114300</xdr:colOff>
      <xdr:row>77</xdr:row>
      <xdr:rowOff>56970</xdr:rowOff>
    </xdr:to>
    <xdr:cxnSp macro="">
      <xdr:nvCxnSpPr>
        <xdr:cNvPr id="628" name="直線コネクタ 627"/>
        <xdr:cNvCxnSpPr/>
      </xdr:nvCxnSpPr>
      <xdr:spPr>
        <a:xfrm>
          <a:off x="13703300" y="13254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2143</xdr:rowOff>
    </xdr:from>
    <xdr:to>
      <xdr:col>71</xdr:col>
      <xdr:colOff>177800</xdr:colOff>
      <xdr:row>77</xdr:row>
      <xdr:rowOff>52832</xdr:rowOff>
    </xdr:to>
    <xdr:cxnSp macro="">
      <xdr:nvCxnSpPr>
        <xdr:cNvPr id="631" name="直線コネクタ 630"/>
        <xdr:cNvCxnSpPr/>
      </xdr:nvCxnSpPr>
      <xdr:spPr>
        <a:xfrm>
          <a:off x="12814300" y="13203793"/>
          <a:ext cx="889000" cy="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15657</xdr:rowOff>
    </xdr:from>
    <xdr:ext cx="534377" cy="259045"/>
    <xdr:sp macro="" textlink="">
      <xdr:nvSpPr>
        <xdr:cNvPr id="635" name="テキスト ボックス 634"/>
        <xdr:cNvSpPr txBox="1"/>
      </xdr:nvSpPr>
      <xdr:spPr>
        <a:xfrm>
          <a:off x="12547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146066</xdr:rowOff>
    </xdr:from>
    <xdr:to>
      <xdr:col>85</xdr:col>
      <xdr:colOff>177800</xdr:colOff>
      <xdr:row>77</xdr:row>
      <xdr:rowOff>76216</xdr:rowOff>
    </xdr:to>
    <xdr:sp macro="" textlink="">
      <xdr:nvSpPr>
        <xdr:cNvPr id="641" name="楕円 640"/>
        <xdr:cNvSpPr/>
      </xdr:nvSpPr>
      <xdr:spPr>
        <a:xfrm>
          <a:off x="16268700" y="1317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168943</xdr:rowOff>
    </xdr:from>
    <xdr:ext cx="599010" cy="259045"/>
    <xdr:sp macro="" textlink="">
      <xdr:nvSpPr>
        <xdr:cNvPr id="642" name="公債費該当値テキスト"/>
        <xdr:cNvSpPr txBox="1"/>
      </xdr:nvSpPr>
      <xdr:spPr>
        <a:xfrm>
          <a:off x="16370300" y="130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117908</xdr:rowOff>
    </xdr:from>
    <xdr:to>
      <xdr:col>81</xdr:col>
      <xdr:colOff>101600</xdr:colOff>
      <xdr:row>77</xdr:row>
      <xdr:rowOff>48058</xdr:rowOff>
    </xdr:to>
    <xdr:sp macro="" textlink="">
      <xdr:nvSpPr>
        <xdr:cNvPr id="643" name="楕円 642"/>
        <xdr:cNvSpPr/>
      </xdr:nvSpPr>
      <xdr:spPr>
        <a:xfrm>
          <a:off x="15430500" y="131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64584</xdr:rowOff>
    </xdr:from>
    <xdr:ext cx="599010" cy="259045"/>
    <xdr:sp macro="" textlink="">
      <xdr:nvSpPr>
        <xdr:cNvPr id="644" name="テキスト ボックス 643"/>
        <xdr:cNvSpPr txBox="1"/>
      </xdr:nvSpPr>
      <xdr:spPr>
        <a:xfrm>
          <a:off x="15181795" y="1292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6170</xdr:rowOff>
    </xdr:from>
    <xdr:to>
      <xdr:col>76</xdr:col>
      <xdr:colOff>165100</xdr:colOff>
      <xdr:row>77</xdr:row>
      <xdr:rowOff>107770</xdr:rowOff>
    </xdr:to>
    <xdr:sp macro="" textlink="">
      <xdr:nvSpPr>
        <xdr:cNvPr id="645" name="楕円 644"/>
        <xdr:cNvSpPr/>
      </xdr:nvSpPr>
      <xdr:spPr>
        <a:xfrm>
          <a:off x="14541500" y="132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124297</xdr:rowOff>
    </xdr:from>
    <xdr:ext cx="599010" cy="259045"/>
    <xdr:sp macro="" textlink="">
      <xdr:nvSpPr>
        <xdr:cNvPr id="646" name="テキスト ボックス 645"/>
        <xdr:cNvSpPr txBox="1"/>
      </xdr:nvSpPr>
      <xdr:spPr>
        <a:xfrm>
          <a:off x="14292795" y="129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2032</xdr:rowOff>
    </xdr:from>
    <xdr:to>
      <xdr:col>72</xdr:col>
      <xdr:colOff>38100</xdr:colOff>
      <xdr:row>77</xdr:row>
      <xdr:rowOff>103632</xdr:rowOff>
    </xdr:to>
    <xdr:sp macro="" textlink="">
      <xdr:nvSpPr>
        <xdr:cNvPr id="647" name="楕円 646"/>
        <xdr:cNvSpPr/>
      </xdr:nvSpPr>
      <xdr:spPr>
        <a:xfrm>
          <a:off x="13652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120159</xdr:rowOff>
    </xdr:from>
    <xdr:ext cx="599010" cy="259045"/>
    <xdr:sp macro="" textlink="">
      <xdr:nvSpPr>
        <xdr:cNvPr id="648" name="テキスト ボックス 647"/>
        <xdr:cNvSpPr txBox="1"/>
      </xdr:nvSpPr>
      <xdr:spPr>
        <a:xfrm>
          <a:off x="13403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122793</xdr:rowOff>
    </xdr:from>
    <xdr:to>
      <xdr:col>67</xdr:col>
      <xdr:colOff>101600</xdr:colOff>
      <xdr:row>77</xdr:row>
      <xdr:rowOff>52943</xdr:rowOff>
    </xdr:to>
    <xdr:sp macro="" textlink="">
      <xdr:nvSpPr>
        <xdr:cNvPr id="649" name="楕円 648"/>
        <xdr:cNvSpPr/>
      </xdr:nvSpPr>
      <xdr:spPr>
        <a:xfrm>
          <a:off x="12763500" y="131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69470</xdr:rowOff>
    </xdr:from>
    <xdr:ext cx="599010" cy="259045"/>
    <xdr:sp macro="" textlink="">
      <xdr:nvSpPr>
        <xdr:cNvPr id="650" name="テキスト ボックス 649"/>
        <xdr:cNvSpPr txBox="1"/>
      </xdr:nvSpPr>
      <xdr:spPr>
        <a:xfrm>
          <a:off x="12514795" y="1292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153139</xdr:rowOff>
    </xdr:from>
    <xdr:to>
      <xdr:col>85</xdr:col>
      <xdr:colOff>127000</xdr:colOff>
      <xdr:row>99</xdr:row>
      <xdr:rowOff>13533</xdr:rowOff>
    </xdr:to>
    <xdr:cxnSp macro="">
      <xdr:nvCxnSpPr>
        <xdr:cNvPr id="679" name="直線コネクタ 678"/>
        <xdr:cNvCxnSpPr/>
      </xdr:nvCxnSpPr>
      <xdr:spPr>
        <a:xfrm>
          <a:off x="15481300" y="16955239"/>
          <a:ext cx="838200" cy="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132392</xdr:rowOff>
    </xdr:from>
    <xdr:to>
      <xdr:col>81</xdr:col>
      <xdr:colOff>50800</xdr:colOff>
      <xdr:row>98</xdr:row>
      <xdr:rowOff>153139</xdr:rowOff>
    </xdr:to>
    <xdr:cxnSp macro="">
      <xdr:nvCxnSpPr>
        <xdr:cNvPr id="682" name="直線コネクタ 681"/>
        <xdr:cNvCxnSpPr/>
      </xdr:nvCxnSpPr>
      <xdr:spPr>
        <a:xfrm>
          <a:off x="14592300" y="16934492"/>
          <a:ext cx="889000" cy="2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132392</xdr:rowOff>
    </xdr:from>
    <xdr:to>
      <xdr:col>76</xdr:col>
      <xdr:colOff>114300</xdr:colOff>
      <xdr:row>98</xdr:row>
      <xdr:rowOff>133032</xdr:rowOff>
    </xdr:to>
    <xdr:cxnSp macro="">
      <xdr:nvCxnSpPr>
        <xdr:cNvPr id="685" name="直線コネクタ 684"/>
        <xdr:cNvCxnSpPr/>
      </xdr:nvCxnSpPr>
      <xdr:spPr>
        <a:xfrm flipV="1">
          <a:off x="13703300" y="1693449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133032</xdr:rowOff>
    </xdr:from>
    <xdr:to>
      <xdr:col>71</xdr:col>
      <xdr:colOff>177800</xdr:colOff>
      <xdr:row>99</xdr:row>
      <xdr:rowOff>16873</xdr:rowOff>
    </xdr:to>
    <xdr:cxnSp macro="">
      <xdr:nvCxnSpPr>
        <xdr:cNvPr id="688" name="直線コネクタ 687"/>
        <xdr:cNvCxnSpPr/>
      </xdr:nvCxnSpPr>
      <xdr:spPr>
        <a:xfrm flipV="1">
          <a:off x="12814300" y="16935132"/>
          <a:ext cx="889000" cy="5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45859</xdr:rowOff>
    </xdr:from>
    <xdr:ext cx="534377" cy="259045"/>
    <xdr:sp macro="" textlink="">
      <xdr:nvSpPr>
        <xdr:cNvPr id="692" name="テキスト ボックス 691"/>
        <xdr:cNvSpPr txBox="1"/>
      </xdr:nvSpPr>
      <xdr:spPr>
        <a:xfrm>
          <a:off x="12547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134183</xdr:rowOff>
    </xdr:from>
    <xdr:to>
      <xdr:col>85</xdr:col>
      <xdr:colOff>177800</xdr:colOff>
      <xdr:row>99</xdr:row>
      <xdr:rowOff>64333</xdr:rowOff>
    </xdr:to>
    <xdr:sp macro="" textlink="">
      <xdr:nvSpPr>
        <xdr:cNvPr id="698" name="楕円 697"/>
        <xdr:cNvSpPr/>
      </xdr:nvSpPr>
      <xdr:spPr>
        <a:xfrm>
          <a:off x="16268700" y="169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56291</xdr:rowOff>
    </xdr:from>
    <xdr:ext cx="534377" cy="259045"/>
    <xdr:sp macro="" textlink="">
      <xdr:nvSpPr>
        <xdr:cNvPr id="699" name="積立金該当値テキスト"/>
        <xdr:cNvSpPr txBox="1"/>
      </xdr:nvSpPr>
      <xdr:spPr>
        <a:xfrm>
          <a:off x="16370300" y="168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102339</xdr:rowOff>
    </xdr:from>
    <xdr:to>
      <xdr:col>81</xdr:col>
      <xdr:colOff>101600</xdr:colOff>
      <xdr:row>99</xdr:row>
      <xdr:rowOff>32489</xdr:rowOff>
    </xdr:to>
    <xdr:sp macro="" textlink="">
      <xdr:nvSpPr>
        <xdr:cNvPr id="700" name="楕円 699"/>
        <xdr:cNvSpPr/>
      </xdr:nvSpPr>
      <xdr:spPr>
        <a:xfrm>
          <a:off x="15430500" y="169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23616</xdr:rowOff>
    </xdr:from>
    <xdr:ext cx="534377" cy="259045"/>
    <xdr:sp macro="" textlink="">
      <xdr:nvSpPr>
        <xdr:cNvPr id="701" name="テキスト ボックス 700"/>
        <xdr:cNvSpPr txBox="1"/>
      </xdr:nvSpPr>
      <xdr:spPr>
        <a:xfrm>
          <a:off x="15214111" y="169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81592</xdr:rowOff>
    </xdr:from>
    <xdr:to>
      <xdr:col>76</xdr:col>
      <xdr:colOff>165100</xdr:colOff>
      <xdr:row>99</xdr:row>
      <xdr:rowOff>11742</xdr:rowOff>
    </xdr:to>
    <xdr:sp macro="" textlink="">
      <xdr:nvSpPr>
        <xdr:cNvPr id="702" name="楕円 701"/>
        <xdr:cNvSpPr/>
      </xdr:nvSpPr>
      <xdr:spPr>
        <a:xfrm>
          <a:off x="14541500" y="168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2869</xdr:rowOff>
    </xdr:from>
    <xdr:ext cx="534377" cy="259045"/>
    <xdr:sp macro="" textlink="">
      <xdr:nvSpPr>
        <xdr:cNvPr id="703" name="テキスト ボックス 702"/>
        <xdr:cNvSpPr txBox="1"/>
      </xdr:nvSpPr>
      <xdr:spPr>
        <a:xfrm>
          <a:off x="14325111" y="1697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82232</xdr:rowOff>
    </xdr:from>
    <xdr:to>
      <xdr:col>72</xdr:col>
      <xdr:colOff>38100</xdr:colOff>
      <xdr:row>99</xdr:row>
      <xdr:rowOff>12382</xdr:rowOff>
    </xdr:to>
    <xdr:sp macro="" textlink="">
      <xdr:nvSpPr>
        <xdr:cNvPr id="704" name="楕円 703"/>
        <xdr:cNvSpPr/>
      </xdr:nvSpPr>
      <xdr:spPr>
        <a:xfrm>
          <a:off x="13652500" y="168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3509</xdr:rowOff>
    </xdr:from>
    <xdr:ext cx="534377" cy="259045"/>
    <xdr:sp macro="" textlink="">
      <xdr:nvSpPr>
        <xdr:cNvPr id="705" name="テキスト ボックス 704"/>
        <xdr:cNvSpPr txBox="1"/>
      </xdr:nvSpPr>
      <xdr:spPr>
        <a:xfrm>
          <a:off x="13436111" y="169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137523</xdr:rowOff>
    </xdr:from>
    <xdr:to>
      <xdr:col>67</xdr:col>
      <xdr:colOff>101600</xdr:colOff>
      <xdr:row>99</xdr:row>
      <xdr:rowOff>67673</xdr:rowOff>
    </xdr:to>
    <xdr:sp macro="" textlink="">
      <xdr:nvSpPr>
        <xdr:cNvPr id="706" name="楕円 705"/>
        <xdr:cNvSpPr/>
      </xdr:nvSpPr>
      <xdr:spPr>
        <a:xfrm>
          <a:off x="12763500" y="169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58800</xdr:rowOff>
    </xdr:from>
    <xdr:ext cx="534377" cy="259045"/>
    <xdr:sp macro="" textlink="">
      <xdr:nvSpPr>
        <xdr:cNvPr id="707" name="テキスト ボックス 706"/>
        <xdr:cNvSpPr txBox="1"/>
      </xdr:nvSpPr>
      <xdr:spPr>
        <a:xfrm>
          <a:off x="12547111" y="17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169940</xdr:rowOff>
    </xdr:from>
    <xdr:to>
      <xdr:col>116</xdr:col>
      <xdr:colOff>63500</xdr:colOff>
      <xdr:row>31</xdr:row>
      <xdr:rowOff>13088</xdr:rowOff>
    </xdr:to>
    <xdr:cxnSp macro="">
      <xdr:nvCxnSpPr>
        <xdr:cNvPr id="738" name="直線コネクタ 737"/>
        <xdr:cNvCxnSpPr/>
      </xdr:nvCxnSpPr>
      <xdr:spPr>
        <a:xfrm>
          <a:off x="21323300" y="5313440"/>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169940</xdr:rowOff>
    </xdr:from>
    <xdr:to>
      <xdr:col>111</xdr:col>
      <xdr:colOff>177800</xdr:colOff>
      <xdr:row>31</xdr:row>
      <xdr:rowOff>38757</xdr:rowOff>
    </xdr:to>
    <xdr:cxnSp macro="">
      <xdr:nvCxnSpPr>
        <xdr:cNvPr id="741" name="直線コネクタ 740"/>
        <xdr:cNvCxnSpPr/>
      </xdr:nvCxnSpPr>
      <xdr:spPr>
        <a:xfrm flipV="1">
          <a:off x="20434300" y="5313440"/>
          <a:ext cx="889000" cy="4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38757</xdr:rowOff>
    </xdr:from>
    <xdr:to>
      <xdr:col>107</xdr:col>
      <xdr:colOff>50800</xdr:colOff>
      <xdr:row>32</xdr:row>
      <xdr:rowOff>9169</xdr:rowOff>
    </xdr:to>
    <xdr:cxnSp macro="">
      <xdr:nvCxnSpPr>
        <xdr:cNvPr id="744" name="直線コネクタ 743"/>
        <xdr:cNvCxnSpPr/>
      </xdr:nvCxnSpPr>
      <xdr:spPr>
        <a:xfrm flipV="1">
          <a:off x="19545300" y="5353707"/>
          <a:ext cx="889000" cy="1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9169</xdr:rowOff>
    </xdr:from>
    <xdr:to>
      <xdr:col>102</xdr:col>
      <xdr:colOff>114300</xdr:colOff>
      <xdr:row>32</xdr:row>
      <xdr:rowOff>65242</xdr:rowOff>
    </xdr:to>
    <xdr:cxnSp macro="">
      <xdr:nvCxnSpPr>
        <xdr:cNvPr id="747" name="直線コネクタ 746"/>
        <xdr:cNvCxnSpPr/>
      </xdr:nvCxnSpPr>
      <xdr:spPr>
        <a:xfrm flipV="1">
          <a:off x="18656300" y="5495569"/>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136527</xdr:rowOff>
    </xdr:from>
    <xdr:ext cx="469744" cy="259045"/>
    <xdr:sp macro="" textlink="">
      <xdr:nvSpPr>
        <xdr:cNvPr id="751" name="テキスト ボックス 750"/>
        <xdr:cNvSpPr txBox="1"/>
      </xdr:nvSpPr>
      <xdr:spPr>
        <a:xfrm>
          <a:off x="18421428" y="66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133738</xdr:rowOff>
    </xdr:from>
    <xdr:to>
      <xdr:col>116</xdr:col>
      <xdr:colOff>114300</xdr:colOff>
      <xdr:row>31</xdr:row>
      <xdr:rowOff>63888</xdr:rowOff>
    </xdr:to>
    <xdr:sp macro="" textlink="">
      <xdr:nvSpPr>
        <xdr:cNvPr id="757" name="楕円 756"/>
        <xdr:cNvSpPr/>
      </xdr:nvSpPr>
      <xdr:spPr>
        <a:xfrm>
          <a:off x="22110700" y="52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86765</xdr:rowOff>
    </xdr:from>
    <xdr:ext cx="534377" cy="259045"/>
    <xdr:sp macro="" textlink="">
      <xdr:nvSpPr>
        <xdr:cNvPr id="758" name="投資及び出資金該当値テキスト"/>
        <xdr:cNvSpPr txBox="1"/>
      </xdr:nvSpPr>
      <xdr:spPr>
        <a:xfrm>
          <a:off x="22212300" y="52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119140</xdr:rowOff>
    </xdr:from>
    <xdr:to>
      <xdr:col>112</xdr:col>
      <xdr:colOff>38100</xdr:colOff>
      <xdr:row>31</xdr:row>
      <xdr:rowOff>49290</xdr:rowOff>
    </xdr:to>
    <xdr:sp macro="" textlink="">
      <xdr:nvSpPr>
        <xdr:cNvPr id="759" name="楕円 758"/>
        <xdr:cNvSpPr/>
      </xdr:nvSpPr>
      <xdr:spPr>
        <a:xfrm>
          <a:off x="21272500" y="526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65817</xdr:rowOff>
    </xdr:from>
    <xdr:ext cx="534377" cy="259045"/>
    <xdr:sp macro="" textlink="">
      <xdr:nvSpPr>
        <xdr:cNvPr id="760" name="テキスト ボックス 759"/>
        <xdr:cNvSpPr txBox="1"/>
      </xdr:nvSpPr>
      <xdr:spPr>
        <a:xfrm>
          <a:off x="21056111" y="50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159407</xdr:rowOff>
    </xdr:from>
    <xdr:to>
      <xdr:col>107</xdr:col>
      <xdr:colOff>101600</xdr:colOff>
      <xdr:row>31</xdr:row>
      <xdr:rowOff>89557</xdr:rowOff>
    </xdr:to>
    <xdr:sp macro="" textlink="">
      <xdr:nvSpPr>
        <xdr:cNvPr id="761" name="楕円 760"/>
        <xdr:cNvSpPr/>
      </xdr:nvSpPr>
      <xdr:spPr>
        <a:xfrm>
          <a:off x="20383500" y="53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106084</xdr:rowOff>
    </xdr:from>
    <xdr:ext cx="534377" cy="259045"/>
    <xdr:sp macro="" textlink="">
      <xdr:nvSpPr>
        <xdr:cNvPr id="762" name="テキスト ボックス 761"/>
        <xdr:cNvSpPr txBox="1"/>
      </xdr:nvSpPr>
      <xdr:spPr>
        <a:xfrm>
          <a:off x="20167111" y="507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129819</xdr:rowOff>
    </xdr:from>
    <xdr:to>
      <xdr:col>102</xdr:col>
      <xdr:colOff>165100</xdr:colOff>
      <xdr:row>32</xdr:row>
      <xdr:rowOff>59969</xdr:rowOff>
    </xdr:to>
    <xdr:sp macro="" textlink="">
      <xdr:nvSpPr>
        <xdr:cNvPr id="763" name="楕円 762"/>
        <xdr:cNvSpPr/>
      </xdr:nvSpPr>
      <xdr:spPr>
        <a:xfrm>
          <a:off x="19494500" y="544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76496</xdr:rowOff>
    </xdr:from>
    <xdr:ext cx="534377" cy="259045"/>
    <xdr:sp macro="" textlink="">
      <xdr:nvSpPr>
        <xdr:cNvPr id="764" name="テキスト ボックス 763"/>
        <xdr:cNvSpPr txBox="1"/>
      </xdr:nvSpPr>
      <xdr:spPr>
        <a:xfrm>
          <a:off x="19278111" y="521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14442</xdr:rowOff>
    </xdr:from>
    <xdr:to>
      <xdr:col>98</xdr:col>
      <xdr:colOff>38100</xdr:colOff>
      <xdr:row>32</xdr:row>
      <xdr:rowOff>116042</xdr:rowOff>
    </xdr:to>
    <xdr:sp macro="" textlink="">
      <xdr:nvSpPr>
        <xdr:cNvPr id="765" name="楕円 764"/>
        <xdr:cNvSpPr/>
      </xdr:nvSpPr>
      <xdr:spPr>
        <a:xfrm>
          <a:off x="18605500" y="5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132569</xdr:rowOff>
    </xdr:from>
    <xdr:ext cx="534377" cy="259045"/>
    <xdr:sp macro="" textlink="">
      <xdr:nvSpPr>
        <xdr:cNvPr id="766" name="テキスト ボックス 765"/>
        <xdr:cNvSpPr txBox="1"/>
      </xdr:nvSpPr>
      <xdr:spPr>
        <a:xfrm>
          <a:off x="18389111" y="52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35862</xdr:rowOff>
    </xdr:from>
    <xdr:to>
      <xdr:col>116</xdr:col>
      <xdr:colOff>63500</xdr:colOff>
      <xdr:row>59</xdr:row>
      <xdr:rowOff>40907</xdr:rowOff>
    </xdr:to>
    <xdr:cxnSp macro="">
      <xdr:nvCxnSpPr>
        <xdr:cNvPr id="795" name="直線コネクタ 794"/>
        <xdr:cNvCxnSpPr/>
      </xdr:nvCxnSpPr>
      <xdr:spPr>
        <a:xfrm>
          <a:off x="21323300" y="10151412"/>
          <a:ext cx="838200" cy="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138504</xdr:rowOff>
    </xdr:from>
    <xdr:to>
      <xdr:col>111</xdr:col>
      <xdr:colOff>177800</xdr:colOff>
      <xdr:row>59</xdr:row>
      <xdr:rowOff>35862</xdr:rowOff>
    </xdr:to>
    <xdr:cxnSp macro="">
      <xdr:nvCxnSpPr>
        <xdr:cNvPr id="798" name="直線コネクタ 797"/>
        <xdr:cNvCxnSpPr/>
      </xdr:nvCxnSpPr>
      <xdr:spPr>
        <a:xfrm>
          <a:off x="20434300" y="10082604"/>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138504</xdr:rowOff>
    </xdr:from>
    <xdr:to>
      <xdr:col>107</xdr:col>
      <xdr:colOff>50800</xdr:colOff>
      <xdr:row>59</xdr:row>
      <xdr:rowOff>41524</xdr:rowOff>
    </xdr:to>
    <xdr:cxnSp macro="">
      <xdr:nvCxnSpPr>
        <xdr:cNvPr id="801" name="直線コネクタ 800"/>
        <xdr:cNvCxnSpPr/>
      </xdr:nvCxnSpPr>
      <xdr:spPr>
        <a:xfrm flipV="1">
          <a:off x="19545300" y="10082604"/>
          <a:ext cx="889000" cy="7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52656</xdr:rowOff>
    </xdr:from>
    <xdr:to>
      <xdr:col>102</xdr:col>
      <xdr:colOff>114300</xdr:colOff>
      <xdr:row>59</xdr:row>
      <xdr:rowOff>41524</xdr:rowOff>
    </xdr:to>
    <xdr:cxnSp macro="">
      <xdr:nvCxnSpPr>
        <xdr:cNvPr id="804" name="直線コネクタ 803"/>
        <xdr:cNvCxnSpPr/>
      </xdr:nvCxnSpPr>
      <xdr:spPr>
        <a:xfrm>
          <a:off x="18656300" y="9996756"/>
          <a:ext cx="889000" cy="1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50205</xdr:rowOff>
    </xdr:from>
    <xdr:ext cx="469744" cy="259045"/>
    <xdr:sp macro="" textlink="">
      <xdr:nvSpPr>
        <xdr:cNvPr id="808" name="テキスト ボックス 807"/>
        <xdr:cNvSpPr txBox="1"/>
      </xdr:nvSpPr>
      <xdr:spPr>
        <a:xfrm>
          <a:off x="18421428" y="1016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161557</xdr:rowOff>
    </xdr:from>
    <xdr:to>
      <xdr:col>116</xdr:col>
      <xdr:colOff>114300</xdr:colOff>
      <xdr:row>59</xdr:row>
      <xdr:rowOff>91707</xdr:rowOff>
    </xdr:to>
    <xdr:sp macro="" textlink="">
      <xdr:nvSpPr>
        <xdr:cNvPr id="814" name="楕円 813"/>
        <xdr:cNvSpPr/>
      </xdr:nvSpPr>
      <xdr:spPr>
        <a:xfrm>
          <a:off x="22110700" y="101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156512</xdr:rowOff>
    </xdr:from>
    <xdr:to>
      <xdr:col>112</xdr:col>
      <xdr:colOff>38100</xdr:colOff>
      <xdr:row>59</xdr:row>
      <xdr:rowOff>86662</xdr:rowOff>
    </xdr:to>
    <xdr:sp macro="" textlink="">
      <xdr:nvSpPr>
        <xdr:cNvPr id="816" name="楕円 815"/>
        <xdr:cNvSpPr/>
      </xdr:nvSpPr>
      <xdr:spPr>
        <a:xfrm>
          <a:off x="21272500" y="101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77789</xdr:rowOff>
    </xdr:from>
    <xdr:ext cx="469744" cy="259045"/>
    <xdr:sp macro="" textlink="">
      <xdr:nvSpPr>
        <xdr:cNvPr id="817" name="テキスト ボックス 816"/>
        <xdr:cNvSpPr txBox="1"/>
      </xdr:nvSpPr>
      <xdr:spPr>
        <a:xfrm>
          <a:off x="21088428" y="101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87704</xdr:rowOff>
    </xdr:from>
    <xdr:to>
      <xdr:col>107</xdr:col>
      <xdr:colOff>101600</xdr:colOff>
      <xdr:row>59</xdr:row>
      <xdr:rowOff>17854</xdr:rowOff>
    </xdr:to>
    <xdr:sp macro="" textlink="">
      <xdr:nvSpPr>
        <xdr:cNvPr id="818" name="楕円 817"/>
        <xdr:cNvSpPr/>
      </xdr:nvSpPr>
      <xdr:spPr>
        <a:xfrm>
          <a:off x="20383500" y="100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34381</xdr:rowOff>
    </xdr:from>
    <xdr:ext cx="534377" cy="259045"/>
    <xdr:sp macro="" textlink="">
      <xdr:nvSpPr>
        <xdr:cNvPr id="819" name="テキスト ボックス 818"/>
        <xdr:cNvSpPr txBox="1"/>
      </xdr:nvSpPr>
      <xdr:spPr>
        <a:xfrm>
          <a:off x="20167111" y="98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162174</xdr:rowOff>
    </xdr:from>
    <xdr:to>
      <xdr:col>102</xdr:col>
      <xdr:colOff>165100</xdr:colOff>
      <xdr:row>59</xdr:row>
      <xdr:rowOff>92324</xdr:rowOff>
    </xdr:to>
    <xdr:sp macro="" textlink="">
      <xdr:nvSpPr>
        <xdr:cNvPr id="820" name="楕円 819"/>
        <xdr:cNvSpPr/>
      </xdr:nvSpPr>
      <xdr:spPr>
        <a:xfrm>
          <a:off x="19494500" y="101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83451</xdr:rowOff>
    </xdr:from>
    <xdr:ext cx="378565" cy="259045"/>
    <xdr:sp macro="" textlink="">
      <xdr:nvSpPr>
        <xdr:cNvPr id="821" name="テキスト ボックス 820"/>
        <xdr:cNvSpPr txBox="1"/>
      </xdr:nvSpPr>
      <xdr:spPr>
        <a:xfrm>
          <a:off x="19356017" y="1019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1856</xdr:rowOff>
    </xdr:from>
    <xdr:to>
      <xdr:col>98</xdr:col>
      <xdr:colOff>38100</xdr:colOff>
      <xdr:row>58</xdr:row>
      <xdr:rowOff>103456</xdr:rowOff>
    </xdr:to>
    <xdr:sp macro="" textlink="">
      <xdr:nvSpPr>
        <xdr:cNvPr id="822" name="楕円 821"/>
        <xdr:cNvSpPr/>
      </xdr:nvSpPr>
      <xdr:spPr>
        <a:xfrm>
          <a:off x="18605500" y="994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119983</xdr:rowOff>
    </xdr:from>
    <xdr:ext cx="534377" cy="259045"/>
    <xdr:sp macro="" textlink="">
      <xdr:nvSpPr>
        <xdr:cNvPr id="823" name="テキスト ボックス 822"/>
        <xdr:cNvSpPr txBox="1"/>
      </xdr:nvSpPr>
      <xdr:spPr>
        <a:xfrm>
          <a:off x="18389111" y="972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62662</xdr:rowOff>
    </xdr:from>
    <xdr:to>
      <xdr:col>116</xdr:col>
      <xdr:colOff>63500</xdr:colOff>
      <xdr:row>74</xdr:row>
      <xdr:rowOff>65462</xdr:rowOff>
    </xdr:to>
    <xdr:cxnSp macro="">
      <xdr:nvCxnSpPr>
        <xdr:cNvPr id="853" name="直線コネクタ 852"/>
        <xdr:cNvCxnSpPr/>
      </xdr:nvCxnSpPr>
      <xdr:spPr>
        <a:xfrm flipV="1">
          <a:off x="21323300" y="12749962"/>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65462</xdr:rowOff>
    </xdr:from>
    <xdr:to>
      <xdr:col>111</xdr:col>
      <xdr:colOff>177800</xdr:colOff>
      <xdr:row>74</xdr:row>
      <xdr:rowOff>66091</xdr:rowOff>
    </xdr:to>
    <xdr:cxnSp macro="">
      <xdr:nvCxnSpPr>
        <xdr:cNvPr id="856" name="直線コネクタ 855"/>
        <xdr:cNvCxnSpPr/>
      </xdr:nvCxnSpPr>
      <xdr:spPr>
        <a:xfrm flipV="1">
          <a:off x="20434300" y="12752762"/>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66091</xdr:rowOff>
    </xdr:from>
    <xdr:to>
      <xdr:col>107</xdr:col>
      <xdr:colOff>50800</xdr:colOff>
      <xdr:row>74</xdr:row>
      <xdr:rowOff>71920</xdr:rowOff>
    </xdr:to>
    <xdr:cxnSp macro="">
      <xdr:nvCxnSpPr>
        <xdr:cNvPr id="859" name="直線コネクタ 858"/>
        <xdr:cNvCxnSpPr/>
      </xdr:nvCxnSpPr>
      <xdr:spPr>
        <a:xfrm flipV="1">
          <a:off x="19545300" y="1275339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71920</xdr:rowOff>
    </xdr:from>
    <xdr:to>
      <xdr:col>102</xdr:col>
      <xdr:colOff>114300</xdr:colOff>
      <xdr:row>74</xdr:row>
      <xdr:rowOff>93504</xdr:rowOff>
    </xdr:to>
    <xdr:cxnSp macro="">
      <xdr:nvCxnSpPr>
        <xdr:cNvPr id="862" name="直線コネクタ 861"/>
        <xdr:cNvCxnSpPr/>
      </xdr:nvCxnSpPr>
      <xdr:spPr>
        <a:xfrm flipV="1">
          <a:off x="18656300" y="12759220"/>
          <a:ext cx="8890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11862</xdr:rowOff>
    </xdr:from>
    <xdr:to>
      <xdr:col>116</xdr:col>
      <xdr:colOff>114300</xdr:colOff>
      <xdr:row>74</xdr:row>
      <xdr:rowOff>113462</xdr:rowOff>
    </xdr:to>
    <xdr:sp macro="" textlink="">
      <xdr:nvSpPr>
        <xdr:cNvPr id="872" name="楕円 871"/>
        <xdr:cNvSpPr/>
      </xdr:nvSpPr>
      <xdr:spPr>
        <a:xfrm>
          <a:off x="22110700" y="126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34739</xdr:rowOff>
    </xdr:from>
    <xdr:ext cx="534377" cy="259045"/>
    <xdr:sp macro="" textlink="">
      <xdr:nvSpPr>
        <xdr:cNvPr id="873" name="繰出金該当値テキスト"/>
        <xdr:cNvSpPr txBox="1"/>
      </xdr:nvSpPr>
      <xdr:spPr>
        <a:xfrm>
          <a:off x="22212300" y="125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14662</xdr:rowOff>
    </xdr:from>
    <xdr:to>
      <xdr:col>112</xdr:col>
      <xdr:colOff>38100</xdr:colOff>
      <xdr:row>74</xdr:row>
      <xdr:rowOff>116262</xdr:rowOff>
    </xdr:to>
    <xdr:sp macro="" textlink="">
      <xdr:nvSpPr>
        <xdr:cNvPr id="874" name="楕円 873"/>
        <xdr:cNvSpPr/>
      </xdr:nvSpPr>
      <xdr:spPr>
        <a:xfrm>
          <a:off x="21272500" y="127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132789</xdr:rowOff>
    </xdr:from>
    <xdr:ext cx="534377" cy="259045"/>
    <xdr:sp macro="" textlink="">
      <xdr:nvSpPr>
        <xdr:cNvPr id="875" name="テキスト ボックス 874"/>
        <xdr:cNvSpPr txBox="1"/>
      </xdr:nvSpPr>
      <xdr:spPr>
        <a:xfrm>
          <a:off x="21056111" y="1247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15291</xdr:rowOff>
    </xdr:from>
    <xdr:to>
      <xdr:col>107</xdr:col>
      <xdr:colOff>101600</xdr:colOff>
      <xdr:row>74</xdr:row>
      <xdr:rowOff>116891</xdr:rowOff>
    </xdr:to>
    <xdr:sp macro="" textlink="">
      <xdr:nvSpPr>
        <xdr:cNvPr id="876" name="楕円 875"/>
        <xdr:cNvSpPr/>
      </xdr:nvSpPr>
      <xdr:spPr>
        <a:xfrm>
          <a:off x="20383500" y="127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133418</xdr:rowOff>
    </xdr:from>
    <xdr:ext cx="534377" cy="259045"/>
    <xdr:sp macro="" textlink="">
      <xdr:nvSpPr>
        <xdr:cNvPr id="877" name="テキスト ボックス 876"/>
        <xdr:cNvSpPr txBox="1"/>
      </xdr:nvSpPr>
      <xdr:spPr>
        <a:xfrm>
          <a:off x="20167111" y="1247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21120</xdr:rowOff>
    </xdr:from>
    <xdr:to>
      <xdr:col>102</xdr:col>
      <xdr:colOff>165100</xdr:colOff>
      <xdr:row>74</xdr:row>
      <xdr:rowOff>122720</xdr:rowOff>
    </xdr:to>
    <xdr:sp macro="" textlink="">
      <xdr:nvSpPr>
        <xdr:cNvPr id="878" name="楕円 877"/>
        <xdr:cNvSpPr/>
      </xdr:nvSpPr>
      <xdr:spPr>
        <a:xfrm>
          <a:off x="19494500" y="12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139247</xdr:rowOff>
    </xdr:from>
    <xdr:ext cx="534377" cy="259045"/>
    <xdr:sp macro="" textlink="">
      <xdr:nvSpPr>
        <xdr:cNvPr id="879" name="テキスト ボックス 878"/>
        <xdr:cNvSpPr txBox="1"/>
      </xdr:nvSpPr>
      <xdr:spPr>
        <a:xfrm>
          <a:off x="19278111" y="124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42704</xdr:rowOff>
    </xdr:from>
    <xdr:to>
      <xdr:col>98</xdr:col>
      <xdr:colOff>38100</xdr:colOff>
      <xdr:row>74</xdr:row>
      <xdr:rowOff>144304</xdr:rowOff>
    </xdr:to>
    <xdr:sp macro="" textlink="">
      <xdr:nvSpPr>
        <xdr:cNvPr id="880" name="楕円 879"/>
        <xdr:cNvSpPr/>
      </xdr:nvSpPr>
      <xdr:spPr>
        <a:xfrm>
          <a:off x="18605500" y="127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160831</xdr:rowOff>
    </xdr:from>
    <xdr:ext cx="534377" cy="259045"/>
    <xdr:sp macro="" textlink="">
      <xdr:nvSpPr>
        <xdr:cNvPr id="881" name="テキスト ボックス 880"/>
        <xdr:cNvSpPr txBox="1"/>
      </xdr:nvSpPr>
      <xdr:spPr>
        <a:xfrm>
          <a:off x="18389111" y="1250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10,437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164,533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円となった。人件費決算額は前年度と比べて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％増加しており、人口が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％減少しているため、住民一人当たり人件費が大幅に増加する結果となっている。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物件費は、物価上昇等による影響や公共施設の除却事業を重点的に行ったことから、前年度と比べて住民一人当たり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25,332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134,152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補助費等は、公営企業会計に対する補助金の減等により、前年度と比べて住民一人当たり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6,497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121,384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普通建設事業は、新庁舎整備事業に係る事業費の増などにより、前年度と比べて住民一人当たり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51,480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％）と大幅に増加し、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225,009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円となった。新庁舎等整備事業をはじめとする大型建設事業が概ね終了するため、令和７年度以降は減少が見込まれる。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投資及び出資金は、公営企業会計に対する負担金が大きいため、類似団体平均を大きく上回っている。前年度と比べて住民一人当たり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44,627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円となり、高止まりしている。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公債費は、地方債繰上償還等の効果により、前年度と比べて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124,993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円となった。令和６年度にかけて地方債発行額が増加するため、住民一人当たりの公債費も増加する見通しとなっている。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24,886
24,260
429.29
26,976,510
25,179,061
1,498,408
13,694,063
26,372,537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67310</xdr:rowOff>
    </xdr:from>
    <xdr:to>
      <xdr:col>24</xdr:col>
      <xdr:colOff>63500</xdr:colOff>
      <xdr:row>36</xdr:row>
      <xdr:rowOff>92075</xdr:rowOff>
    </xdr:to>
    <xdr:cxnSp macro="">
      <xdr:nvCxnSpPr>
        <xdr:cNvPr id="61" name="直線コネクタ 60"/>
        <xdr:cNvCxnSpPr/>
      </xdr:nvCxnSpPr>
      <xdr:spPr>
        <a:xfrm flipV="1">
          <a:off x="3797300" y="62395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92075</xdr:rowOff>
    </xdr:from>
    <xdr:to>
      <xdr:col>19</xdr:col>
      <xdr:colOff>177800</xdr:colOff>
      <xdr:row>36</xdr:row>
      <xdr:rowOff>107124</xdr:rowOff>
    </xdr:to>
    <xdr:cxnSp macro="">
      <xdr:nvCxnSpPr>
        <xdr:cNvPr id="64" name="直線コネクタ 63"/>
        <xdr:cNvCxnSpPr/>
      </xdr:nvCxnSpPr>
      <xdr:spPr>
        <a:xfrm flipV="1">
          <a:off x="2908300" y="6264275"/>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107124</xdr:rowOff>
    </xdr:from>
    <xdr:to>
      <xdr:col>15</xdr:col>
      <xdr:colOff>50800</xdr:colOff>
      <xdr:row>36</xdr:row>
      <xdr:rowOff>142748</xdr:rowOff>
    </xdr:to>
    <xdr:cxnSp macro="">
      <xdr:nvCxnSpPr>
        <xdr:cNvPr id="67" name="直線コネクタ 66"/>
        <xdr:cNvCxnSpPr/>
      </xdr:nvCxnSpPr>
      <xdr:spPr>
        <a:xfrm flipV="1">
          <a:off x="2019300" y="6279324"/>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95314</xdr:rowOff>
    </xdr:from>
    <xdr:to>
      <xdr:col>10</xdr:col>
      <xdr:colOff>114300</xdr:colOff>
      <xdr:row>36</xdr:row>
      <xdr:rowOff>142748</xdr:rowOff>
    </xdr:to>
    <xdr:cxnSp macro="">
      <xdr:nvCxnSpPr>
        <xdr:cNvPr id="70" name="直線コネクタ 69"/>
        <xdr:cNvCxnSpPr/>
      </xdr:nvCxnSpPr>
      <xdr:spPr>
        <a:xfrm>
          <a:off x="1130300" y="62675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77614</xdr:rowOff>
    </xdr:from>
    <xdr:ext cx="469744" cy="259045"/>
    <xdr:sp macro="" textlink="">
      <xdr:nvSpPr>
        <xdr:cNvPr id="74" name="テキスト ボックス 73"/>
        <xdr:cNvSpPr txBox="1"/>
      </xdr:nvSpPr>
      <xdr:spPr>
        <a:xfrm>
          <a:off x="8954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16510</xdr:rowOff>
    </xdr:from>
    <xdr:to>
      <xdr:col>24</xdr:col>
      <xdr:colOff>114300</xdr:colOff>
      <xdr:row>36</xdr:row>
      <xdr:rowOff>118110</xdr:rowOff>
    </xdr:to>
    <xdr:sp macro="" textlink="">
      <xdr:nvSpPr>
        <xdr:cNvPr id="80" name="楕円 79"/>
        <xdr:cNvSpPr/>
      </xdr:nvSpPr>
      <xdr:spPr>
        <a:xfrm>
          <a:off x="458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469744" cy="259045"/>
    <xdr:sp macro="" textlink="">
      <xdr:nvSpPr>
        <xdr:cNvPr id="81" name="議会費該当値テキスト"/>
        <xdr:cNvSpPr txBox="1"/>
      </xdr:nvSpPr>
      <xdr:spPr>
        <a:xfrm>
          <a:off x="4686300"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41275</xdr:rowOff>
    </xdr:from>
    <xdr:to>
      <xdr:col>20</xdr:col>
      <xdr:colOff>38100</xdr:colOff>
      <xdr:row>36</xdr:row>
      <xdr:rowOff>142875</xdr:rowOff>
    </xdr:to>
    <xdr:sp macro="" textlink="">
      <xdr:nvSpPr>
        <xdr:cNvPr id="82" name="楕円 81"/>
        <xdr:cNvSpPr/>
      </xdr:nvSpPr>
      <xdr:spPr>
        <a:xfrm>
          <a:off x="37465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159402</xdr:rowOff>
    </xdr:from>
    <xdr:ext cx="469744" cy="259045"/>
    <xdr:sp macro="" textlink="">
      <xdr:nvSpPr>
        <xdr:cNvPr id="83" name="テキスト ボックス 82"/>
        <xdr:cNvSpPr txBox="1"/>
      </xdr:nvSpPr>
      <xdr:spPr>
        <a:xfrm>
          <a:off x="3562428" y="598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56324</xdr:rowOff>
    </xdr:from>
    <xdr:to>
      <xdr:col>15</xdr:col>
      <xdr:colOff>101600</xdr:colOff>
      <xdr:row>36</xdr:row>
      <xdr:rowOff>157924</xdr:rowOff>
    </xdr:to>
    <xdr:sp macro="" textlink="">
      <xdr:nvSpPr>
        <xdr:cNvPr id="84" name="楕円 83"/>
        <xdr:cNvSpPr/>
      </xdr:nvSpPr>
      <xdr:spPr>
        <a:xfrm>
          <a:off x="28575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3001</xdr:rowOff>
    </xdr:from>
    <xdr:ext cx="469744" cy="259045"/>
    <xdr:sp macro="" textlink="">
      <xdr:nvSpPr>
        <xdr:cNvPr id="85" name="テキスト ボックス 84"/>
        <xdr:cNvSpPr txBox="1"/>
      </xdr:nvSpPr>
      <xdr:spPr>
        <a:xfrm>
          <a:off x="2673428" y="600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91948</xdr:rowOff>
    </xdr:from>
    <xdr:to>
      <xdr:col>10</xdr:col>
      <xdr:colOff>165100</xdr:colOff>
      <xdr:row>37</xdr:row>
      <xdr:rowOff>22098</xdr:rowOff>
    </xdr:to>
    <xdr:sp macro="" textlink="">
      <xdr:nvSpPr>
        <xdr:cNvPr id="86" name="楕円 85"/>
        <xdr:cNvSpPr/>
      </xdr:nvSpPr>
      <xdr:spPr>
        <a:xfrm>
          <a:off x="19685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38625</xdr:rowOff>
    </xdr:from>
    <xdr:ext cx="469744" cy="259045"/>
    <xdr:sp macro="" textlink="">
      <xdr:nvSpPr>
        <xdr:cNvPr id="87" name="テキスト ボックス 86"/>
        <xdr:cNvSpPr txBox="1"/>
      </xdr:nvSpPr>
      <xdr:spPr>
        <a:xfrm>
          <a:off x="1784428" y="60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44514</xdr:rowOff>
    </xdr:from>
    <xdr:to>
      <xdr:col>6</xdr:col>
      <xdr:colOff>38100</xdr:colOff>
      <xdr:row>36</xdr:row>
      <xdr:rowOff>146114</xdr:rowOff>
    </xdr:to>
    <xdr:sp macro="" textlink="">
      <xdr:nvSpPr>
        <xdr:cNvPr id="88" name="楕円 87"/>
        <xdr:cNvSpPr/>
      </xdr:nvSpPr>
      <xdr:spPr>
        <a:xfrm>
          <a:off x="1079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162641</xdr:rowOff>
    </xdr:from>
    <xdr:ext cx="469744" cy="259045"/>
    <xdr:sp macro="" textlink="">
      <xdr:nvSpPr>
        <xdr:cNvPr id="89" name="テキスト ボックス 88"/>
        <xdr:cNvSpPr txBox="1"/>
      </xdr:nvSpPr>
      <xdr:spPr>
        <a:xfrm>
          <a:off x="895428" y="599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92636</xdr:rowOff>
    </xdr:from>
    <xdr:to>
      <xdr:col>24</xdr:col>
      <xdr:colOff>63500</xdr:colOff>
      <xdr:row>57</xdr:row>
      <xdr:rowOff>159352</xdr:rowOff>
    </xdr:to>
    <xdr:cxnSp macro="">
      <xdr:nvCxnSpPr>
        <xdr:cNvPr id="118" name="直線コネクタ 117"/>
        <xdr:cNvCxnSpPr/>
      </xdr:nvCxnSpPr>
      <xdr:spPr>
        <a:xfrm flipV="1">
          <a:off x="3797300" y="9865286"/>
          <a:ext cx="838200" cy="6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159352</xdr:rowOff>
    </xdr:from>
    <xdr:to>
      <xdr:col>19</xdr:col>
      <xdr:colOff>177800</xdr:colOff>
      <xdr:row>58</xdr:row>
      <xdr:rowOff>46046</xdr:rowOff>
    </xdr:to>
    <xdr:cxnSp macro="">
      <xdr:nvCxnSpPr>
        <xdr:cNvPr id="121" name="直線コネクタ 120"/>
        <xdr:cNvCxnSpPr/>
      </xdr:nvCxnSpPr>
      <xdr:spPr>
        <a:xfrm flipV="1">
          <a:off x="2908300" y="9932002"/>
          <a:ext cx="889000" cy="5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46046</xdr:rowOff>
    </xdr:from>
    <xdr:to>
      <xdr:col>15</xdr:col>
      <xdr:colOff>50800</xdr:colOff>
      <xdr:row>58</xdr:row>
      <xdr:rowOff>55225</xdr:rowOff>
    </xdr:to>
    <xdr:cxnSp macro="">
      <xdr:nvCxnSpPr>
        <xdr:cNvPr id="124" name="直線コネクタ 123"/>
        <xdr:cNvCxnSpPr/>
      </xdr:nvCxnSpPr>
      <xdr:spPr>
        <a:xfrm flipV="1">
          <a:off x="2019300" y="9990146"/>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139529</xdr:rowOff>
    </xdr:from>
    <xdr:to>
      <xdr:col>10</xdr:col>
      <xdr:colOff>114300</xdr:colOff>
      <xdr:row>58</xdr:row>
      <xdr:rowOff>55225</xdr:rowOff>
    </xdr:to>
    <xdr:cxnSp macro="">
      <xdr:nvCxnSpPr>
        <xdr:cNvPr id="127" name="直線コネクタ 126"/>
        <xdr:cNvCxnSpPr/>
      </xdr:nvCxnSpPr>
      <xdr:spPr>
        <a:xfrm>
          <a:off x="1130300" y="9912179"/>
          <a:ext cx="889000" cy="8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19622</xdr:rowOff>
    </xdr:from>
    <xdr:ext cx="599010" cy="259045"/>
    <xdr:sp macro="" textlink="">
      <xdr:nvSpPr>
        <xdr:cNvPr id="131" name="テキスト ボックス 130"/>
        <xdr:cNvSpPr txBox="1"/>
      </xdr:nvSpPr>
      <xdr:spPr>
        <a:xfrm>
          <a:off x="830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41836</xdr:rowOff>
    </xdr:from>
    <xdr:to>
      <xdr:col>24</xdr:col>
      <xdr:colOff>114300</xdr:colOff>
      <xdr:row>57</xdr:row>
      <xdr:rowOff>143436</xdr:rowOff>
    </xdr:to>
    <xdr:sp macro="" textlink="">
      <xdr:nvSpPr>
        <xdr:cNvPr id="137" name="楕円 136"/>
        <xdr:cNvSpPr/>
      </xdr:nvSpPr>
      <xdr:spPr>
        <a:xfrm>
          <a:off x="4584700" y="981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64713</xdr:rowOff>
    </xdr:from>
    <xdr:ext cx="599010" cy="259045"/>
    <xdr:sp macro="" textlink="">
      <xdr:nvSpPr>
        <xdr:cNvPr id="138" name="総務費該当値テキスト"/>
        <xdr:cNvSpPr txBox="1"/>
      </xdr:nvSpPr>
      <xdr:spPr>
        <a:xfrm>
          <a:off x="4686300" y="966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108552</xdr:rowOff>
    </xdr:from>
    <xdr:to>
      <xdr:col>20</xdr:col>
      <xdr:colOff>38100</xdr:colOff>
      <xdr:row>58</xdr:row>
      <xdr:rowOff>38702</xdr:rowOff>
    </xdr:to>
    <xdr:sp macro="" textlink="">
      <xdr:nvSpPr>
        <xdr:cNvPr id="139" name="楕円 138"/>
        <xdr:cNvSpPr/>
      </xdr:nvSpPr>
      <xdr:spPr>
        <a:xfrm>
          <a:off x="3746500" y="9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55229</xdr:rowOff>
    </xdr:from>
    <xdr:ext cx="599010" cy="259045"/>
    <xdr:sp macro="" textlink="">
      <xdr:nvSpPr>
        <xdr:cNvPr id="140" name="テキスト ボックス 139"/>
        <xdr:cNvSpPr txBox="1"/>
      </xdr:nvSpPr>
      <xdr:spPr>
        <a:xfrm>
          <a:off x="3497795" y="965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166696</xdr:rowOff>
    </xdr:from>
    <xdr:to>
      <xdr:col>15</xdr:col>
      <xdr:colOff>101600</xdr:colOff>
      <xdr:row>58</xdr:row>
      <xdr:rowOff>96846</xdr:rowOff>
    </xdr:to>
    <xdr:sp macro="" textlink="">
      <xdr:nvSpPr>
        <xdr:cNvPr id="141" name="楕円 140"/>
        <xdr:cNvSpPr/>
      </xdr:nvSpPr>
      <xdr:spPr>
        <a:xfrm>
          <a:off x="2857500" y="9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113373</xdr:rowOff>
    </xdr:from>
    <xdr:ext cx="599010" cy="259045"/>
    <xdr:sp macro="" textlink="">
      <xdr:nvSpPr>
        <xdr:cNvPr id="142" name="テキスト ボックス 141"/>
        <xdr:cNvSpPr txBox="1"/>
      </xdr:nvSpPr>
      <xdr:spPr>
        <a:xfrm>
          <a:off x="2608795" y="97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4425</xdr:rowOff>
    </xdr:from>
    <xdr:to>
      <xdr:col>10</xdr:col>
      <xdr:colOff>165100</xdr:colOff>
      <xdr:row>58</xdr:row>
      <xdr:rowOff>106025</xdr:rowOff>
    </xdr:to>
    <xdr:sp macro="" textlink="">
      <xdr:nvSpPr>
        <xdr:cNvPr id="143" name="楕円 142"/>
        <xdr:cNvSpPr/>
      </xdr:nvSpPr>
      <xdr:spPr>
        <a:xfrm>
          <a:off x="1968500" y="99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97152</xdr:rowOff>
    </xdr:from>
    <xdr:ext cx="599010" cy="259045"/>
    <xdr:sp macro="" textlink="">
      <xdr:nvSpPr>
        <xdr:cNvPr id="144" name="テキスト ボックス 143"/>
        <xdr:cNvSpPr txBox="1"/>
      </xdr:nvSpPr>
      <xdr:spPr>
        <a:xfrm>
          <a:off x="1719795" y="100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88729</xdr:rowOff>
    </xdr:from>
    <xdr:to>
      <xdr:col>6</xdr:col>
      <xdr:colOff>38100</xdr:colOff>
      <xdr:row>58</xdr:row>
      <xdr:rowOff>18879</xdr:rowOff>
    </xdr:to>
    <xdr:sp macro="" textlink="">
      <xdr:nvSpPr>
        <xdr:cNvPr id="145" name="楕円 144"/>
        <xdr:cNvSpPr/>
      </xdr:nvSpPr>
      <xdr:spPr>
        <a:xfrm>
          <a:off x="1079500" y="9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10006</xdr:rowOff>
    </xdr:from>
    <xdr:ext cx="599010" cy="259045"/>
    <xdr:sp macro="" textlink="">
      <xdr:nvSpPr>
        <xdr:cNvPr id="146" name="テキスト ボックス 145"/>
        <xdr:cNvSpPr txBox="1"/>
      </xdr:nvSpPr>
      <xdr:spPr>
        <a:xfrm>
          <a:off x="830795" y="99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146273</xdr:rowOff>
    </xdr:from>
    <xdr:to>
      <xdr:col>24</xdr:col>
      <xdr:colOff>63500</xdr:colOff>
      <xdr:row>77</xdr:row>
      <xdr:rowOff>20965</xdr:rowOff>
    </xdr:to>
    <xdr:cxnSp macro="">
      <xdr:nvCxnSpPr>
        <xdr:cNvPr id="178" name="直線コネクタ 177"/>
        <xdr:cNvCxnSpPr/>
      </xdr:nvCxnSpPr>
      <xdr:spPr>
        <a:xfrm flipV="1">
          <a:off x="3797300" y="13176473"/>
          <a:ext cx="838200" cy="4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20965</xdr:rowOff>
    </xdr:from>
    <xdr:to>
      <xdr:col>19</xdr:col>
      <xdr:colOff>177800</xdr:colOff>
      <xdr:row>77</xdr:row>
      <xdr:rowOff>112471</xdr:rowOff>
    </xdr:to>
    <xdr:cxnSp macro="">
      <xdr:nvCxnSpPr>
        <xdr:cNvPr id="181" name="直線コネクタ 180"/>
        <xdr:cNvCxnSpPr/>
      </xdr:nvCxnSpPr>
      <xdr:spPr>
        <a:xfrm flipV="1">
          <a:off x="2908300" y="13222615"/>
          <a:ext cx="889000" cy="9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74719</xdr:rowOff>
    </xdr:from>
    <xdr:to>
      <xdr:col>15</xdr:col>
      <xdr:colOff>50800</xdr:colOff>
      <xdr:row>77</xdr:row>
      <xdr:rowOff>112471</xdr:rowOff>
    </xdr:to>
    <xdr:cxnSp macro="">
      <xdr:nvCxnSpPr>
        <xdr:cNvPr id="184" name="直線コネクタ 183"/>
        <xdr:cNvCxnSpPr/>
      </xdr:nvCxnSpPr>
      <xdr:spPr>
        <a:xfrm>
          <a:off x="2019300" y="13276369"/>
          <a:ext cx="8890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74719</xdr:rowOff>
    </xdr:from>
    <xdr:to>
      <xdr:col>10</xdr:col>
      <xdr:colOff>114300</xdr:colOff>
      <xdr:row>77</xdr:row>
      <xdr:rowOff>125206</xdr:rowOff>
    </xdr:to>
    <xdr:cxnSp macro="">
      <xdr:nvCxnSpPr>
        <xdr:cNvPr id="187" name="直線コネクタ 186"/>
        <xdr:cNvCxnSpPr/>
      </xdr:nvCxnSpPr>
      <xdr:spPr>
        <a:xfrm flipV="1">
          <a:off x="1130300" y="13276369"/>
          <a:ext cx="889000" cy="5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50227</xdr:rowOff>
    </xdr:from>
    <xdr:ext cx="599010" cy="259045"/>
    <xdr:sp macro="" textlink="">
      <xdr:nvSpPr>
        <xdr:cNvPr id="191" name="テキスト ボックス 190"/>
        <xdr:cNvSpPr txBox="1"/>
      </xdr:nvSpPr>
      <xdr:spPr>
        <a:xfrm>
          <a:off x="830795" y="134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95473</xdr:rowOff>
    </xdr:from>
    <xdr:to>
      <xdr:col>24</xdr:col>
      <xdr:colOff>114300</xdr:colOff>
      <xdr:row>77</xdr:row>
      <xdr:rowOff>25623</xdr:rowOff>
    </xdr:to>
    <xdr:sp macro="" textlink="">
      <xdr:nvSpPr>
        <xdr:cNvPr id="197" name="楕円 196"/>
        <xdr:cNvSpPr/>
      </xdr:nvSpPr>
      <xdr:spPr>
        <a:xfrm>
          <a:off x="4584700" y="131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118350</xdr:rowOff>
    </xdr:from>
    <xdr:ext cx="599010" cy="259045"/>
    <xdr:sp macro="" textlink="">
      <xdr:nvSpPr>
        <xdr:cNvPr id="198" name="民生費該当値テキスト"/>
        <xdr:cNvSpPr txBox="1"/>
      </xdr:nvSpPr>
      <xdr:spPr>
        <a:xfrm>
          <a:off x="4686300" y="1297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141615</xdr:rowOff>
    </xdr:from>
    <xdr:to>
      <xdr:col>20</xdr:col>
      <xdr:colOff>38100</xdr:colOff>
      <xdr:row>77</xdr:row>
      <xdr:rowOff>71765</xdr:rowOff>
    </xdr:to>
    <xdr:sp macro="" textlink="">
      <xdr:nvSpPr>
        <xdr:cNvPr id="199" name="楕円 198"/>
        <xdr:cNvSpPr/>
      </xdr:nvSpPr>
      <xdr:spPr>
        <a:xfrm>
          <a:off x="3746500" y="1317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88292</xdr:rowOff>
    </xdr:from>
    <xdr:ext cx="599010" cy="259045"/>
    <xdr:sp macro="" textlink="">
      <xdr:nvSpPr>
        <xdr:cNvPr id="200" name="テキスト ボックス 199"/>
        <xdr:cNvSpPr txBox="1"/>
      </xdr:nvSpPr>
      <xdr:spPr>
        <a:xfrm>
          <a:off x="3497795" y="1294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61671</xdr:rowOff>
    </xdr:from>
    <xdr:to>
      <xdr:col>15</xdr:col>
      <xdr:colOff>101600</xdr:colOff>
      <xdr:row>77</xdr:row>
      <xdr:rowOff>163271</xdr:rowOff>
    </xdr:to>
    <xdr:sp macro="" textlink="">
      <xdr:nvSpPr>
        <xdr:cNvPr id="201" name="楕円 200"/>
        <xdr:cNvSpPr/>
      </xdr:nvSpPr>
      <xdr:spPr>
        <a:xfrm>
          <a:off x="2857500" y="132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154398</xdr:rowOff>
    </xdr:from>
    <xdr:ext cx="599010" cy="259045"/>
    <xdr:sp macro="" textlink="">
      <xdr:nvSpPr>
        <xdr:cNvPr id="202" name="テキスト ボックス 201"/>
        <xdr:cNvSpPr txBox="1"/>
      </xdr:nvSpPr>
      <xdr:spPr>
        <a:xfrm>
          <a:off x="2608795" y="133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23919</xdr:rowOff>
    </xdr:from>
    <xdr:to>
      <xdr:col>10</xdr:col>
      <xdr:colOff>165100</xdr:colOff>
      <xdr:row>77</xdr:row>
      <xdr:rowOff>125519</xdr:rowOff>
    </xdr:to>
    <xdr:sp macro="" textlink="">
      <xdr:nvSpPr>
        <xdr:cNvPr id="203" name="楕円 202"/>
        <xdr:cNvSpPr/>
      </xdr:nvSpPr>
      <xdr:spPr>
        <a:xfrm>
          <a:off x="1968500" y="132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116646</xdr:rowOff>
    </xdr:from>
    <xdr:ext cx="599010" cy="259045"/>
    <xdr:sp macro="" textlink="">
      <xdr:nvSpPr>
        <xdr:cNvPr id="204" name="テキスト ボックス 203"/>
        <xdr:cNvSpPr txBox="1"/>
      </xdr:nvSpPr>
      <xdr:spPr>
        <a:xfrm>
          <a:off x="1719795" y="1331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74406</xdr:rowOff>
    </xdr:from>
    <xdr:to>
      <xdr:col>6</xdr:col>
      <xdr:colOff>38100</xdr:colOff>
      <xdr:row>78</xdr:row>
      <xdr:rowOff>4556</xdr:rowOff>
    </xdr:to>
    <xdr:sp macro="" textlink="">
      <xdr:nvSpPr>
        <xdr:cNvPr id="205" name="楕円 204"/>
        <xdr:cNvSpPr/>
      </xdr:nvSpPr>
      <xdr:spPr>
        <a:xfrm>
          <a:off x="1079500" y="1327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21083</xdr:rowOff>
    </xdr:from>
    <xdr:ext cx="599010" cy="259045"/>
    <xdr:sp macro="" textlink="">
      <xdr:nvSpPr>
        <xdr:cNvPr id="206" name="テキスト ボックス 205"/>
        <xdr:cNvSpPr txBox="1"/>
      </xdr:nvSpPr>
      <xdr:spPr>
        <a:xfrm>
          <a:off x="830795" y="1305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73006</xdr:rowOff>
    </xdr:from>
    <xdr:to>
      <xdr:col>24</xdr:col>
      <xdr:colOff>63500</xdr:colOff>
      <xdr:row>99</xdr:row>
      <xdr:rowOff>73716</xdr:rowOff>
    </xdr:to>
    <xdr:cxnSp macro="">
      <xdr:nvCxnSpPr>
        <xdr:cNvPr id="237" name="直線コネクタ 236"/>
        <xdr:cNvCxnSpPr/>
      </xdr:nvCxnSpPr>
      <xdr:spPr>
        <a:xfrm>
          <a:off x="3797300" y="17046556"/>
          <a:ext cx="8382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72606</xdr:rowOff>
    </xdr:from>
    <xdr:to>
      <xdr:col>19</xdr:col>
      <xdr:colOff>177800</xdr:colOff>
      <xdr:row>99</xdr:row>
      <xdr:rowOff>73006</xdr:rowOff>
    </xdr:to>
    <xdr:cxnSp macro="">
      <xdr:nvCxnSpPr>
        <xdr:cNvPr id="240" name="直線コネクタ 239"/>
        <xdr:cNvCxnSpPr/>
      </xdr:nvCxnSpPr>
      <xdr:spPr>
        <a:xfrm>
          <a:off x="2908300" y="1704615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72606</xdr:rowOff>
    </xdr:from>
    <xdr:to>
      <xdr:col>15</xdr:col>
      <xdr:colOff>50800</xdr:colOff>
      <xdr:row>99</xdr:row>
      <xdr:rowOff>74983</xdr:rowOff>
    </xdr:to>
    <xdr:cxnSp macro="">
      <xdr:nvCxnSpPr>
        <xdr:cNvPr id="243" name="直線コネクタ 242"/>
        <xdr:cNvCxnSpPr/>
      </xdr:nvCxnSpPr>
      <xdr:spPr>
        <a:xfrm flipV="1">
          <a:off x="2019300" y="1704615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74983</xdr:rowOff>
    </xdr:from>
    <xdr:to>
      <xdr:col>10</xdr:col>
      <xdr:colOff>114300</xdr:colOff>
      <xdr:row>99</xdr:row>
      <xdr:rowOff>77778</xdr:rowOff>
    </xdr:to>
    <xdr:cxnSp macro="">
      <xdr:nvCxnSpPr>
        <xdr:cNvPr id="246" name="直線コネクタ 245"/>
        <xdr:cNvCxnSpPr/>
      </xdr:nvCxnSpPr>
      <xdr:spPr>
        <a:xfrm flipV="1">
          <a:off x="1130300" y="17048533"/>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123032</xdr:rowOff>
    </xdr:from>
    <xdr:ext cx="534377" cy="259045"/>
    <xdr:sp macro="" textlink="">
      <xdr:nvSpPr>
        <xdr:cNvPr id="250" name="テキスト ボックス 249"/>
        <xdr:cNvSpPr txBox="1"/>
      </xdr:nvSpPr>
      <xdr:spPr>
        <a:xfrm>
          <a:off x="863111" y="170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22916</xdr:rowOff>
    </xdr:from>
    <xdr:to>
      <xdr:col>24</xdr:col>
      <xdr:colOff>114300</xdr:colOff>
      <xdr:row>99</xdr:row>
      <xdr:rowOff>124516</xdr:rowOff>
    </xdr:to>
    <xdr:sp macro="" textlink="">
      <xdr:nvSpPr>
        <xdr:cNvPr id="256" name="楕円 255"/>
        <xdr:cNvSpPr/>
      </xdr:nvSpPr>
      <xdr:spPr>
        <a:xfrm>
          <a:off x="4584700" y="169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153743</xdr:rowOff>
    </xdr:from>
    <xdr:ext cx="534377" cy="259045"/>
    <xdr:sp macro="" textlink="">
      <xdr:nvSpPr>
        <xdr:cNvPr id="257" name="衛生費該当値テキスト"/>
        <xdr:cNvSpPr txBox="1"/>
      </xdr:nvSpPr>
      <xdr:spPr>
        <a:xfrm>
          <a:off x="4686300" y="167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22206</xdr:rowOff>
    </xdr:from>
    <xdr:to>
      <xdr:col>20</xdr:col>
      <xdr:colOff>38100</xdr:colOff>
      <xdr:row>99</xdr:row>
      <xdr:rowOff>123806</xdr:rowOff>
    </xdr:to>
    <xdr:sp macro="" textlink="">
      <xdr:nvSpPr>
        <xdr:cNvPr id="258" name="楕円 257"/>
        <xdr:cNvSpPr/>
      </xdr:nvSpPr>
      <xdr:spPr>
        <a:xfrm>
          <a:off x="3746500" y="169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140333</xdr:rowOff>
    </xdr:from>
    <xdr:ext cx="534377" cy="259045"/>
    <xdr:sp macro="" textlink="">
      <xdr:nvSpPr>
        <xdr:cNvPr id="259" name="テキスト ボックス 258"/>
        <xdr:cNvSpPr txBox="1"/>
      </xdr:nvSpPr>
      <xdr:spPr>
        <a:xfrm>
          <a:off x="3530111" y="167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21806</xdr:rowOff>
    </xdr:from>
    <xdr:to>
      <xdr:col>15</xdr:col>
      <xdr:colOff>101600</xdr:colOff>
      <xdr:row>99</xdr:row>
      <xdr:rowOff>123406</xdr:rowOff>
    </xdr:to>
    <xdr:sp macro="" textlink="">
      <xdr:nvSpPr>
        <xdr:cNvPr id="260" name="楕円 259"/>
        <xdr:cNvSpPr/>
      </xdr:nvSpPr>
      <xdr:spPr>
        <a:xfrm>
          <a:off x="2857500" y="169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139933</xdr:rowOff>
    </xdr:from>
    <xdr:ext cx="534377" cy="259045"/>
    <xdr:sp macro="" textlink="">
      <xdr:nvSpPr>
        <xdr:cNvPr id="261" name="テキスト ボックス 260"/>
        <xdr:cNvSpPr txBox="1"/>
      </xdr:nvSpPr>
      <xdr:spPr>
        <a:xfrm>
          <a:off x="2641111" y="167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24183</xdr:rowOff>
    </xdr:from>
    <xdr:to>
      <xdr:col>10</xdr:col>
      <xdr:colOff>165100</xdr:colOff>
      <xdr:row>99</xdr:row>
      <xdr:rowOff>125783</xdr:rowOff>
    </xdr:to>
    <xdr:sp macro="" textlink="">
      <xdr:nvSpPr>
        <xdr:cNvPr id="262" name="楕円 261"/>
        <xdr:cNvSpPr/>
      </xdr:nvSpPr>
      <xdr:spPr>
        <a:xfrm>
          <a:off x="1968500" y="169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142310</xdr:rowOff>
    </xdr:from>
    <xdr:ext cx="534377" cy="259045"/>
    <xdr:sp macro="" textlink="">
      <xdr:nvSpPr>
        <xdr:cNvPr id="263" name="テキスト ボックス 262"/>
        <xdr:cNvSpPr txBox="1"/>
      </xdr:nvSpPr>
      <xdr:spPr>
        <a:xfrm>
          <a:off x="1752111" y="167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26978</xdr:rowOff>
    </xdr:from>
    <xdr:to>
      <xdr:col>6</xdr:col>
      <xdr:colOff>38100</xdr:colOff>
      <xdr:row>99</xdr:row>
      <xdr:rowOff>128578</xdr:rowOff>
    </xdr:to>
    <xdr:sp macro="" textlink="">
      <xdr:nvSpPr>
        <xdr:cNvPr id="264" name="楕円 263"/>
        <xdr:cNvSpPr/>
      </xdr:nvSpPr>
      <xdr:spPr>
        <a:xfrm>
          <a:off x="1079500" y="170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145105</xdr:rowOff>
    </xdr:from>
    <xdr:ext cx="534377" cy="259045"/>
    <xdr:sp macro="" textlink="">
      <xdr:nvSpPr>
        <xdr:cNvPr id="265" name="テキスト ボックス 264"/>
        <xdr:cNvSpPr txBox="1"/>
      </xdr:nvSpPr>
      <xdr:spPr>
        <a:xfrm>
          <a:off x="863111" y="167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96" name="直線コネクタ 295"/>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98226</xdr:rowOff>
    </xdr:to>
    <xdr:cxnSp macro="">
      <xdr:nvCxnSpPr>
        <xdr:cNvPr id="299" name="直線コネクタ 298"/>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64262</xdr:rowOff>
    </xdr:from>
    <xdr:to>
      <xdr:col>45</xdr:col>
      <xdr:colOff>177800</xdr:colOff>
      <xdr:row>39</xdr:row>
      <xdr:rowOff>98226</xdr:rowOff>
    </xdr:to>
    <xdr:cxnSp macro="">
      <xdr:nvCxnSpPr>
        <xdr:cNvPr id="302" name="直線コネクタ 301"/>
        <xdr:cNvCxnSpPr/>
      </xdr:nvCxnSpPr>
      <xdr:spPr>
        <a:xfrm>
          <a:off x="7861300" y="675081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60996</xdr:rowOff>
    </xdr:from>
    <xdr:to>
      <xdr:col>41</xdr:col>
      <xdr:colOff>50800</xdr:colOff>
      <xdr:row>39</xdr:row>
      <xdr:rowOff>64262</xdr:rowOff>
    </xdr:to>
    <xdr:cxnSp macro="">
      <xdr:nvCxnSpPr>
        <xdr:cNvPr id="305" name="直線コネクタ 304"/>
        <xdr:cNvCxnSpPr/>
      </xdr:nvCxnSpPr>
      <xdr:spPr>
        <a:xfrm>
          <a:off x="6972300" y="67475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5" name="楕円 314"/>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6" name="労働費該当値テキスト"/>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7" name="楕円 316"/>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8" name="テキスト ボックス 317"/>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9" name="楕円 318"/>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20" name="テキスト ボックス 319"/>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13462</xdr:rowOff>
    </xdr:from>
    <xdr:to>
      <xdr:col>41</xdr:col>
      <xdr:colOff>101600</xdr:colOff>
      <xdr:row>39</xdr:row>
      <xdr:rowOff>115062</xdr:rowOff>
    </xdr:to>
    <xdr:sp macro="" textlink="">
      <xdr:nvSpPr>
        <xdr:cNvPr id="321" name="楕円 320"/>
        <xdr:cNvSpPr/>
      </xdr:nvSpPr>
      <xdr:spPr>
        <a:xfrm>
          <a:off x="7810500" y="6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106189</xdr:rowOff>
    </xdr:from>
    <xdr:ext cx="378565" cy="259045"/>
    <xdr:sp macro="" textlink="">
      <xdr:nvSpPr>
        <xdr:cNvPr id="322" name="テキスト ボックス 321"/>
        <xdr:cNvSpPr txBox="1"/>
      </xdr:nvSpPr>
      <xdr:spPr>
        <a:xfrm>
          <a:off x="767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10196</xdr:rowOff>
    </xdr:from>
    <xdr:to>
      <xdr:col>36</xdr:col>
      <xdr:colOff>165100</xdr:colOff>
      <xdr:row>39</xdr:row>
      <xdr:rowOff>111796</xdr:rowOff>
    </xdr:to>
    <xdr:sp macro="" textlink="">
      <xdr:nvSpPr>
        <xdr:cNvPr id="323" name="楕円 322"/>
        <xdr:cNvSpPr/>
      </xdr:nvSpPr>
      <xdr:spPr>
        <a:xfrm>
          <a:off x="6921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102923</xdr:rowOff>
    </xdr:from>
    <xdr:ext cx="378565" cy="259045"/>
    <xdr:sp macro="" textlink="">
      <xdr:nvSpPr>
        <xdr:cNvPr id="324" name="テキスト ボックス 323"/>
        <xdr:cNvSpPr txBox="1"/>
      </xdr:nvSpPr>
      <xdr:spPr>
        <a:xfrm>
          <a:off x="6783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5296</xdr:rowOff>
    </xdr:from>
    <xdr:to>
      <xdr:col>55</xdr:col>
      <xdr:colOff>0</xdr:colOff>
      <xdr:row>55</xdr:row>
      <xdr:rowOff>25578</xdr:rowOff>
    </xdr:to>
    <xdr:cxnSp macro="">
      <xdr:nvCxnSpPr>
        <xdr:cNvPr id="353" name="直線コネクタ 352"/>
        <xdr:cNvCxnSpPr/>
      </xdr:nvCxnSpPr>
      <xdr:spPr>
        <a:xfrm>
          <a:off x="9639300" y="9435046"/>
          <a:ext cx="838200" cy="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xdr:rowOff>
    </xdr:from>
    <xdr:to>
      <xdr:col>50</xdr:col>
      <xdr:colOff>114300</xdr:colOff>
      <xdr:row>55</xdr:row>
      <xdr:rowOff>5296</xdr:rowOff>
    </xdr:to>
    <xdr:cxnSp macro="">
      <xdr:nvCxnSpPr>
        <xdr:cNvPr id="356" name="直線コネクタ 355"/>
        <xdr:cNvCxnSpPr/>
      </xdr:nvCxnSpPr>
      <xdr:spPr>
        <a:xfrm>
          <a:off x="8750300" y="9429814"/>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125654</xdr:rowOff>
    </xdr:from>
    <xdr:to>
      <xdr:col>45</xdr:col>
      <xdr:colOff>177800</xdr:colOff>
      <xdr:row>55</xdr:row>
      <xdr:rowOff>64</xdr:rowOff>
    </xdr:to>
    <xdr:cxnSp macro="">
      <xdr:nvCxnSpPr>
        <xdr:cNvPr id="359" name="直線コネクタ 358"/>
        <xdr:cNvCxnSpPr/>
      </xdr:nvCxnSpPr>
      <xdr:spPr>
        <a:xfrm>
          <a:off x="7861300" y="9383954"/>
          <a:ext cx="889000" cy="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125654</xdr:rowOff>
    </xdr:from>
    <xdr:to>
      <xdr:col>41</xdr:col>
      <xdr:colOff>50800</xdr:colOff>
      <xdr:row>55</xdr:row>
      <xdr:rowOff>102743</xdr:rowOff>
    </xdr:to>
    <xdr:cxnSp macro="">
      <xdr:nvCxnSpPr>
        <xdr:cNvPr id="362" name="直線コネクタ 361"/>
        <xdr:cNvCxnSpPr/>
      </xdr:nvCxnSpPr>
      <xdr:spPr>
        <a:xfrm flipV="1">
          <a:off x="6972300" y="9383954"/>
          <a:ext cx="889000" cy="1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66" name="テキスト ボックス 365"/>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146228</xdr:rowOff>
    </xdr:from>
    <xdr:to>
      <xdr:col>55</xdr:col>
      <xdr:colOff>50800</xdr:colOff>
      <xdr:row>55</xdr:row>
      <xdr:rowOff>76378</xdr:rowOff>
    </xdr:to>
    <xdr:sp macro="" textlink="">
      <xdr:nvSpPr>
        <xdr:cNvPr id="372" name="楕円 371"/>
        <xdr:cNvSpPr/>
      </xdr:nvSpPr>
      <xdr:spPr>
        <a:xfrm>
          <a:off x="10426700" y="940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169105</xdr:rowOff>
    </xdr:from>
    <xdr:ext cx="534377" cy="259045"/>
    <xdr:sp macro="" textlink="">
      <xdr:nvSpPr>
        <xdr:cNvPr id="373" name="農林水産業費該当値テキスト"/>
        <xdr:cNvSpPr txBox="1"/>
      </xdr:nvSpPr>
      <xdr:spPr>
        <a:xfrm>
          <a:off x="10528300" y="92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125946</xdr:rowOff>
    </xdr:from>
    <xdr:to>
      <xdr:col>50</xdr:col>
      <xdr:colOff>165100</xdr:colOff>
      <xdr:row>55</xdr:row>
      <xdr:rowOff>56096</xdr:rowOff>
    </xdr:to>
    <xdr:sp macro="" textlink="">
      <xdr:nvSpPr>
        <xdr:cNvPr id="374" name="楕円 373"/>
        <xdr:cNvSpPr/>
      </xdr:nvSpPr>
      <xdr:spPr>
        <a:xfrm>
          <a:off x="9588500" y="93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72623</xdr:rowOff>
    </xdr:from>
    <xdr:ext cx="534377" cy="259045"/>
    <xdr:sp macro="" textlink="">
      <xdr:nvSpPr>
        <xdr:cNvPr id="375" name="テキスト ボックス 374"/>
        <xdr:cNvSpPr txBox="1"/>
      </xdr:nvSpPr>
      <xdr:spPr>
        <a:xfrm>
          <a:off x="9372111" y="91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120714</xdr:rowOff>
    </xdr:from>
    <xdr:to>
      <xdr:col>46</xdr:col>
      <xdr:colOff>38100</xdr:colOff>
      <xdr:row>55</xdr:row>
      <xdr:rowOff>50864</xdr:rowOff>
    </xdr:to>
    <xdr:sp macro="" textlink="">
      <xdr:nvSpPr>
        <xdr:cNvPr id="376" name="楕円 375"/>
        <xdr:cNvSpPr/>
      </xdr:nvSpPr>
      <xdr:spPr>
        <a:xfrm>
          <a:off x="8699500" y="9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67391</xdr:rowOff>
    </xdr:from>
    <xdr:ext cx="534377" cy="259045"/>
    <xdr:sp macro="" textlink="">
      <xdr:nvSpPr>
        <xdr:cNvPr id="377" name="テキスト ボックス 376"/>
        <xdr:cNvSpPr txBox="1"/>
      </xdr:nvSpPr>
      <xdr:spPr>
        <a:xfrm>
          <a:off x="8483111" y="915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74854</xdr:rowOff>
    </xdr:from>
    <xdr:to>
      <xdr:col>41</xdr:col>
      <xdr:colOff>101600</xdr:colOff>
      <xdr:row>55</xdr:row>
      <xdr:rowOff>5004</xdr:rowOff>
    </xdr:to>
    <xdr:sp macro="" textlink="">
      <xdr:nvSpPr>
        <xdr:cNvPr id="378" name="楕円 377"/>
        <xdr:cNvSpPr/>
      </xdr:nvSpPr>
      <xdr:spPr>
        <a:xfrm>
          <a:off x="7810500" y="93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21531</xdr:rowOff>
    </xdr:from>
    <xdr:ext cx="534377" cy="259045"/>
    <xdr:sp macro="" textlink="">
      <xdr:nvSpPr>
        <xdr:cNvPr id="379" name="テキスト ボックス 378"/>
        <xdr:cNvSpPr txBox="1"/>
      </xdr:nvSpPr>
      <xdr:spPr>
        <a:xfrm>
          <a:off x="7594111" y="91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51943</xdr:rowOff>
    </xdr:from>
    <xdr:to>
      <xdr:col>36</xdr:col>
      <xdr:colOff>165100</xdr:colOff>
      <xdr:row>55</xdr:row>
      <xdr:rowOff>153543</xdr:rowOff>
    </xdr:to>
    <xdr:sp macro="" textlink="">
      <xdr:nvSpPr>
        <xdr:cNvPr id="380" name="楕円 379"/>
        <xdr:cNvSpPr/>
      </xdr:nvSpPr>
      <xdr:spPr>
        <a:xfrm>
          <a:off x="6921500" y="94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170070</xdr:rowOff>
    </xdr:from>
    <xdr:ext cx="534377" cy="259045"/>
    <xdr:sp macro="" textlink="">
      <xdr:nvSpPr>
        <xdr:cNvPr id="381" name="テキスト ボックス 380"/>
        <xdr:cNvSpPr txBox="1"/>
      </xdr:nvSpPr>
      <xdr:spPr>
        <a:xfrm>
          <a:off x="6705111" y="925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13599</xdr:rowOff>
    </xdr:from>
    <xdr:to>
      <xdr:col>55</xdr:col>
      <xdr:colOff>0</xdr:colOff>
      <xdr:row>78</xdr:row>
      <xdr:rowOff>42540</xdr:rowOff>
    </xdr:to>
    <xdr:cxnSp macro="">
      <xdr:nvCxnSpPr>
        <xdr:cNvPr id="408" name="直線コネクタ 407"/>
        <xdr:cNvCxnSpPr/>
      </xdr:nvCxnSpPr>
      <xdr:spPr>
        <a:xfrm flipV="1">
          <a:off x="9639300" y="13386699"/>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149868</xdr:rowOff>
    </xdr:from>
    <xdr:to>
      <xdr:col>50</xdr:col>
      <xdr:colOff>114300</xdr:colOff>
      <xdr:row>78</xdr:row>
      <xdr:rowOff>42540</xdr:rowOff>
    </xdr:to>
    <xdr:cxnSp macro="">
      <xdr:nvCxnSpPr>
        <xdr:cNvPr id="411" name="直線コネクタ 410"/>
        <xdr:cNvCxnSpPr/>
      </xdr:nvCxnSpPr>
      <xdr:spPr>
        <a:xfrm>
          <a:off x="8750300" y="13351518"/>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149868</xdr:rowOff>
    </xdr:from>
    <xdr:to>
      <xdr:col>45</xdr:col>
      <xdr:colOff>177800</xdr:colOff>
      <xdr:row>78</xdr:row>
      <xdr:rowOff>26960</xdr:rowOff>
    </xdr:to>
    <xdr:cxnSp macro="">
      <xdr:nvCxnSpPr>
        <xdr:cNvPr id="414" name="直線コネクタ 413"/>
        <xdr:cNvCxnSpPr/>
      </xdr:nvCxnSpPr>
      <xdr:spPr>
        <a:xfrm flipV="1">
          <a:off x="7861300" y="13351518"/>
          <a:ext cx="8890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113393</xdr:rowOff>
    </xdr:from>
    <xdr:to>
      <xdr:col>41</xdr:col>
      <xdr:colOff>50800</xdr:colOff>
      <xdr:row>78</xdr:row>
      <xdr:rowOff>26960</xdr:rowOff>
    </xdr:to>
    <xdr:cxnSp macro="">
      <xdr:nvCxnSpPr>
        <xdr:cNvPr id="417" name="直線コネクタ 416"/>
        <xdr:cNvCxnSpPr/>
      </xdr:nvCxnSpPr>
      <xdr:spPr>
        <a:xfrm>
          <a:off x="6972300" y="13143593"/>
          <a:ext cx="889000" cy="25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45716</xdr:rowOff>
    </xdr:from>
    <xdr:ext cx="534377" cy="259045"/>
    <xdr:sp macro="" textlink="">
      <xdr:nvSpPr>
        <xdr:cNvPr id="421" name="テキスト ボックス 420"/>
        <xdr:cNvSpPr txBox="1"/>
      </xdr:nvSpPr>
      <xdr:spPr>
        <a:xfrm>
          <a:off x="6705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134249</xdr:rowOff>
    </xdr:from>
    <xdr:to>
      <xdr:col>55</xdr:col>
      <xdr:colOff>50800</xdr:colOff>
      <xdr:row>78</xdr:row>
      <xdr:rowOff>64399</xdr:rowOff>
    </xdr:to>
    <xdr:sp macro="" textlink="">
      <xdr:nvSpPr>
        <xdr:cNvPr id="427" name="楕円 426"/>
        <xdr:cNvSpPr/>
      </xdr:nvSpPr>
      <xdr:spPr>
        <a:xfrm>
          <a:off x="10426700" y="133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93626</xdr:rowOff>
    </xdr:from>
    <xdr:ext cx="534377" cy="259045"/>
    <xdr:sp macro="" textlink="">
      <xdr:nvSpPr>
        <xdr:cNvPr id="428" name="商工費該当値テキスト"/>
        <xdr:cNvSpPr txBox="1"/>
      </xdr:nvSpPr>
      <xdr:spPr>
        <a:xfrm>
          <a:off x="10528300" y="1312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163190</xdr:rowOff>
    </xdr:from>
    <xdr:to>
      <xdr:col>50</xdr:col>
      <xdr:colOff>165100</xdr:colOff>
      <xdr:row>78</xdr:row>
      <xdr:rowOff>93340</xdr:rowOff>
    </xdr:to>
    <xdr:sp macro="" textlink="">
      <xdr:nvSpPr>
        <xdr:cNvPr id="429" name="楕円 428"/>
        <xdr:cNvSpPr/>
      </xdr:nvSpPr>
      <xdr:spPr>
        <a:xfrm>
          <a:off x="9588500" y="133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84467</xdr:rowOff>
    </xdr:from>
    <xdr:ext cx="534377" cy="259045"/>
    <xdr:sp macro="" textlink="">
      <xdr:nvSpPr>
        <xdr:cNvPr id="430" name="テキスト ボックス 429"/>
        <xdr:cNvSpPr txBox="1"/>
      </xdr:nvSpPr>
      <xdr:spPr>
        <a:xfrm>
          <a:off x="9372111" y="134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99068</xdr:rowOff>
    </xdr:from>
    <xdr:to>
      <xdr:col>46</xdr:col>
      <xdr:colOff>38100</xdr:colOff>
      <xdr:row>78</xdr:row>
      <xdr:rowOff>29218</xdr:rowOff>
    </xdr:to>
    <xdr:sp macro="" textlink="">
      <xdr:nvSpPr>
        <xdr:cNvPr id="431" name="楕円 430"/>
        <xdr:cNvSpPr/>
      </xdr:nvSpPr>
      <xdr:spPr>
        <a:xfrm>
          <a:off x="8699500" y="13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45745</xdr:rowOff>
    </xdr:from>
    <xdr:ext cx="534377" cy="259045"/>
    <xdr:sp macro="" textlink="">
      <xdr:nvSpPr>
        <xdr:cNvPr id="432" name="テキスト ボックス 431"/>
        <xdr:cNvSpPr txBox="1"/>
      </xdr:nvSpPr>
      <xdr:spPr>
        <a:xfrm>
          <a:off x="8483111" y="130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147610</xdr:rowOff>
    </xdr:from>
    <xdr:to>
      <xdr:col>41</xdr:col>
      <xdr:colOff>101600</xdr:colOff>
      <xdr:row>78</xdr:row>
      <xdr:rowOff>77760</xdr:rowOff>
    </xdr:to>
    <xdr:sp macro="" textlink="">
      <xdr:nvSpPr>
        <xdr:cNvPr id="433" name="楕円 432"/>
        <xdr:cNvSpPr/>
      </xdr:nvSpPr>
      <xdr:spPr>
        <a:xfrm>
          <a:off x="7810500" y="133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68887</xdr:rowOff>
    </xdr:from>
    <xdr:ext cx="534377" cy="259045"/>
    <xdr:sp macro="" textlink="">
      <xdr:nvSpPr>
        <xdr:cNvPr id="434" name="テキスト ボックス 433"/>
        <xdr:cNvSpPr txBox="1"/>
      </xdr:nvSpPr>
      <xdr:spPr>
        <a:xfrm>
          <a:off x="7594111" y="134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62593</xdr:rowOff>
    </xdr:from>
    <xdr:to>
      <xdr:col>36</xdr:col>
      <xdr:colOff>165100</xdr:colOff>
      <xdr:row>76</xdr:row>
      <xdr:rowOff>164193</xdr:rowOff>
    </xdr:to>
    <xdr:sp macro="" textlink="">
      <xdr:nvSpPr>
        <xdr:cNvPr id="435" name="楕円 434"/>
        <xdr:cNvSpPr/>
      </xdr:nvSpPr>
      <xdr:spPr>
        <a:xfrm>
          <a:off x="6921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9270</xdr:rowOff>
    </xdr:from>
    <xdr:ext cx="534377" cy="259045"/>
    <xdr:sp macro="" textlink="">
      <xdr:nvSpPr>
        <xdr:cNvPr id="436" name="テキスト ボックス 435"/>
        <xdr:cNvSpPr txBox="1"/>
      </xdr:nvSpPr>
      <xdr:spPr>
        <a:xfrm>
          <a:off x="6705111" y="128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41204</xdr:rowOff>
    </xdr:from>
    <xdr:to>
      <xdr:col>55</xdr:col>
      <xdr:colOff>0</xdr:colOff>
      <xdr:row>93</xdr:row>
      <xdr:rowOff>80195</xdr:rowOff>
    </xdr:to>
    <xdr:cxnSp macro="">
      <xdr:nvCxnSpPr>
        <xdr:cNvPr id="465" name="直線コネクタ 464"/>
        <xdr:cNvCxnSpPr/>
      </xdr:nvCxnSpPr>
      <xdr:spPr>
        <a:xfrm>
          <a:off x="9639300" y="15986054"/>
          <a:ext cx="8382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41204</xdr:rowOff>
    </xdr:from>
    <xdr:to>
      <xdr:col>50</xdr:col>
      <xdr:colOff>114300</xdr:colOff>
      <xdr:row>93</xdr:row>
      <xdr:rowOff>81606</xdr:rowOff>
    </xdr:to>
    <xdr:cxnSp macro="">
      <xdr:nvCxnSpPr>
        <xdr:cNvPr id="468" name="直線コネクタ 467"/>
        <xdr:cNvCxnSpPr/>
      </xdr:nvCxnSpPr>
      <xdr:spPr>
        <a:xfrm flipV="1">
          <a:off x="8750300" y="15986054"/>
          <a:ext cx="889000" cy="4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81606</xdr:rowOff>
    </xdr:from>
    <xdr:to>
      <xdr:col>45</xdr:col>
      <xdr:colOff>177800</xdr:colOff>
      <xdr:row>93</xdr:row>
      <xdr:rowOff>124597</xdr:rowOff>
    </xdr:to>
    <xdr:cxnSp macro="">
      <xdr:nvCxnSpPr>
        <xdr:cNvPr id="471" name="直線コネクタ 470"/>
        <xdr:cNvCxnSpPr/>
      </xdr:nvCxnSpPr>
      <xdr:spPr>
        <a:xfrm flipV="1">
          <a:off x="7861300" y="16026456"/>
          <a:ext cx="889000" cy="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124597</xdr:rowOff>
    </xdr:from>
    <xdr:to>
      <xdr:col>41</xdr:col>
      <xdr:colOff>50800</xdr:colOff>
      <xdr:row>93</xdr:row>
      <xdr:rowOff>126989</xdr:rowOff>
    </xdr:to>
    <xdr:cxnSp macro="">
      <xdr:nvCxnSpPr>
        <xdr:cNvPr id="474" name="直線コネクタ 473"/>
        <xdr:cNvCxnSpPr/>
      </xdr:nvCxnSpPr>
      <xdr:spPr>
        <a:xfrm flipV="1">
          <a:off x="6972300" y="16069447"/>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79618</xdr:rowOff>
    </xdr:from>
    <xdr:ext cx="534377" cy="259045"/>
    <xdr:sp macro="" textlink="">
      <xdr:nvSpPr>
        <xdr:cNvPr id="478" name="テキスト ボックス 477"/>
        <xdr:cNvSpPr txBox="1"/>
      </xdr:nvSpPr>
      <xdr:spPr>
        <a:xfrm>
          <a:off x="6705111" y="1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29395</xdr:rowOff>
    </xdr:from>
    <xdr:to>
      <xdr:col>55</xdr:col>
      <xdr:colOff>50800</xdr:colOff>
      <xdr:row>93</xdr:row>
      <xdr:rowOff>130995</xdr:rowOff>
    </xdr:to>
    <xdr:sp macro="" textlink="">
      <xdr:nvSpPr>
        <xdr:cNvPr id="484" name="楕円 483"/>
        <xdr:cNvSpPr/>
      </xdr:nvSpPr>
      <xdr:spPr>
        <a:xfrm>
          <a:off x="10426700" y="159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52272</xdr:rowOff>
    </xdr:from>
    <xdr:ext cx="599010" cy="259045"/>
    <xdr:sp macro="" textlink="">
      <xdr:nvSpPr>
        <xdr:cNvPr id="485" name="土木費該当値テキスト"/>
        <xdr:cNvSpPr txBox="1"/>
      </xdr:nvSpPr>
      <xdr:spPr>
        <a:xfrm>
          <a:off x="10528300" y="1582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161854</xdr:rowOff>
    </xdr:from>
    <xdr:to>
      <xdr:col>50</xdr:col>
      <xdr:colOff>165100</xdr:colOff>
      <xdr:row>93</xdr:row>
      <xdr:rowOff>92004</xdr:rowOff>
    </xdr:to>
    <xdr:sp macro="" textlink="">
      <xdr:nvSpPr>
        <xdr:cNvPr id="486" name="楕円 485"/>
        <xdr:cNvSpPr/>
      </xdr:nvSpPr>
      <xdr:spPr>
        <a:xfrm>
          <a:off x="9588500" y="159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108531</xdr:rowOff>
    </xdr:from>
    <xdr:ext cx="599010" cy="259045"/>
    <xdr:sp macro="" textlink="">
      <xdr:nvSpPr>
        <xdr:cNvPr id="487" name="テキスト ボックス 486"/>
        <xdr:cNvSpPr txBox="1"/>
      </xdr:nvSpPr>
      <xdr:spPr>
        <a:xfrm>
          <a:off x="9339795" y="157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30806</xdr:rowOff>
    </xdr:from>
    <xdr:to>
      <xdr:col>46</xdr:col>
      <xdr:colOff>38100</xdr:colOff>
      <xdr:row>93</xdr:row>
      <xdr:rowOff>132406</xdr:rowOff>
    </xdr:to>
    <xdr:sp macro="" textlink="">
      <xdr:nvSpPr>
        <xdr:cNvPr id="488" name="楕円 487"/>
        <xdr:cNvSpPr/>
      </xdr:nvSpPr>
      <xdr:spPr>
        <a:xfrm>
          <a:off x="8699500" y="159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148933</xdr:rowOff>
    </xdr:from>
    <xdr:ext cx="599010" cy="259045"/>
    <xdr:sp macro="" textlink="">
      <xdr:nvSpPr>
        <xdr:cNvPr id="489" name="テキスト ボックス 488"/>
        <xdr:cNvSpPr txBox="1"/>
      </xdr:nvSpPr>
      <xdr:spPr>
        <a:xfrm>
          <a:off x="8450795" y="157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73797</xdr:rowOff>
    </xdr:from>
    <xdr:to>
      <xdr:col>41</xdr:col>
      <xdr:colOff>101600</xdr:colOff>
      <xdr:row>94</xdr:row>
      <xdr:rowOff>3947</xdr:rowOff>
    </xdr:to>
    <xdr:sp macro="" textlink="">
      <xdr:nvSpPr>
        <xdr:cNvPr id="490" name="楕円 489"/>
        <xdr:cNvSpPr/>
      </xdr:nvSpPr>
      <xdr:spPr>
        <a:xfrm>
          <a:off x="7810500" y="16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20474</xdr:rowOff>
    </xdr:from>
    <xdr:ext cx="599010" cy="259045"/>
    <xdr:sp macro="" textlink="">
      <xdr:nvSpPr>
        <xdr:cNvPr id="491" name="テキスト ボックス 490"/>
        <xdr:cNvSpPr txBox="1"/>
      </xdr:nvSpPr>
      <xdr:spPr>
        <a:xfrm>
          <a:off x="7561795" y="1579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76189</xdr:rowOff>
    </xdr:from>
    <xdr:to>
      <xdr:col>36</xdr:col>
      <xdr:colOff>165100</xdr:colOff>
      <xdr:row>94</xdr:row>
      <xdr:rowOff>6339</xdr:rowOff>
    </xdr:to>
    <xdr:sp macro="" textlink="">
      <xdr:nvSpPr>
        <xdr:cNvPr id="492" name="楕円 491"/>
        <xdr:cNvSpPr/>
      </xdr:nvSpPr>
      <xdr:spPr>
        <a:xfrm>
          <a:off x="6921500" y="160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22866</xdr:rowOff>
    </xdr:from>
    <xdr:ext cx="599010" cy="259045"/>
    <xdr:sp macro="" textlink="">
      <xdr:nvSpPr>
        <xdr:cNvPr id="493" name="テキスト ボックス 492"/>
        <xdr:cNvSpPr txBox="1"/>
      </xdr:nvSpPr>
      <xdr:spPr>
        <a:xfrm>
          <a:off x="6672795" y="157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146358</xdr:rowOff>
    </xdr:from>
    <xdr:to>
      <xdr:col>85</xdr:col>
      <xdr:colOff>127000</xdr:colOff>
      <xdr:row>36</xdr:row>
      <xdr:rowOff>167746</xdr:rowOff>
    </xdr:to>
    <xdr:cxnSp macro="">
      <xdr:nvCxnSpPr>
        <xdr:cNvPr id="526" name="直線コネクタ 525"/>
        <xdr:cNvCxnSpPr/>
      </xdr:nvCxnSpPr>
      <xdr:spPr>
        <a:xfrm flipV="1">
          <a:off x="15481300" y="6318558"/>
          <a:ext cx="8382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30686</xdr:rowOff>
    </xdr:from>
    <xdr:to>
      <xdr:col>81</xdr:col>
      <xdr:colOff>50800</xdr:colOff>
      <xdr:row>36</xdr:row>
      <xdr:rowOff>167746</xdr:rowOff>
    </xdr:to>
    <xdr:cxnSp macro="">
      <xdr:nvCxnSpPr>
        <xdr:cNvPr id="529" name="直線コネクタ 528"/>
        <xdr:cNvCxnSpPr/>
      </xdr:nvCxnSpPr>
      <xdr:spPr>
        <a:xfrm>
          <a:off x="14592300" y="6202886"/>
          <a:ext cx="889000" cy="13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30686</xdr:rowOff>
    </xdr:from>
    <xdr:to>
      <xdr:col>76</xdr:col>
      <xdr:colOff>114300</xdr:colOff>
      <xdr:row>37</xdr:row>
      <xdr:rowOff>49331</xdr:rowOff>
    </xdr:to>
    <xdr:cxnSp macro="">
      <xdr:nvCxnSpPr>
        <xdr:cNvPr id="532" name="直線コネクタ 531"/>
        <xdr:cNvCxnSpPr/>
      </xdr:nvCxnSpPr>
      <xdr:spPr>
        <a:xfrm flipV="1">
          <a:off x="13703300" y="6202886"/>
          <a:ext cx="889000" cy="19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49331</xdr:rowOff>
    </xdr:from>
    <xdr:to>
      <xdr:col>71</xdr:col>
      <xdr:colOff>177800</xdr:colOff>
      <xdr:row>37</xdr:row>
      <xdr:rowOff>67705</xdr:rowOff>
    </xdr:to>
    <xdr:cxnSp macro="">
      <xdr:nvCxnSpPr>
        <xdr:cNvPr id="535" name="直線コネクタ 534"/>
        <xdr:cNvCxnSpPr/>
      </xdr:nvCxnSpPr>
      <xdr:spPr>
        <a:xfrm flipV="1">
          <a:off x="12814300" y="6392981"/>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120076</xdr:rowOff>
    </xdr:from>
    <xdr:ext cx="534377" cy="259045"/>
    <xdr:sp macro="" textlink="">
      <xdr:nvSpPr>
        <xdr:cNvPr id="539" name="テキスト ボックス 538"/>
        <xdr:cNvSpPr txBox="1"/>
      </xdr:nvSpPr>
      <xdr:spPr>
        <a:xfrm>
          <a:off x="12547111" y="646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95558</xdr:rowOff>
    </xdr:from>
    <xdr:to>
      <xdr:col>85</xdr:col>
      <xdr:colOff>177800</xdr:colOff>
      <xdr:row>37</xdr:row>
      <xdr:rowOff>25708</xdr:rowOff>
    </xdr:to>
    <xdr:sp macro="" textlink="">
      <xdr:nvSpPr>
        <xdr:cNvPr id="545" name="楕円 544"/>
        <xdr:cNvSpPr/>
      </xdr:nvSpPr>
      <xdr:spPr>
        <a:xfrm>
          <a:off x="16268700" y="62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118435</xdr:rowOff>
    </xdr:from>
    <xdr:ext cx="534377" cy="259045"/>
    <xdr:sp macro="" textlink="">
      <xdr:nvSpPr>
        <xdr:cNvPr id="546" name="消防費該当値テキスト"/>
        <xdr:cNvSpPr txBox="1"/>
      </xdr:nvSpPr>
      <xdr:spPr>
        <a:xfrm>
          <a:off x="16370300" y="61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116946</xdr:rowOff>
    </xdr:from>
    <xdr:to>
      <xdr:col>81</xdr:col>
      <xdr:colOff>101600</xdr:colOff>
      <xdr:row>37</xdr:row>
      <xdr:rowOff>47096</xdr:rowOff>
    </xdr:to>
    <xdr:sp macro="" textlink="">
      <xdr:nvSpPr>
        <xdr:cNvPr id="547" name="楕円 546"/>
        <xdr:cNvSpPr/>
      </xdr:nvSpPr>
      <xdr:spPr>
        <a:xfrm>
          <a:off x="15430500" y="62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63623</xdr:rowOff>
    </xdr:from>
    <xdr:ext cx="534377" cy="259045"/>
    <xdr:sp macro="" textlink="">
      <xdr:nvSpPr>
        <xdr:cNvPr id="548" name="テキスト ボックス 547"/>
        <xdr:cNvSpPr txBox="1"/>
      </xdr:nvSpPr>
      <xdr:spPr>
        <a:xfrm>
          <a:off x="15214111" y="6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151336</xdr:rowOff>
    </xdr:from>
    <xdr:to>
      <xdr:col>76</xdr:col>
      <xdr:colOff>165100</xdr:colOff>
      <xdr:row>36</xdr:row>
      <xdr:rowOff>81486</xdr:rowOff>
    </xdr:to>
    <xdr:sp macro="" textlink="">
      <xdr:nvSpPr>
        <xdr:cNvPr id="549" name="楕円 548"/>
        <xdr:cNvSpPr/>
      </xdr:nvSpPr>
      <xdr:spPr>
        <a:xfrm>
          <a:off x="14541500" y="61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98013</xdr:rowOff>
    </xdr:from>
    <xdr:ext cx="534377" cy="259045"/>
    <xdr:sp macro="" textlink="">
      <xdr:nvSpPr>
        <xdr:cNvPr id="550" name="テキスト ボックス 549"/>
        <xdr:cNvSpPr txBox="1"/>
      </xdr:nvSpPr>
      <xdr:spPr>
        <a:xfrm>
          <a:off x="14325111" y="59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169981</xdr:rowOff>
    </xdr:from>
    <xdr:to>
      <xdr:col>72</xdr:col>
      <xdr:colOff>38100</xdr:colOff>
      <xdr:row>37</xdr:row>
      <xdr:rowOff>100131</xdr:rowOff>
    </xdr:to>
    <xdr:sp macro="" textlink="">
      <xdr:nvSpPr>
        <xdr:cNvPr id="551" name="楕円 550"/>
        <xdr:cNvSpPr/>
      </xdr:nvSpPr>
      <xdr:spPr>
        <a:xfrm>
          <a:off x="13652500" y="63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116658</xdr:rowOff>
    </xdr:from>
    <xdr:ext cx="534377" cy="259045"/>
    <xdr:sp macro="" textlink="">
      <xdr:nvSpPr>
        <xdr:cNvPr id="552" name="テキスト ボックス 551"/>
        <xdr:cNvSpPr txBox="1"/>
      </xdr:nvSpPr>
      <xdr:spPr>
        <a:xfrm>
          <a:off x="13436111" y="61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16905</xdr:rowOff>
    </xdr:from>
    <xdr:to>
      <xdr:col>67</xdr:col>
      <xdr:colOff>101600</xdr:colOff>
      <xdr:row>37</xdr:row>
      <xdr:rowOff>118505</xdr:rowOff>
    </xdr:to>
    <xdr:sp macro="" textlink="">
      <xdr:nvSpPr>
        <xdr:cNvPr id="553" name="楕円 552"/>
        <xdr:cNvSpPr/>
      </xdr:nvSpPr>
      <xdr:spPr>
        <a:xfrm>
          <a:off x="12763500" y="636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135032</xdr:rowOff>
    </xdr:from>
    <xdr:ext cx="534377" cy="259045"/>
    <xdr:sp macro="" textlink="">
      <xdr:nvSpPr>
        <xdr:cNvPr id="554" name="テキスト ボックス 553"/>
        <xdr:cNvSpPr txBox="1"/>
      </xdr:nvSpPr>
      <xdr:spPr>
        <a:xfrm>
          <a:off x="12547111" y="613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128887</xdr:rowOff>
    </xdr:from>
    <xdr:to>
      <xdr:col>85</xdr:col>
      <xdr:colOff>127000</xdr:colOff>
      <xdr:row>55</xdr:row>
      <xdr:rowOff>143106</xdr:rowOff>
    </xdr:to>
    <xdr:cxnSp macro="">
      <xdr:nvCxnSpPr>
        <xdr:cNvPr id="583" name="直線コネクタ 582"/>
        <xdr:cNvCxnSpPr/>
      </xdr:nvCxnSpPr>
      <xdr:spPr>
        <a:xfrm flipV="1">
          <a:off x="15481300" y="9558637"/>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143106</xdr:rowOff>
    </xdr:from>
    <xdr:to>
      <xdr:col>81</xdr:col>
      <xdr:colOff>50800</xdr:colOff>
      <xdr:row>56</xdr:row>
      <xdr:rowOff>29659</xdr:rowOff>
    </xdr:to>
    <xdr:cxnSp macro="">
      <xdr:nvCxnSpPr>
        <xdr:cNvPr id="586" name="直線コネクタ 585"/>
        <xdr:cNvCxnSpPr/>
      </xdr:nvCxnSpPr>
      <xdr:spPr>
        <a:xfrm flipV="1">
          <a:off x="14592300" y="9572856"/>
          <a:ext cx="889000" cy="5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29659</xdr:rowOff>
    </xdr:from>
    <xdr:to>
      <xdr:col>76</xdr:col>
      <xdr:colOff>114300</xdr:colOff>
      <xdr:row>56</xdr:row>
      <xdr:rowOff>93545</xdr:rowOff>
    </xdr:to>
    <xdr:cxnSp macro="">
      <xdr:nvCxnSpPr>
        <xdr:cNvPr id="589" name="直線コネクタ 588"/>
        <xdr:cNvCxnSpPr/>
      </xdr:nvCxnSpPr>
      <xdr:spPr>
        <a:xfrm flipV="1">
          <a:off x="13703300" y="9630859"/>
          <a:ext cx="889000" cy="6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43764</xdr:rowOff>
    </xdr:from>
    <xdr:to>
      <xdr:col>71</xdr:col>
      <xdr:colOff>177800</xdr:colOff>
      <xdr:row>56</xdr:row>
      <xdr:rowOff>93545</xdr:rowOff>
    </xdr:to>
    <xdr:cxnSp macro="">
      <xdr:nvCxnSpPr>
        <xdr:cNvPr id="592" name="直線コネクタ 591"/>
        <xdr:cNvCxnSpPr/>
      </xdr:nvCxnSpPr>
      <xdr:spPr>
        <a:xfrm>
          <a:off x="12814300" y="9644964"/>
          <a:ext cx="889000" cy="4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79651</xdr:rowOff>
    </xdr:from>
    <xdr:ext cx="534377" cy="259045"/>
    <xdr:sp macro="" textlink="">
      <xdr:nvSpPr>
        <xdr:cNvPr id="596" name="テキスト ボックス 595"/>
        <xdr:cNvSpPr txBox="1"/>
      </xdr:nvSpPr>
      <xdr:spPr>
        <a:xfrm>
          <a:off x="12547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78087</xdr:rowOff>
    </xdr:from>
    <xdr:to>
      <xdr:col>85</xdr:col>
      <xdr:colOff>177800</xdr:colOff>
      <xdr:row>56</xdr:row>
      <xdr:rowOff>8237</xdr:rowOff>
    </xdr:to>
    <xdr:sp macro="" textlink="">
      <xdr:nvSpPr>
        <xdr:cNvPr id="602" name="楕円 601"/>
        <xdr:cNvSpPr/>
      </xdr:nvSpPr>
      <xdr:spPr>
        <a:xfrm>
          <a:off x="16268700" y="95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100964</xdr:rowOff>
    </xdr:from>
    <xdr:ext cx="534377" cy="259045"/>
    <xdr:sp macro="" textlink="">
      <xdr:nvSpPr>
        <xdr:cNvPr id="603" name="教育費該当値テキスト"/>
        <xdr:cNvSpPr txBox="1"/>
      </xdr:nvSpPr>
      <xdr:spPr>
        <a:xfrm>
          <a:off x="16370300" y="93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92306</xdr:rowOff>
    </xdr:from>
    <xdr:to>
      <xdr:col>81</xdr:col>
      <xdr:colOff>101600</xdr:colOff>
      <xdr:row>56</xdr:row>
      <xdr:rowOff>22456</xdr:rowOff>
    </xdr:to>
    <xdr:sp macro="" textlink="">
      <xdr:nvSpPr>
        <xdr:cNvPr id="604" name="楕円 603"/>
        <xdr:cNvSpPr/>
      </xdr:nvSpPr>
      <xdr:spPr>
        <a:xfrm>
          <a:off x="15430500" y="95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38983</xdr:rowOff>
    </xdr:from>
    <xdr:ext cx="534377" cy="259045"/>
    <xdr:sp macro="" textlink="">
      <xdr:nvSpPr>
        <xdr:cNvPr id="605" name="テキスト ボックス 604"/>
        <xdr:cNvSpPr txBox="1"/>
      </xdr:nvSpPr>
      <xdr:spPr>
        <a:xfrm>
          <a:off x="15214111" y="92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150309</xdr:rowOff>
    </xdr:from>
    <xdr:to>
      <xdr:col>76</xdr:col>
      <xdr:colOff>165100</xdr:colOff>
      <xdr:row>56</xdr:row>
      <xdr:rowOff>80459</xdr:rowOff>
    </xdr:to>
    <xdr:sp macro="" textlink="">
      <xdr:nvSpPr>
        <xdr:cNvPr id="606" name="楕円 605"/>
        <xdr:cNvSpPr/>
      </xdr:nvSpPr>
      <xdr:spPr>
        <a:xfrm>
          <a:off x="14541500" y="95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96986</xdr:rowOff>
    </xdr:from>
    <xdr:ext cx="534377" cy="259045"/>
    <xdr:sp macro="" textlink="">
      <xdr:nvSpPr>
        <xdr:cNvPr id="607" name="テキスト ボックス 606"/>
        <xdr:cNvSpPr txBox="1"/>
      </xdr:nvSpPr>
      <xdr:spPr>
        <a:xfrm>
          <a:off x="14325111" y="93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42745</xdr:rowOff>
    </xdr:from>
    <xdr:to>
      <xdr:col>72</xdr:col>
      <xdr:colOff>38100</xdr:colOff>
      <xdr:row>56</xdr:row>
      <xdr:rowOff>144345</xdr:rowOff>
    </xdr:to>
    <xdr:sp macro="" textlink="">
      <xdr:nvSpPr>
        <xdr:cNvPr id="608" name="楕円 607"/>
        <xdr:cNvSpPr/>
      </xdr:nvSpPr>
      <xdr:spPr>
        <a:xfrm>
          <a:off x="13652500" y="96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135472</xdr:rowOff>
    </xdr:from>
    <xdr:ext cx="534377" cy="259045"/>
    <xdr:sp macro="" textlink="">
      <xdr:nvSpPr>
        <xdr:cNvPr id="609" name="テキスト ボックス 608"/>
        <xdr:cNvSpPr txBox="1"/>
      </xdr:nvSpPr>
      <xdr:spPr>
        <a:xfrm>
          <a:off x="13436111" y="97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164414</xdr:rowOff>
    </xdr:from>
    <xdr:to>
      <xdr:col>67</xdr:col>
      <xdr:colOff>101600</xdr:colOff>
      <xdr:row>56</xdr:row>
      <xdr:rowOff>94564</xdr:rowOff>
    </xdr:to>
    <xdr:sp macro="" textlink="">
      <xdr:nvSpPr>
        <xdr:cNvPr id="610" name="楕円 609"/>
        <xdr:cNvSpPr/>
      </xdr:nvSpPr>
      <xdr:spPr>
        <a:xfrm>
          <a:off x="12763500" y="95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85691</xdr:rowOff>
    </xdr:from>
    <xdr:ext cx="534377" cy="259045"/>
    <xdr:sp macro="" textlink="">
      <xdr:nvSpPr>
        <xdr:cNvPr id="611" name="テキスト ボックス 610"/>
        <xdr:cNvSpPr txBox="1"/>
      </xdr:nvSpPr>
      <xdr:spPr>
        <a:xfrm>
          <a:off x="12547111" y="96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97608</xdr:rowOff>
    </xdr:from>
    <xdr:to>
      <xdr:col>85</xdr:col>
      <xdr:colOff>127000</xdr:colOff>
      <xdr:row>79</xdr:row>
      <xdr:rowOff>97977</xdr:rowOff>
    </xdr:to>
    <xdr:cxnSp macro="">
      <xdr:nvCxnSpPr>
        <xdr:cNvPr id="642" name="直線コネクタ 641"/>
        <xdr:cNvCxnSpPr/>
      </xdr:nvCxnSpPr>
      <xdr:spPr>
        <a:xfrm>
          <a:off x="15481300" y="13642158"/>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93889</xdr:rowOff>
    </xdr:from>
    <xdr:to>
      <xdr:col>81</xdr:col>
      <xdr:colOff>50800</xdr:colOff>
      <xdr:row>79</xdr:row>
      <xdr:rowOff>97608</xdr:rowOff>
    </xdr:to>
    <xdr:cxnSp macro="">
      <xdr:nvCxnSpPr>
        <xdr:cNvPr id="645" name="直線コネクタ 644"/>
        <xdr:cNvCxnSpPr/>
      </xdr:nvCxnSpPr>
      <xdr:spPr>
        <a:xfrm>
          <a:off x="14592300" y="13638439"/>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93889</xdr:rowOff>
    </xdr:from>
    <xdr:to>
      <xdr:col>76</xdr:col>
      <xdr:colOff>114300</xdr:colOff>
      <xdr:row>79</xdr:row>
      <xdr:rowOff>95551</xdr:rowOff>
    </xdr:to>
    <xdr:cxnSp macro="">
      <xdr:nvCxnSpPr>
        <xdr:cNvPr id="648" name="直線コネクタ 647"/>
        <xdr:cNvCxnSpPr/>
      </xdr:nvCxnSpPr>
      <xdr:spPr>
        <a:xfrm flipV="1">
          <a:off x="13703300" y="13638439"/>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95551</xdr:rowOff>
    </xdr:from>
    <xdr:to>
      <xdr:col>71</xdr:col>
      <xdr:colOff>177800</xdr:colOff>
      <xdr:row>79</xdr:row>
      <xdr:rowOff>95684</xdr:rowOff>
    </xdr:to>
    <xdr:cxnSp macro="">
      <xdr:nvCxnSpPr>
        <xdr:cNvPr id="651" name="直線コネクタ 650"/>
        <xdr:cNvCxnSpPr/>
      </xdr:nvCxnSpPr>
      <xdr:spPr>
        <a:xfrm flipV="1">
          <a:off x="12814300" y="1364010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47177</xdr:rowOff>
    </xdr:from>
    <xdr:to>
      <xdr:col>85</xdr:col>
      <xdr:colOff>177800</xdr:colOff>
      <xdr:row>79</xdr:row>
      <xdr:rowOff>148777</xdr:rowOff>
    </xdr:to>
    <xdr:sp macro="" textlink="">
      <xdr:nvSpPr>
        <xdr:cNvPr id="661" name="楕円 660"/>
        <xdr:cNvSpPr/>
      </xdr:nvSpPr>
      <xdr:spPr>
        <a:xfrm>
          <a:off x="16268700" y="135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46808</xdr:rowOff>
    </xdr:from>
    <xdr:to>
      <xdr:col>81</xdr:col>
      <xdr:colOff>101600</xdr:colOff>
      <xdr:row>79</xdr:row>
      <xdr:rowOff>148408</xdr:rowOff>
    </xdr:to>
    <xdr:sp macro="" textlink="">
      <xdr:nvSpPr>
        <xdr:cNvPr id="663" name="楕円 662"/>
        <xdr:cNvSpPr/>
      </xdr:nvSpPr>
      <xdr:spPr>
        <a:xfrm>
          <a:off x="15430500" y="135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139535</xdr:rowOff>
    </xdr:from>
    <xdr:ext cx="378565" cy="259045"/>
    <xdr:sp macro="" textlink="">
      <xdr:nvSpPr>
        <xdr:cNvPr id="664" name="テキスト ボックス 663"/>
        <xdr:cNvSpPr txBox="1"/>
      </xdr:nvSpPr>
      <xdr:spPr>
        <a:xfrm>
          <a:off x="15292017" y="1368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43089</xdr:rowOff>
    </xdr:from>
    <xdr:to>
      <xdr:col>76</xdr:col>
      <xdr:colOff>165100</xdr:colOff>
      <xdr:row>79</xdr:row>
      <xdr:rowOff>144689</xdr:rowOff>
    </xdr:to>
    <xdr:sp macro="" textlink="">
      <xdr:nvSpPr>
        <xdr:cNvPr id="665" name="楕円 664"/>
        <xdr:cNvSpPr/>
      </xdr:nvSpPr>
      <xdr:spPr>
        <a:xfrm>
          <a:off x="14541500" y="135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135816</xdr:rowOff>
    </xdr:from>
    <xdr:ext cx="469744" cy="259045"/>
    <xdr:sp macro="" textlink="">
      <xdr:nvSpPr>
        <xdr:cNvPr id="666" name="テキスト ボックス 665"/>
        <xdr:cNvSpPr txBox="1"/>
      </xdr:nvSpPr>
      <xdr:spPr>
        <a:xfrm>
          <a:off x="14357428" y="1368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44751</xdr:rowOff>
    </xdr:from>
    <xdr:to>
      <xdr:col>72</xdr:col>
      <xdr:colOff>38100</xdr:colOff>
      <xdr:row>79</xdr:row>
      <xdr:rowOff>146351</xdr:rowOff>
    </xdr:to>
    <xdr:sp macro="" textlink="">
      <xdr:nvSpPr>
        <xdr:cNvPr id="667" name="楕円 666"/>
        <xdr:cNvSpPr/>
      </xdr:nvSpPr>
      <xdr:spPr>
        <a:xfrm>
          <a:off x="13652500" y="135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137478</xdr:rowOff>
    </xdr:from>
    <xdr:ext cx="469744" cy="259045"/>
    <xdr:sp macro="" textlink="">
      <xdr:nvSpPr>
        <xdr:cNvPr id="668" name="テキスト ボックス 667"/>
        <xdr:cNvSpPr txBox="1"/>
      </xdr:nvSpPr>
      <xdr:spPr>
        <a:xfrm>
          <a:off x="13468428" y="1368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44884</xdr:rowOff>
    </xdr:from>
    <xdr:to>
      <xdr:col>67</xdr:col>
      <xdr:colOff>101600</xdr:colOff>
      <xdr:row>79</xdr:row>
      <xdr:rowOff>146484</xdr:rowOff>
    </xdr:to>
    <xdr:sp macro="" textlink="">
      <xdr:nvSpPr>
        <xdr:cNvPr id="669" name="楕円 668"/>
        <xdr:cNvSpPr/>
      </xdr:nvSpPr>
      <xdr:spPr>
        <a:xfrm>
          <a:off x="12763500" y="135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137611</xdr:rowOff>
    </xdr:from>
    <xdr:ext cx="378565" cy="259045"/>
    <xdr:sp macro="" textlink="">
      <xdr:nvSpPr>
        <xdr:cNvPr id="670" name="テキスト ボックス 669"/>
        <xdr:cNvSpPr txBox="1"/>
      </xdr:nvSpPr>
      <xdr:spPr>
        <a:xfrm>
          <a:off x="12625017" y="1368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168708</xdr:rowOff>
    </xdr:from>
    <xdr:to>
      <xdr:col>85</xdr:col>
      <xdr:colOff>127000</xdr:colOff>
      <xdr:row>97</xdr:row>
      <xdr:rowOff>25416</xdr:rowOff>
    </xdr:to>
    <xdr:cxnSp macro="">
      <xdr:nvCxnSpPr>
        <xdr:cNvPr id="697" name="直線コネクタ 696"/>
        <xdr:cNvCxnSpPr/>
      </xdr:nvCxnSpPr>
      <xdr:spPr>
        <a:xfrm>
          <a:off x="15481300" y="16627908"/>
          <a:ext cx="838200" cy="2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168708</xdr:rowOff>
    </xdr:from>
    <xdr:to>
      <xdr:col>81</xdr:col>
      <xdr:colOff>50800</xdr:colOff>
      <xdr:row>97</xdr:row>
      <xdr:rowOff>56970</xdr:rowOff>
    </xdr:to>
    <xdr:cxnSp macro="">
      <xdr:nvCxnSpPr>
        <xdr:cNvPr id="700" name="直線コネクタ 699"/>
        <xdr:cNvCxnSpPr/>
      </xdr:nvCxnSpPr>
      <xdr:spPr>
        <a:xfrm flipV="1">
          <a:off x="14592300" y="16627908"/>
          <a:ext cx="8890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52832</xdr:rowOff>
    </xdr:from>
    <xdr:to>
      <xdr:col>76</xdr:col>
      <xdr:colOff>114300</xdr:colOff>
      <xdr:row>97</xdr:row>
      <xdr:rowOff>56970</xdr:rowOff>
    </xdr:to>
    <xdr:cxnSp macro="">
      <xdr:nvCxnSpPr>
        <xdr:cNvPr id="703" name="直線コネクタ 702"/>
        <xdr:cNvCxnSpPr/>
      </xdr:nvCxnSpPr>
      <xdr:spPr>
        <a:xfrm>
          <a:off x="13703300" y="16683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2139</xdr:rowOff>
    </xdr:from>
    <xdr:to>
      <xdr:col>71</xdr:col>
      <xdr:colOff>177800</xdr:colOff>
      <xdr:row>97</xdr:row>
      <xdr:rowOff>52832</xdr:rowOff>
    </xdr:to>
    <xdr:cxnSp macro="">
      <xdr:nvCxnSpPr>
        <xdr:cNvPr id="706" name="直線コネクタ 705"/>
        <xdr:cNvCxnSpPr/>
      </xdr:nvCxnSpPr>
      <xdr:spPr>
        <a:xfrm>
          <a:off x="12814300" y="16632789"/>
          <a:ext cx="8890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15648</xdr:rowOff>
    </xdr:from>
    <xdr:ext cx="534377" cy="259045"/>
    <xdr:sp macro="" textlink="">
      <xdr:nvSpPr>
        <xdr:cNvPr id="710" name="テキスト ボックス 709"/>
        <xdr:cNvSpPr txBox="1"/>
      </xdr:nvSpPr>
      <xdr:spPr>
        <a:xfrm>
          <a:off x="12547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146066</xdr:rowOff>
    </xdr:from>
    <xdr:to>
      <xdr:col>85</xdr:col>
      <xdr:colOff>177800</xdr:colOff>
      <xdr:row>97</xdr:row>
      <xdr:rowOff>76216</xdr:rowOff>
    </xdr:to>
    <xdr:sp macro="" textlink="">
      <xdr:nvSpPr>
        <xdr:cNvPr id="716" name="楕円 715"/>
        <xdr:cNvSpPr/>
      </xdr:nvSpPr>
      <xdr:spPr>
        <a:xfrm>
          <a:off x="16268700" y="166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168943</xdr:rowOff>
    </xdr:from>
    <xdr:ext cx="599010" cy="259045"/>
    <xdr:sp macro="" textlink="">
      <xdr:nvSpPr>
        <xdr:cNvPr id="717" name="公債費該当値テキスト"/>
        <xdr:cNvSpPr txBox="1"/>
      </xdr:nvSpPr>
      <xdr:spPr>
        <a:xfrm>
          <a:off x="16370300" y="164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117908</xdr:rowOff>
    </xdr:from>
    <xdr:to>
      <xdr:col>81</xdr:col>
      <xdr:colOff>101600</xdr:colOff>
      <xdr:row>97</xdr:row>
      <xdr:rowOff>48058</xdr:rowOff>
    </xdr:to>
    <xdr:sp macro="" textlink="">
      <xdr:nvSpPr>
        <xdr:cNvPr id="718" name="楕円 717"/>
        <xdr:cNvSpPr/>
      </xdr:nvSpPr>
      <xdr:spPr>
        <a:xfrm>
          <a:off x="15430500" y="165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64585</xdr:rowOff>
    </xdr:from>
    <xdr:ext cx="599010" cy="259045"/>
    <xdr:sp macro="" textlink="">
      <xdr:nvSpPr>
        <xdr:cNvPr id="719" name="テキスト ボックス 718"/>
        <xdr:cNvSpPr txBox="1"/>
      </xdr:nvSpPr>
      <xdr:spPr>
        <a:xfrm>
          <a:off x="15181795" y="1635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6170</xdr:rowOff>
    </xdr:from>
    <xdr:to>
      <xdr:col>76</xdr:col>
      <xdr:colOff>165100</xdr:colOff>
      <xdr:row>97</xdr:row>
      <xdr:rowOff>107770</xdr:rowOff>
    </xdr:to>
    <xdr:sp macro="" textlink="">
      <xdr:nvSpPr>
        <xdr:cNvPr id="720" name="楕円 719"/>
        <xdr:cNvSpPr/>
      </xdr:nvSpPr>
      <xdr:spPr>
        <a:xfrm>
          <a:off x="14541500" y="166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124297</xdr:rowOff>
    </xdr:from>
    <xdr:ext cx="599010" cy="259045"/>
    <xdr:sp macro="" textlink="">
      <xdr:nvSpPr>
        <xdr:cNvPr id="721" name="テキスト ボックス 720"/>
        <xdr:cNvSpPr txBox="1"/>
      </xdr:nvSpPr>
      <xdr:spPr>
        <a:xfrm>
          <a:off x="14292795" y="1641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2032</xdr:rowOff>
    </xdr:from>
    <xdr:to>
      <xdr:col>72</xdr:col>
      <xdr:colOff>38100</xdr:colOff>
      <xdr:row>97</xdr:row>
      <xdr:rowOff>103632</xdr:rowOff>
    </xdr:to>
    <xdr:sp macro="" textlink="">
      <xdr:nvSpPr>
        <xdr:cNvPr id="722" name="楕円 721"/>
        <xdr:cNvSpPr/>
      </xdr:nvSpPr>
      <xdr:spPr>
        <a:xfrm>
          <a:off x="13652500" y="166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120159</xdr:rowOff>
    </xdr:from>
    <xdr:ext cx="599010" cy="259045"/>
    <xdr:sp macro="" textlink="">
      <xdr:nvSpPr>
        <xdr:cNvPr id="723" name="テキスト ボックス 722"/>
        <xdr:cNvSpPr txBox="1"/>
      </xdr:nvSpPr>
      <xdr:spPr>
        <a:xfrm>
          <a:off x="13403795" y="164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122789</xdr:rowOff>
    </xdr:from>
    <xdr:to>
      <xdr:col>67</xdr:col>
      <xdr:colOff>101600</xdr:colOff>
      <xdr:row>97</xdr:row>
      <xdr:rowOff>52939</xdr:rowOff>
    </xdr:to>
    <xdr:sp macro="" textlink="">
      <xdr:nvSpPr>
        <xdr:cNvPr id="724" name="楕円 723"/>
        <xdr:cNvSpPr/>
      </xdr:nvSpPr>
      <xdr:spPr>
        <a:xfrm>
          <a:off x="12763500" y="165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69466</xdr:rowOff>
    </xdr:from>
    <xdr:ext cx="599010" cy="259045"/>
    <xdr:sp macro="" textlink="">
      <xdr:nvSpPr>
        <xdr:cNvPr id="725" name="テキスト ボックス 724"/>
        <xdr:cNvSpPr txBox="1"/>
      </xdr:nvSpPr>
      <xdr:spPr>
        <a:xfrm>
          <a:off x="12514795" y="1635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総務費は、新庁舎建設事業費の増などの影響により、前年度と比べて住民一人当たり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52,532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232,058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円となった。新庁舎等整備事業をはじめとする総務費に分類される大型建設事業が令和６年度概ね終了するため、令和７年度以降は減少が見込まれる。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民生費は、国の施策である住民税定額減税・調整給付事業により、前年度と比べて住民一人当たり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242,987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衛生費は、新型コロナウイルスワクチン接種に係る事業費の減少等により前年度と比べて住民一人当たり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2,174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77,049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土木費は、道路、河川関連をはじめとする普通建設事業費が減少したことにより、前年度と比べて住民一人当たり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5,117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130,309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公債費は、地方債繰上償還等の効果により、前年度と比べて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124,993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円となった。令和６年度にかけて地方債発行額が増加するため、住民一人当たりの公債費も増加する見通しとなっている。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実質収支は引続き黒字基調を維持しており、令和６年度においては、実質収支額が前年度に比べて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万円増加した結果、標準財政規模に占める実質収支額の割合は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全ての会計において黒字であるが、一般会計からの補助により成り立っている会計もある。独立採算の原則のもと、経費削減や収入確保に努めるなど、歳入・歳出の適正化を図る必要がある。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W19" workbookViewId="0">
      <selection activeCell="AM37" sqref="AM37:AN37"/>
    </sheetView>
  </sheetViews>
  <sheetFormatPr defaultColWidth="0" defaultRowHeight="10.8" zeroHeight="1"/>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c r="B2" s="170" t="s">
        <v>78</v>
      </c>
      <c r="C2" s="170"/>
      <c r="D2" s="171"/>
    </row>
    <row r="3" spans="1:119" ht="18.75" customHeight="1" thickBot="1">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26976510</v>
      </c>
      <c r="BO4" s="449"/>
      <c r="BP4" s="449"/>
      <c r="BQ4" s="449"/>
      <c r="BR4" s="449"/>
      <c r="BS4" s="449"/>
      <c r="BT4" s="449"/>
      <c r="BU4" s="450"/>
      <c r="BV4" s="448">
        <v>25962127</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10.9</v>
      </c>
      <c r="CU4" s="589"/>
      <c r="CV4" s="589"/>
      <c r="CW4" s="589"/>
      <c r="CX4" s="589"/>
      <c r="CY4" s="589"/>
      <c r="CZ4" s="589"/>
      <c r="DA4" s="590"/>
      <c r="DB4" s="588">
        <v>10.9</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25179061</v>
      </c>
      <c r="BO5" s="420"/>
      <c r="BP5" s="420"/>
      <c r="BQ5" s="420"/>
      <c r="BR5" s="420"/>
      <c r="BS5" s="420"/>
      <c r="BT5" s="420"/>
      <c r="BU5" s="421"/>
      <c r="BV5" s="419">
        <v>24416497</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89.4</v>
      </c>
      <c r="CU5" s="417"/>
      <c r="CV5" s="417"/>
      <c r="CW5" s="417"/>
      <c r="CX5" s="417"/>
      <c r="CY5" s="417"/>
      <c r="CZ5" s="417"/>
      <c r="DA5" s="418"/>
      <c r="DB5" s="416">
        <v>89.8</v>
      </c>
      <c r="DC5" s="417"/>
      <c r="DD5" s="417"/>
      <c r="DE5" s="417"/>
      <c r="DF5" s="417"/>
      <c r="DG5" s="417"/>
      <c r="DH5" s="417"/>
      <c r="DI5" s="418"/>
    </row>
    <row r="6" spans="1:119" ht="18.75" customHeight="1">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1797449</v>
      </c>
      <c r="BO6" s="420"/>
      <c r="BP6" s="420"/>
      <c r="BQ6" s="420"/>
      <c r="BR6" s="420"/>
      <c r="BS6" s="420"/>
      <c r="BT6" s="420"/>
      <c r="BU6" s="421"/>
      <c r="BV6" s="419">
        <v>1545630</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89.6</v>
      </c>
      <c r="CU6" s="563"/>
      <c r="CV6" s="563"/>
      <c r="CW6" s="563"/>
      <c r="CX6" s="563"/>
      <c r="CY6" s="563"/>
      <c r="CZ6" s="563"/>
      <c r="DA6" s="564"/>
      <c r="DB6" s="562">
        <v>90.2</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299041</v>
      </c>
      <c r="BO7" s="420"/>
      <c r="BP7" s="420"/>
      <c r="BQ7" s="420"/>
      <c r="BR7" s="420"/>
      <c r="BS7" s="420"/>
      <c r="BT7" s="420"/>
      <c r="BU7" s="421"/>
      <c r="BV7" s="419">
        <v>60139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13694063</v>
      </c>
      <c r="CU7" s="420"/>
      <c r="CV7" s="420"/>
      <c r="CW7" s="420"/>
      <c r="CX7" s="420"/>
      <c r="CY7" s="420"/>
      <c r="CZ7" s="420"/>
      <c r="DA7" s="421"/>
      <c r="DB7" s="419">
        <v>13645012</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91</v>
      </c>
      <c r="AV8" s="478"/>
      <c r="AW8" s="478"/>
      <c r="AX8" s="478"/>
      <c r="AY8" s="433" t="s">
        <v>105</v>
      </c>
      <c r="AZ8" s="434"/>
      <c r="BA8" s="434"/>
      <c r="BB8" s="434"/>
      <c r="BC8" s="434"/>
      <c r="BD8" s="434"/>
      <c r="BE8" s="434"/>
      <c r="BF8" s="434"/>
      <c r="BG8" s="434"/>
      <c r="BH8" s="434"/>
      <c r="BI8" s="434"/>
      <c r="BJ8" s="434"/>
      <c r="BK8" s="434"/>
      <c r="BL8" s="434"/>
      <c r="BM8" s="435"/>
      <c r="BN8" s="419">
        <v>1498408</v>
      </c>
      <c r="BO8" s="420"/>
      <c r="BP8" s="420"/>
      <c r="BQ8" s="420"/>
      <c r="BR8" s="420"/>
      <c r="BS8" s="420"/>
      <c r="BT8" s="420"/>
      <c r="BU8" s="421"/>
      <c r="BV8" s="419">
        <v>1485491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0.28999999999999998</v>
      </c>
      <c r="CU8" s="523"/>
      <c r="CV8" s="523"/>
      <c r="CW8" s="523"/>
      <c r="CX8" s="523"/>
      <c r="CY8" s="523"/>
      <c r="CZ8" s="523"/>
      <c r="DA8" s="524"/>
      <c r="DB8" s="522">
        <v>0.28000000000000003</v>
      </c>
      <c r="DC8" s="523"/>
      <c r="DD8" s="523"/>
      <c r="DE8" s="523"/>
      <c r="DF8" s="523"/>
      <c r="DG8" s="523"/>
      <c r="DH8" s="523"/>
      <c r="DI8" s="524"/>
    </row>
    <row r="9" spans="1:119" ht="18.75" customHeight="1" thickBot="1">
      <c r="A9" s="169"/>
      <c r="B9" s="551" t="s">
        <v>107</v>
      </c>
      <c r="C9" s="552"/>
      <c r="D9" s="552"/>
      <c r="E9" s="552"/>
      <c r="F9" s="552"/>
      <c r="G9" s="552"/>
      <c r="H9" s="552"/>
      <c r="I9" s="552"/>
      <c r="J9" s="552"/>
      <c r="K9" s="470"/>
      <c r="L9" s="553" t="s">
        <v>108</v>
      </c>
      <c r="M9" s="554"/>
      <c r="N9" s="554"/>
      <c r="O9" s="554"/>
      <c r="P9" s="554"/>
      <c r="Q9" s="555"/>
      <c r="R9" s="556">
        <v>25939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91</v>
      </c>
      <c r="AV9" s="478"/>
      <c r="AW9" s="478"/>
      <c r="AX9" s="478"/>
      <c r="AY9" s="433" t="s">
        <v>111</v>
      </c>
      <c r="AZ9" s="434"/>
      <c r="BA9" s="434"/>
      <c r="BB9" s="434"/>
      <c r="BC9" s="434"/>
      <c r="BD9" s="434"/>
      <c r="BE9" s="434"/>
      <c r="BF9" s="434"/>
      <c r="BG9" s="434"/>
      <c r="BH9" s="434"/>
      <c r="BI9" s="434"/>
      <c r="BJ9" s="434"/>
      <c r="BK9" s="434"/>
      <c r="BL9" s="434"/>
      <c r="BM9" s="435"/>
      <c r="BN9" s="419">
        <v>12917</v>
      </c>
      <c r="BO9" s="420"/>
      <c r="BP9" s="420"/>
      <c r="BQ9" s="420"/>
      <c r="BR9" s="420"/>
      <c r="BS9" s="420"/>
      <c r="BT9" s="420"/>
      <c r="BU9" s="421"/>
      <c r="BV9" s="419">
        <v>-69516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17.5</v>
      </c>
      <c r="CU9" s="417"/>
      <c r="CV9" s="417"/>
      <c r="CW9" s="417"/>
      <c r="CX9" s="417"/>
      <c r="CY9" s="417"/>
      <c r="CZ9" s="417"/>
      <c r="DA9" s="418"/>
      <c r="DB9" s="416">
        <v>19.600000000000001</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113</v>
      </c>
      <c r="M10" s="376"/>
      <c r="N10" s="376"/>
      <c r="O10" s="376"/>
      <c r="P10" s="376"/>
      <c r="Q10" s="377"/>
      <c r="R10" s="372">
        <v>27977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115</v>
      </c>
      <c r="AV10" s="478"/>
      <c r="AW10" s="478"/>
      <c r="AX10" s="478"/>
      <c r="AY10" s="433" t="s">
        <v>116</v>
      </c>
      <c r="AZ10" s="434"/>
      <c r="BA10" s="434"/>
      <c r="BB10" s="434"/>
      <c r="BC10" s="434"/>
      <c r="BD10" s="434"/>
      <c r="BE10" s="434"/>
      <c r="BF10" s="434"/>
      <c r="BG10" s="434"/>
      <c r="BH10" s="434"/>
      <c r="BI10" s="434"/>
      <c r="BJ10" s="434"/>
      <c r="BK10" s="434"/>
      <c r="BL10" s="434"/>
      <c r="BM10" s="435"/>
      <c r="BN10" s="419">
        <v>48661</v>
      </c>
      <c r="BO10" s="420"/>
      <c r="BP10" s="420"/>
      <c r="BQ10" s="420"/>
      <c r="BR10" s="420"/>
      <c r="BS10" s="420"/>
      <c r="BT10" s="420"/>
      <c r="BU10" s="421"/>
      <c r="BV10" s="419">
        <v>120810</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115</v>
      </c>
      <c r="AV11" s="478"/>
      <c r="AW11" s="478"/>
      <c r="AX11" s="478"/>
      <c r="AY11" s="433" t="s">
        <v>121</v>
      </c>
      <c r="AZ11" s="434"/>
      <c r="BA11" s="434"/>
      <c r="BB11" s="434"/>
      <c r="BC11" s="434"/>
      <c r="BD11" s="434"/>
      <c r="BE11" s="434"/>
      <c r="BF11" s="434"/>
      <c r="BG11" s="434"/>
      <c r="BH11" s="434"/>
      <c r="BI11" s="434"/>
      <c r="BJ11" s="434"/>
      <c r="BK11" s="434"/>
      <c r="BL11" s="434"/>
      <c r="BM11" s="435"/>
      <c r="BN11" s="419">
        <v>659926</v>
      </c>
      <c r="BO11" s="420"/>
      <c r="BP11" s="420"/>
      <c r="BQ11" s="420"/>
      <c r="BR11" s="420"/>
      <c r="BS11" s="420"/>
      <c r="BT11" s="420"/>
      <c r="BU11" s="421"/>
      <c r="BV11" s="419">
        <v>888927</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c r="A12" s="169"/>
      <c r="B12" s="525" t="s">
        <v>124</v>
      </c>
      <c r="C12" s="526"/>
      <c r="D12" s="526"/>
      <c r="E12" s="526"/>
      <c r="F12" s="526"/>
      <c r="G12" s="526"/>
      <c r="H12" s="526"/>
      <c r="I12" s="526"/>
      <c r="J12" s="526"/>
      <c r="K12" s="527"/>
      <c r="L12" s="534" t="s">
        <v>125</v>
      </c>
      <c r="M12" s="535"/>
      <c r="N12" s="535"/>
      <c r="O12" s="535"/>
      <c r="P12" s="535"/>
      <c r="Q12" s="536"/>
      <c r="R12" s="537">
        <v>24886</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115</v>
      </c>
      <c r="AV12" s="478"/>
      <c r="AW12" s="478"/>
      <c r="AX12" s="478"/>
      <c r="AY12" s="433" t="s">
        <v>129</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131</v>
      </c>
      <c r="N13" s="504"/>
      <c r="O13" s="504"/>
      <c r="P13" s="504"/>
      <c r="Q13" s="505"/>
      <c r="R13" s="506">
        <v>24260</v>
      </c>
      <c r="S13" s="507"/>
      <c r="T13" s="507"/>
      <c r="U13" s="507"/>
      <c r="V13" s="508"/>
      <c r="W13" s="509" t="s">
        <v>132</v>
      </c>
      <c r="X13" s="405"/>
      <c r="Y13" s="405"/>
      <c r="Z13" s="405"/>
      <c r="AA13" s="405"/>
      <c r="AB13" s="406"/>
      <c r="AC13" s="372">
        <v>1374</v>
      </c>
      <c r="AD13" s="373"/>
      <c r="AE13" s="373"/>
      <c r="AF13" s="373"/>
      <c r="AG13" s="374"/>
      <c r="AH13" s="372">
        <v>1972</v>
      </c>
      <c r="AI13" s="373"/>
      <c r="AJ13" s="373"/>
      <c r="AK13" s="373"/>
      <c r="AL13" s="432"/>
      <c r="AM13" s="476" t="s">
        <v>133</v>
      </c>
      <c r="AN13" s="376"/>
      <c r="AO13" s="376"/>
      <c r="AP13" s="376"/>
      <c r="AQ13" s="376"/>
      <c r="AR13" s="376"/>
      <c r="AS13" s="376"/>
      <c r="AT13" s="377"/>
      <c r="AU13" s="477" t="s">
        <v>115</v>
      </c>
      <c r="AV13" s="478"/>
      <c r="AW13" s="478"/>
      <c r="AX13" s="478"/>
      <c r="AY13" s="433" t="s">
        <v>134</v>
      </c>
      <c r="AZ13" s="434"/>
      <c r="BA13" s="434"/>
      <c r="BB13" s="434"/>
      <c r="BC13" s="434"/>
      <c r="BD13" s="434"/>
      <c r="BE13" s="434"/>
      <c r="BF13" s="434"/>
      <c r="BG13" s="434"/>
      <c r="BH13" s="434"/>
      <c r="BI13" s="434"/>
      <c r="BJ13" s="434"/>
      <c r="BK13" s="434"/>
      <c r="BL13" s="434"/>
      <c r="BM13" s="435"/>
      <c r="BN13" s="419">
        <v>721504</v>
      </c>
      <c r="BO13" s="420"/>
      <c r="BP13" s="420"/>
      <c r="BQ13" s="420"/>
      <c r="BR13" s="420"/>
      <c r="BS13" s="420"/>
      <c r="BT13" s="420"/>
      <c r="BU13" s="421"/>
      <c r="BV13" s="419">
        <v>940221</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10.4</v>
      </c>
      <c r="CU13" s="417"/>
      <c r="CV13" s="417"/>
      <c r="CW13" s="417"/>
      <c r="CX13" s="417"/>
      <c r="CY13" s="417"/>
      <c r="CZ13" s="417"/>
      <c r="DA13" s="418"/>
      <c r="DB13" s="416">
        <v>10.8</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136</v>
      </c>
      <c r="M14" s="546"/>
      <c r="N14" s="546"/>
      <c r="O14" s="546"/>
      <c r="P14" s="546"/>
      <c r="Q14" s="547"/>
      <c r="R14" s="506">
        <v>25524</v>
      </c>
      <c r="S14" s="507"/>
      <c r="T14" s="507"/>
      <c r="U14" s="507"/>
      <c r="V14" s="508"/>
      <c r="W14" s="510"/>
      <c r="X14" s="408"/>
      <c r="Y14" s="408"/>
      <c r="Z14" s="408"/>
      <c r="AA14" s="408"/>
      <c r="AB14" s="409"/>
      <c r="AC14" s="499">
        <v>11.2</v>
      </c>
      <c r="AD14" s="500"/>
      <c r="AE14" s="500"/>
      <c r="AF14" s="500"/>
      <c r="AG14" s="501"/>
      <c r="AH14" s="499">
        <v>14.6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t="s">
        <v>123</v>
      </c>
      <c r="CU14" s="517"/>
      <c r="CV14" s="517"/>
      <c r="CW14" s="517"/>
      <c r="CX14" s="517"/>
      <c r="CY14" s="517"/>
      <c r="CZ14" s="517"/>
      <c r="DA14" s="518"/>
      <c r="DB14" s="516" t="s">
        <v>123</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131</v>
      </c>
      <c r="N15" s="504"/>
      <c r="O15" s="504"/>
      <c r="P15" s="504"/>
      <c r="Q15" s="505"/>
      <c r="R15" s="506">
        <v>24940</v>
      </c>
      <c r="S15" s="507"/>
      <c r="T15" s="507"/>
      <c r="U15" s="507"/>
      <c r="V15" s="508"/>
      <c r="W15" s="509" t="s">
        <v>138</v>
      </c>
      <c r="X15" s="405"/>
      <c r="Y15" s="405"/>
      <c r="Z15" s="405"/>
      <c r="AA15" s="405"/>
      <c r="AB15" s="406"/>
      <c r="AC15" s="372">
        <v>3937</v>
      </c>
      <c r="AD15" s="373"/>
      <c r="AE15" s="373"/>
      <c r="AF15" s="373"/>
      <c r="AG15" s="374"/>
      <c r="AH15" s="372">
        <v>4078</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3635366</v>
      </c>
      <c r="BO15" s="449"/>
      <c r="BP15" s="449"/>
      <c r="BQ15" s="449"/>
      <c r="BR15" s="449"/>
      <c r="BS15" s="449"/>
      <c r="BT15" s="449"/>
      <c r="BU15" s="450"/>
      <c r="BV15" s="448">
        <v>3649475</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32</v>
      </c>
      <c r="AD16" s="500"/>
      <c r="AE16" s="500"/>
      <c r="AF16" s="500"/>
      <c r="AG16" s="501"/>
      <c r="AH16" s="499">
        <v>30.1</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12737104</v>
      </c>
      <c r="BO16" s="420"/>
      <c r="BP16" s="420"/>
      <c r="BQ16" s="420"/>
      <c r="BR16" s="420"/>
      <c r="BS16" s="420"/>
      <c r="BT16" s="420"/>
      <c r="BU16" s="421"/>
      <c r="BV16" s="419">
        <v>12661909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6988</v>
      </c>
      <c r="AD17" s="373"/>
      <c r="AE17" s="373"/>
      <c r="AF17" s="373"/>
      <c r="AG17" s="374"/>
      <c r="AH17" s="372">
        <v>7493</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4541364</v>
      </c>
      <c r="BO17" s="420"/>
      <c r="BP17" s="420"/>
      <c r="BQ17" s="420"/>
      <c r="BR17" s="420"/>
      <c r="BS17" s="420"/>
      <c r="BT17" s="420"/>
      <c r="BU17" s="421"/>
      <c r="BV17" s="419">
        <v>4570869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148</v>
      </c>
      <c r="C18" s="470"/>
      <c r="D18" s="470"/>
      <c r="E18" s="471"/>
      <c r="F18" s="471"/>
      <c r="G18" s="471"/>
      <c r="H18" s="471"/>
      <c r="I18" s="471"/>
      <c r="J18" s="471"/>
      <c r="K18" s="471"/>
      <c r="L18" s="472">
        <v>429.29</v>
      </c>
      <c r="M18" s="472"/>
      <c r="N18" s="472"/>
      <c r="O18" s="472"/>
      <c r="P18" s="472"/>
      <c r="Q18" s="472"/>
      <c r="R18" s="473"/>
      <c r="S18" s="473"/>
      <c r="T18" s="473"/>
      <c r="U18" s="473"/>
      <c r="V18" s="474"/>
      <c r="W18" s="490"/>
      <c r="X18" s="491"/>
      <c r="Y18" s="491"/>
      <c r="Z18" s="491"/>
      <c r="AA18" s="491"/>
      <c r="AB18" s="515"/>
      <c r="AC18" s="389">
        <v>56.8</v>
      </c>
      <c r="AD18" s="390"/>
      <c r="AE18" s="390"/>
      <c r="AF18" s="390"/>
      <c r="AG18" s="475"/>
      <c r="AH18" s="389">
        <v>55.3</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12334444</v>
      </c>
      <c r="BO18" s="420"/>
      <c r="BP18" s="420"/>
      <c r="BQ18" s="420"/>
      <c r="BR18" s="420"/>
      <c r="BS18" s="420"/>
      <c r="BT18" s="420"/>
      <c r="BU18" s="421"/>
      <c r="BV18" s="419">
        <v>12339055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150</v>
      </c>
      <c r="C19" s="470"/>
      <c r="D19" s="470"/>
      <c r="E19" s="471"/>
      <c r="F19" s="471"/>
      <c r="G19" s="471"/>
      <c r="H19" s="471"/>
      <c r="I19" s="471"/>
      <c r="J19" s="471"/>
      <c r="K19" s="471"/>
      <c r="L19" s="479">
        <v>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17128898</v>
      </c>
      <c r="BO19" s="420"/>
      <c r="BP19" s="420"/>
      <c r="BQ19" s="420"/>
      <c r="BR19" s="420"/>
      <c r="BS19" s="420"/>
      <c r="BT19" s="420"/>
      <c r="BU19" s="421"/>
      <c r="BV19" s="419">
        <v>17318166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152</v>
      </c>
      <c r="C20" s="470"/>
      <c r="D20" s="470"/>
      <c r="E20" s="471"/>
      <c r="F20" s="471"/>
      <c r="G20" s="471"/>
      <c r="H20" s="471"/>
      <c r="I20" s="471"/>
      <c r="J20" s="471"/>
      <c r="K20" s="471"/>
      <c r="L20" s="479">
        <v>10793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26372537</v>
      </c>
      <c r="BO22" s="449"/>
      <c r="BP22" s="449"/>
      <c r="BQ22" s="449"/>
      <c r="BR22" s="449"/>
      <c r="BS22" s="449"/>
      <c r="BT22" s="449"/>
      <c r="BU22" s="450"/>
      <c r="BV22" s="448">
        <v>23862263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13599676</v>
      </c>
      <c r="BO23" s="420"/>
      <c r="BP23" s="420"/>
      <c r="BQ23" s="420"/>
      <c r="BR23" s="420"/>
      <c r="BS23" s="420"/>
      <c r="BT23" s="420"/>
      <c r="BU23" s="421"/>
      <c r="BV23" s="419">
        <v>14393026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162</v>
      </c>
      <c r="F24" s="376"/>
      <c r="G24" s="376"/>
      <c r="H24" s="376"/>
      <c r="I24" s="376"/>
      <c r="J24" s="376"/>
      <c r="K24" s="377"/>
      <c r="L24" s="372">
        <v>1</v>
      </c>
      <c r="M24" s="373"/>
      <c r="N24" s="373"/>
      <c r="O24" s="373"/>
      <c r="P24" s="374"/>
      <c r="Q24" s="372">
        <v>8100</v>
      </c>
      <c r="R24" s="373"/>
      <c r="S24" s="373"/>
      <c r="T24" s="373"/>
      <c r="U24" s="373"/>
      <c r="V24" s="374"/>
      <c r="W24" s="462"/>
      <c r="X24" s="399"/>
      <c r="Y24" s="400"/>
      <c r="Z24" s="375" t="s">
        <v>163</v>
      </c>
      <c r="AA24" s="376"/>
      <c r="AB24" s="376"/>
      <c r="AC24" s="376"/>
      <c r="AD24" s="376"/>
      <c r="AE24" s="376"/>
      <c r="AF24" s="376"/>
      <c r="AG24" s="377"/>
      <c r="AH24" s="372">
        <v>375</v>
      </c>
      <c r="AI24" s="373"/>
      <c r="AJ24" s="373"/>
      <c r="AK24" s="373"/>
      <c r="AL24" s="374"/>
      <c r="AM24" s="372">
        <v>1190250</v>
      </c>
      <c r="AN24" s="373"/>
      <c r="AO24" s="373"/>
      <c r="AP24" s="373"/>
      <c r="AQ24" s="373"/>
      <c r="AR24" s="374"/>
      <c r="AS24" s="372">
        <v>3174</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21462288</v>
      </c>
      <c r="BO24" s="420"/>
      <c r="BP24" s="420"/>
      <c r="BQ24" s="420"/>
      <c r="BR24" s="420"/>
      <c r="BS24" s="420"/>
      <c r="BT24" s="420"/>
      <c r="BU24" s="421"/>
      <c r="BV24" s="419">
        <v>18436687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165</v>
      </c>
      <c r="F25" s="376"/>
      <c r="G25" s="376"/>
      <c r="H25" s="376"/>
      <c r="I25" s="376"/>
      <c r="J25" s="376"/>
      <c r="K25" s="377"/>
      <c r="L25" s="372">
        <v>1</v>
      </c>
      <c r="M25" s="373"/>
      <c r="N25" s="373"/>
      <c r="O25" s="373"/>
      <c r="P25" s="374"/>
      <c r="Q25" s="372">
        <v>6500</v>
      </c>
      <c r="R25" s="373"/>
      <c r="S25" s="373"/>
      <c r="T25" s="373"/>
      <c r="U25" s="373"/>
      <c r="V25" s="374"/>
      <c r="W25" s="462"/>
      <c r="X25" s="399"/>
      <c r="Y25" s="400"/>
      <c r="Z25" s="375" t="s">
        <v>166</v>
      </c>
      <c r="AA25" s="376"/>
      <c r="AB25" s="376"/>
      <c r="AC25" s="376"/>
      <c r="AD25" s="376"/>
      <c r="AE25" s="376"/>
      <c r="AF25" s="376"/>
      <c r="AG25" s="377"/>
      <c r="AH25" s="372">
        <v>65</v>
      </c>
      <c r="AI25" s="373"/>
      <c r="AJ25" s="373"/>
      <c r="AK25" s="373"/>
      <c r="AL25" s="374"/>
      <c r="AM25" s="372">
        <v>191945</v>
      </c>
      <c r="AN25" s="373"/>
      <c r="AO25" s="373"/>
      <c r="AP25" s="373"/>
      <c r="AQ25" s="373"/>
      <c r="AR25" s="374"/>
      <c r="AS25" s="372">
        <v>2953</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2766861</v>
      </c>
      <c r="BO25" s="449"/>
      <c r="BP25" s="449"/>
      <c r="BQ25" s="449"/>
      <c r="BR25" s="449"/>
      <c r="BS25" s="449"/>
      <c r="BT25" s="449"/>
      <c r="BU25" s="450"/>
      <c r="BV25" s="448">
        <v>6736505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168</v>
      </c>
      <c r="F26" s="376"/>
      <c r="G26" s="376"/>
      <c r="H26" s="376"/>
      <c r="I26" s="376"/>
      <c r="J26" s="376"/>
      <c r="K26" s="377"/>
      <c r="L26" s="372">
        <v>1</v>
      </c>
      <c r="M26" s="373"/>
      <c r="N26" s="373"/>
      <c r="O26" s="373"/>
      <c r="P26" s="374"/>
      <c r="Q26" s="372">
        <v>5900</v>
      </c>
      <c r="R26" s="373"/>
      <c r="S26" s="373"/>
      <c r="T26" s="373"/>
      <c r="U26" s="373"/>
      <c r="V26" s="374"/>
      <c r="W26" s="462"/>
      <c r="X26" s="399"/>
      <c r="Y26" s="400"/>
      <c r="Z26" s="375" t="s">
        <v>169</v>
      </c>
      <c r="AA26" s="430"/>
      <c r="AB26" s="430"/>
      <c r="AC26" s="430"/>
      <c r="AD26" s="430"/>
      <c r="AE26" s="430"/>
      <c r="AF26" s="430"/>
      <c r="AG26" s="431"/>
      <c r="AH26" s="372">
        <v>12</v>
      </c>
      <c r="AI26" s="373"/>
      <c r="AJ26" s="373"/>
      <c r="AK26" s="373"/>
      <c r="AL26" s="374"/>
      <c r="AM26" s="372">
        <v>32256</v>
      </c>
      <c r="AN26" s="373"/>
      <c r="AO26" s="373"/>
      <c r="AP26" s="373"/>
      <c r="AQ26" s="373"/>
      <c r="AR26" s="374"/>
      <c r="AS26" s="372">
        <v>2688</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171</v>
      </c>
      <c r="F27" s="376"/>
      <c r="G27" s="376"/>
      <c r="H27" s="376"/>
      <c r="I27" s="376"/>
      <c r="J27" s="376"/>
      <c r="K27" s="377"/>
      <c r="L27" s="372">
        <v>1</v>
      </c>
      <c r="M27" s="373"/>
      <c r="N27" s="373"/>
      <c r="O27" s="373"/>
      <c r="P27" s="374"/>
      <c r="Q27" s="372">
        <v>4100</v>
      </c>
      <c r="R27" s="373"/>
      <c r="S27" s="373"/>
      <c r="T27" s="373"/>
      <c r="U27" s="373"/>
      <c r="V27" s="374"/>
      <c r="W27" s="462"/>
      <c r="X27" s="399"/>
      <c r="Y27" s="400"/>
      <c r="Z27" s="375" t="s">
        <v>172</v>
      </c>
      <c r="AA27" s="376"/>
      <c r="AB27" s="376"/>
      <c r="AC27" s="376"/>
      <c r="AD27" s="376"/>
      <c r="AE27" s="376"/>
      <c r="AF27" s="376"/>
      <c r="AG27" s="377"/>
      <c r="AH27" s="372">
        <v>28</v>
      </c>
      <c r="AI27" s="373"/>
      <c r="AJ27" s="373"/>
      <c r="AK27" s="373"/>
      <c r="AL27" s="374"/>
      <c r="AM27" s="372">
        <v>77398</v>
      </c>
      <c r="AN27" s="373"/>
      <c r="AO27" s="373"/>
      <c r="AP27" s="373"/>
      <c r="AQ27" s="373"/>
      <c r="AR27" s="374"/>
      <c r="AS27" s="372">
        <v>2764</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380777</v>
      </c>
      <c r="BO27" s="454"/>
      <c r="BP27" s="454"/>
      <c r="BQ27" s="454"/>
      <c r="BR27" s="454"/>
      <c r="BS27" s="454"/>
      <c r="BT27" s="454"/>
      <c r="BU27" s="455"/>
      <c r="BV27" s="453">
        <v>378562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174</v>
      </c>
      <c r="F28" s="376"/>
      <c r="G28" s="376"/>
      <c r="H28" s="376"/>
      <c r="I28" s="376"/>
      <c r="J28" s="376"/>
      <c r="K28" s="377"/>
      <c r="L28" s="372">
        <v>1</v>
      </c>
      <c r="M28" s="373"/>
      <c r="N28" s="373"/>
      <c r="O28" s="373"/>
      <c r="P28" s="374"/>
      <c r="Q28" s="372">
        <v>3450</v>
      </c>
      <c r="R28" s="373"/>
      <c r="S28" s="373"/>
      <c r="T28" s="373"/>
      <c r="U28" s="373"/>
      <c r="V28" s="374"/>
      <c r="W28" s="462"/>
      <c r="X28" s="399"/>
      <c r="Y28" s="400"/>
      <c r="Z28" s="375" t="s">
        <v>175</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7074042</v>
      </c>
      <c r="BO28" s="449"/>
      <c r="BP28" s="449"/>
      <c r="BQ28" s="449"/>
      <c r="BR28" s="449"/>
      <c r="BS28" s="449"/>
      <c r="BT28" s="449"/>
      <c r="BU28" s="450"/>
      <c r="BV28" s="448">
        <v>7025381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177</v>
      </c>
      <c r="F29" s="376"/>
      <c r="G29" s="376"/>
      <c r="H29" s="376"/>
      <c r="I29" s="376"/>
      <c r="J29" s="376"/>
      <c r="K29" s="377"/>
      <c r="L29" s="372">
        <v>16</v>
      </c>
      <c r="M29" s="373"/>
      <c r="N29" s="373"/>
      <c r="O29" s="373"/>
      <c r="P29" s="374"/>
      <c r="Q29" s="372">
        <v>3200</v>
      </c>
      <c r="R29" s="373"/>
      <c r="S29" s="373"/>
      <c r="T29" s="373"/>
      <c r="U29" s="373"/>
      <c r="V29" s="374"/>
      <c r="W29" s="463"/>
      <c r="X29" s="464"/>
      <c r="Y29" s="465"/>
      <c r="Z29" s="375" t="s">
        <v>178</v>
      </c>
      <c r="AA29" s="376"/>
      <c r="AB29" s="376"/>
      <c r="AC29" s="376"/>
      <c r="AD29" s="376"/>
      <c r="AE29" s="376"/>
      <c r="AF29" s="376"/>
      <c r="AG29" s="377"/>
      <c r="AH29" s="372">
        <v>403</v>
      </c>
      <c r="AI29" s="373"/>
      <c r="AJ29" s="373"/>
      <c r="AK29" s="373"/>
      <c r="AL29" s="374"/>
      <c r="AM29" s="372">
        <v>1267648</v>
      </c>
      <c r="AN29" s="373"/>
      <c r="AO29" s="373"/>
      <c r="AP29" s="373"/>
      <c r="AQ29" s="373"/>
      <c r="AR29" s="374"/>
      <c r="AS29" s="372">
        <v>3146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2620700</v>
      </c>
      <c r="BO29" s="420"/>
      <c r="BP29" s="420"/>
      <c r="BQ29" s="420"/>
      <c r="BR29" s="420"/>
      <c r="BS29" s="420"/>
      <c r="BT29" s="420"/>
      <c r="BU29" s="421"/>
      <c r="BV29" s="419">
        <v>2593915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8770581</v>
      </c>
      <c r="BO30" s="454"/>
      <c r="BP30" s="454"/>
      <c r="BQ30" s="454"/>
      <c r="BR30" s="454"/>
      <c r="BS30" s="454"/>
      <c r="BT30" s="454"/>
      <c r="BU30" s="455"/>
      <c r="BV30" s="453">
        <v>8757956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美作市国民健康保険特別会計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IF('各会計、関係団体の財政状況及び健全化判断比率'!B33="","",'各会計、関係団体の財政状況及び健全化判断比率'!B33)</f>
        <v>美作市水道事業会計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岡山県市町村税整理組合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美作市土地開発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美作市公園墓地事業特別会計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美作市介護保険特別会計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IF('各会計、関係団体の財政状況及び健全化判断比率'!B34="","",'各会計、関係団体の財政状況及び健全化判断比率'!B34)</f>
        <v>美作市病院事業会計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岡山県後期高齢者医療広域連合（一般会計）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22</v>
      </c>
      <c r="CP35" s="367"/>
      <c r="CQ35" s="368" t="str">
        <f>IF('各会計、関係団体の財政状況及び健全化判断比率'!BS8="","",'各会計、関係団体の財政状況及び健全化判断比率'!BS8)</f>
        <v>株式会社　作東バレンタインホテル</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f>IF(E36="","",C35+1)</f>
        <v>3</v>
      </c>
      <c r="D36" s="367"/>
      <c r="E36" s="368" t="str">
        <f>IF('各会計、関係団体の財政状況及び健全化判断比率'!B9="","",'各会計、関係団体の財政状況及び健全化判断比率'!B9)</f>
        <v>矢田茂・原田政次郎・福田五男奨学基金特別会計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美作市後期高齢者医療特別会計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IF('各会計、関係団体の財政状況及び健全化判断比率'!B35="","",'各会計、関係団体の財政状況及び健全化判断比率'!B35)</f>
        <v>美作市下水道事業会計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岡山県後期高齢者医療広域連合（特別会計）</v>
      </c>
      <c r="BZ36" s="368"/>
      <c r="CA36" s="368"/>
      <c r="CB36" s="368"/>
      <c r="CC36" s="368"/>
      <c r="CD36" s="368"/>
      <c r="CE36" s="368"/>
      <c r="CF36" s="368"/>
      <c r="CG36" s="368"/>
      <c r="CH36" s="368"/>
      <c r="CI36" s="368"/>
      <c r="CJ36" s="368"/>
      <c r="CK36" s="368"/>
      <c r="CL36" s="368"/>
      <c r="CM36" s="368"/>
      <c r="CN36" s="169"/>
      <c r="CO36" s="367">
        <f t="shared" si="3"/>
        <v>23</v>
      </c>
      <c r="CP36" s="367"/>
      <c r="CQ36" s="368" t="str">
        <f>IF('各会計、関係団体の財政状況及び健全化判断比率'!BS9="","",'各会計、関係団体の財政状況及び健全化判断比率'!BS9)</f>
        <v>株式会社　みまちゃんネル</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美作市老人保健施設事業特別会計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岡山県市町村総合事務組合（一般会計）</v>
      </c>
      <c r="BZ37" s="368"/>
      <c r="CA37" s="368"/>
      <c r="CB37" s="368"/>
      <c r="CC37" s="368"/>
      <c r="CD37" s="368"/>
      <c r="CE37" s="368"/>
      <c r="CF37" s="368"/>
      <c r="CG37" s="368"/>
      <c r="CH37" s="368"/>
      <c r="CI37" s="368"/>
      <c r="CJ37" s="368"/>
      <c r="CK37" s="368"/>
      <c r="CL37" s="368"/>
      <c r="CM37" s="368"/>
      <c r="CN37" s="169"/>
      <c r="CO37" s="367">
        <f t="shared" si="3"/>
        <v>24</v>
      </c>
      <c r="CP37" s="367"/>
      <c r="CQ37" s="368" t="str">
        <f>IF('各会計、関係団体の財政状況及び健全化判断比率'!BS10="","",'各会計、関係団体の財政状況及び健全化判断比率'!BS10)</f>
        <v>株式会社　特産館みまさか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美作市老人福祉施設事業特別会計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岡山県市町村総合事務組合（貸付金特別会計）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岡山県市町村総合事務組合（拠出金事業特別会計）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勝英衛生施設組合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柵原・吉井・英田火葬場施設組合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勝田郡老人福祉施設組合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j+3Z53OCm84XqFD9dd7J23LjykiBFJTqNsq9YExqc8/7+gDgaMwMKMVi2/LkQR7OizF3slliG5hOqPRuOjnguw==" saltValue="WZwyY7wTRrAx0G+wxzpY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535</v>
      </c>
      <c r="D34" s="1151"/>
      <c r="E34" s="1152"/>
      <c r="F34" s="32">
        <v>15.43</v>
      </c>
      <c r="G34" s="33">
        <v>17.27</v>
      </c>
      <c r="H34" s="33">
        <v>20.399999999999999</v>
      </c>
      <c r="I34" s="33">
        <v>20.329999999999998</v>
      </c>
      <c r="J34" s="34">
        <v>20.77</v>
      </c>
      <c r="K34" s="22"/>
      <c r="L34" s="22"/>
      <c r="M34" s="22"/>
      <c r="N34" s="22"/>
      <c r="O34" s="22"/>
      <c r="P34" s="22"/>
    </row>
    <row r="35" spans="1:16" ht="39" customHeight="1">
      <c r="A35" s="22"/>
      <c r="B35" s="35"/>
      <c r="C35" s="1145" t="s">
        <v>536</v>
      </c>
      <c r="D35" s="1146"/>
      <c r="E35" s="1147"/>
      <c r="F35" s="36">
        <v>8.2799999999999994</v>
      </c>
      <c r="G35" s="37">
        <v>11.39</v>
      </c>
      <c r="H35" s="37">
        <v>11.26</v>
      </c>
      <c r="I35" s="37">
        <v>10.75</v>
      </c>
      <c r="J35" s="38">
        <v>10.79</v>
      </c>
      <c r="K35" s="22"/>
      <c r="L35" s="22"/>
      <c r="M35" s="22"/>
      <c r="N35" s="22"/>
      <c r="O35" s="22"/>
      <c r="P35" s="22"/>
    </row>
    <row r="36" spans="1:16" ht="39" customHeight="1">
      <c r="A36" s="22"/>
      <c r="B36" s="35"/>
      <c r="C36" s="1145" t="s">
        <v>537</v>
      </c>
      <c r="D36" s="1146"/>
      <c r="E36" s="1147"/>
      <c r="F36" s="36">
        <v>7.44</v>
      </c>
      <c r="G36" s="37">
        <v>7.48</v>
      </c>
      <c r="H36" s="37">
        <v>6.37</v>
      </c>
      <c r="I36" s="37">
        <v>7.59</v>
      </c>
      <c r="J36" s="38">
        <v>9.16</v>
      </c>
      <c r="K36" s="22"/>
      <c r="L36" s="22"/>
      <c r="M36" s="22"/>
      <c r="N36" s="22"/>
      <c r="O36" s="22"/>
      <c r="P36" s="22"/>
    </row>
    <row r="37" spans="1:16" ht="39" customHeight="1">
      <c r="A37" s="22"/>
      <c r="B37" s="35"/>
      <c r="C37" s="1145" t="s">
        <v>538</v>
      </c>
      <c r="D37" s="1146"/>
      <c r="E37" s="1147"/>
      <c r="F37" s="36">
        <v>3.41</v>
      </c>
      <c r="G37" s="37">
        <v>3.62</v>
      </c>
      <c r="H37" s="37">
        <v>4.13</v>
      </c>
      <c r="I37" s="37">
        <v>4.3899999999999997</v>
      </c>
      <c r="J37" s="38">
        <v>4.51</v>
      </c>
      <c r="K37" s="22"/>
      <c r="L37" s="22"/>
      <c r="M37" s="22"/>
      <c r="N37" s="22"/>
      <c r="O37" s="22"/>
      <c r="P37" s="22"/>
    </row>
    <row r="38" spans="1:16" ht="39" customHeight="1">
      <c r="A38" s="22"/>
      <c r="B38" s="35"/>
      <c r="C38" s="1145" t="s">
        <v>539</v>
      </c>
      <c r="D38" s="1146"/>
      <c r="E38" s="1147"/>
      <c r="F38" s="36">
        <v>0.59</v>
      </c>
      <c r="G38" s="37">
        <v>0.79</v>
      </c>
      <c r="H38" s="37">
        <v>1.41</v>
      </c>
      <c r="I38" s="37">
        <v>1.32</v>
      </c>
      <c r="J38" s="38">
        <v>1.66</v>
      </c>
      <c r="K38" s="22"/>
      <c r="L38" s="22"/>
      <c r="M38" s="22"/>
      <c r="N38" s="22"/>
      <c r="O38" s="22"/>
      <c r="P38" s="22"/>
    </row>
    <row r="39" spans="1:16" ht="39" customHeight="1">
      <c r="A39" s="22"/>
      <c r="B39" s="35"/>
      <c r="C39" s="1145" t="s">
        <v>540</v>
      </c>
      <c r="D39" s="1146"/>
      <c r="E39" s="1147"/>
      <c r="F39" s="36">
        <v>0.01</v>
      </c>
      <c r="G39" s="37">
        <v>0.01</v>
      </c>
      <c r="H39" s="37">
        <v>0</v>
      </c>
      <c r="I39" s="37">
        <v>0.11</v>
      </c>
      <c r="J39" s="38">
        <v>0.19</v>
      </c>
      <c r="K39" s="22"/>
      <c r="L39" s="22"/>
      <c r="M39" s="22"/>
      <c r="N39" s="22"/>
      <c r="O39" s="22"/>
      <c r="P39" s="22"/>
    </row>
    <row r="40" spans="1:16" ht="39" customHeight="1">
      <c r="A40" s="22"/>
      <c r="B40" s="35"/>
      <c r="C40" s="1145" t="s">
        <v>541</v>
      </c>
      <c r="D40" s="1146"/>
      <c r="E40" s="1147"/>
      <c r="F40" s="36">
        <v>0.82</v>
      </c>
      <c r="G40" s="37">
        <v>0.72</v>
      </c>
      <c r="H40" s="37">
        <v>0.61</v>
      </c>
      <c r="I40" s="37">
        <v>0.18</v>
      </c>
      <c r="J40" s="38">
        <v>0.15</v>
      </c>
      <c r="K40" s="22"/>
      <c r="L40" s="22"/>
      <c r="M40" s="22"/>
      <c r="N40" s="22"/>
      <c r="O40" s="22"/>
      <c r="P40" s="22"/>
    </row>
    <row r="41" spans="1:16" ht="39" customHeight="1">
      <c r="A41" s="22"/>
      <c r="B41" s="35"/>
      <c r="C41" s="1145" t="s">
        <v>542</v>
      </c>
      <c r="D41" s="1146"/>
      <c r="E41" s="1147"/>
      <c r="F41" s="36">
        <v>0.04</v>
      </c>
      <c r="G41" s="37">
        <v>7.0000000000000007E-2</v>
      </c>
      <c r="H41" s="37">
        <v>0.09</v>
      </c>
      <c r="I41" s="37">
        <v>0.12</v>
      </c>
      <c r="J41" s="38">
        <v>0.13</v>
      </c>
      <c r="K41" s="22"/>
      <c r="L41" s="22"/>
      <c r="M41" s="22"/>
      <c r="N41" s="22"/>
      <c r="O41" s="22"/>
      <c r="P41" s="22"/>
    </row>
    <row r="42" spans="1:16" ht="39" customHeight="1">
      <c r="A42" s="22"/>
      <c r="B42" s="39"/>
      <c r="C42" s="1145" t="s">
        <v>543</v>
      </c>
      <c r="D42" s="1146"/>
      <c r="E42" s="1147"/>
      <c r="F42" s="36" t="s">
        <v>506</v>
      </c>
      <c r="G42" s="37" t="s">
        <v>506</v>
      </c>
      <c r="H42" s="37" t="s">
        <v>506</v>
      </c>
      <c r="I42" s="37" t="s">
        <v>506</v>
      </c>
      <c r="J42" s="38" t="s">
        <v>506</v>
      </c>
      <c r="K42" s="22"/>
      <c r="L42" s="22"/>
      <c r="M42" s="22"/>
      <c r="N42" s="22"/>
      <c r="O42" s="22"/>
      <c r="P42" s="22"/>
    </row>
    <row r="43" spans="1:16" ht="39" customHeight="1" thickBot="1">
      <c r="A43" s="22"/>
      <c r="B43" s="40"/>
      <c r="C43" s="1148" t="s">
        <v>544</v>
      </c>
      <c r="D43" s="1149"/>
      <c r="E43" s="1150"/>
      <c r="F43" s="41">
        <v>0.05</v>
      </c>
      <c r="G43" s="42">
        <v>0.02</v>
      </c>
      <c r="H43" s="42">
        <v>0.03</v>
      </c>
      <c r="I43" s="42">
        <v>7.0000000000000007E-2</v>
      </c>
      <c r="J43" s="43">
        <v>7.0000000000000007E-2</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r/98OT9i9PPO4UvrJxVNrxXxbp8FiCZtHD9QZYMdzZe95NB0Z3WXcHAQEJVMZzU0/p7COQXdU9q37ZPOz4gHug==" saltValue="fi7N3LQYIZfxIrFceIae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9"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76" t="s">
        <v>9</v>
      </c>
      <c r="C45" s="1177"/>
      <c r="D45" s="58"/>
      <c r="E45" s="1182" t="s">
        <v>10</v>
      </c>
      <c r="F45" s="1182"/>
      <c r="G45" s="1182"/>
      <c r="H45" s="1182"/>
      <c r="I45" s="1182"/>
      <c r="J45" s="1183"/>
      <c r="K45" s="59">
        <v>2848</v>
      </c>
      <c r="L45" s="60">
        <v>2745</v>
      </c>
      <c r="M45" s="60">
        <v>2606</v>
      </c>
      <c r="N45" s="60">
        <v>2616</v>
      </c>
      <c r="O45" s="61">
        <v>2447</v>
      </c>
      <c r="P45" s="48"/>
      <c r="Q45" s="48"/>
      <c r="R45" s="48"/>
      <c r="S45" s="48"/>
      <c r="T45" s="48"/>
      <c r="U45" s="48"/>
    </row>
    <row r="46" spans="1:21" ht="30.75" customHeight="1">
      <c r="A46" s="48"/>
      <c r="B46" s="1178"/>
      <c r="C46" s="1179"/>
      <c r="D46" s="62"/>
      <c r="E46" s="1155" t="s">
        <v>11</v>
      </c>
      <c r="F46" s="1155"/>
      <c r="G46" s="1155"/>
      <c r="H46" s="1155"/>
      <c r="I46" s="1155"/>
      <c r="J46" s="1156"/>
      <c r="K46" s="63" t="s">
        <v>506</v>
      </c>
      <c r="L46" s="64" t="s">
        <v>506</v>
      </c>
      <c r="M46" s="64" t="s">
        <v>506</v>
      </c>
      <c r="N46" s="64" t="s">
        <v>506</v>
      </c>
      <c r="O46" s="65" t="s">
        <v>506</v>
      </c>
      <c r="P46" s="48"/>
      <c r="Q46" s="48"/>
      <c r="R46" s="48"/>
      <c r="S46" s="48"/>
      <c r="T46" s="48"/>
      <c r="U46" s="48"/>
    </row>
    <row r="47" spans="1:21" ht="30.75" customHeight="1">
      <c r="A47" s="48"/>
      <c r="B47" s="1178"/>
      <c r="C47" s="1179"/>
      <c r="D47" s="62"/>
      <c r="E47" s="1155" t="s">
        <v>12</v>
      </c>
      <c r="F47" s="1155"/>
      <c r="G47" s="1155"/>
      <c r="H47" s="1155"/>
      <c r="I47" s="1155"/>
      <c r="J47" s="1156"/>
      <c r="K47" s="63" t="s">
        <v>506</v>
      </c>
      <c r="L47" s="64" t="s">
        <v>506</v>
      </c>
      <c r="M47" s="64" t="s">
        <v>506</v>
      </c>
      <c r="N47" s="64" t="s">
        <v>506</v>
      </c>
      <c r="O47" s="65" t="s">
        <v>506</v>
      </c>
      <c r="P47" s="48"/>
      <c r="Q47" s="48"/>
      <c r="R47" s="48"/>
      <c r="S47" s="48"/>
      <c r="T47" s="48"/>
      <c r="U47" s="48"/>
    </row>
    <row r="48" spans="1:21" ht="30.75" customHeight="1">
      <c r="A48" s="48"/>
      <c r="B48" s="1178"/>
      <c r="C48" s="1179"/>
      <c r="D48" s="62"/>
      <c r="E48" s="1155" t="s">
        <v>13</v>
      </c>
      <c r="F48" s="1155"/>
      <c r="G48" s="1155"/>
      <c r="H48" s="1155"/>
      <c r="I48" s="1155"/>
      <c r="J48" s="1156"/>
      <c r="K48" s="63">
        <v>1968</v>
      </c>
      <c r="L48" s="64">
        <v>2012</v>
      </c>
      <c r="M48" s="64">
        <v>1988</v>
      </c>
      <c r="N48" s="64">
        <v>1942</v>
      </c>
      <c r="O48" s="65">
        <v>1821</v>
      </c>
      <c r="P48" s="48"/>
      <c r="Q48" s="48"/>
      <c r="R48" s="48"/>
      <c r="S48" s="48"/>
      <c r="T48" s="48"/>
      <c r="U48" s="48"/>
    </row>
    <row r="49" spans="1:21" ht="30.75" customHeight="1">
      <c r="A49" s="48"/>
      <c r="B49" s="1178"/>
      <c r="C49" s="1179"/>
      <c r="D49" s="62"/>
      <c r="E49" s="1155" t="s">
        <v>14</v>
      </c>
      <c r="F49" s="1155"/>
      <c r="G49" s="1155"/>
      <c r="H49" s="1155"/>
      <c r="I49" s="1155"/>
      <c r="J49" s="1156"/>
      <c r="K49" s="63">
        <v>2</v>
      </c>
      <c r="L49" s="64" t="s">
        <v>506</v>
      </c>
      <c r="M49" s="64" t="s">
        <v>506</v>
      </c>
      <c r="N49" s="64" t="s">
        <v>506</v>
      </c>
      <c r="O49" s="65" t="s">
        <v>506</v>
      </c>
      <c r="P49" s="48"/>
      <c r="Q49" s="48"/>
      <c r="R49" s="48"/>
      <c r="S49" s="48"/>
      <c r="T49" s="48"/>
      <c r="U49" s="48"/>
    </row>
    <row r="50" spans="1:21" ht="30.75" customHeight="1">
      <c r="A50" s="48"/>
      <c r="B50" s="1178"/>
      <c r="C50" s="1179"/>
      <c r="D50" s="62"/>
      <c r="E50" s="1155" t="s">
        <v>15</v>
      </c>
      <c r="F50" s="1155"/>
      <c r="G50" s="1155"/>
      <c r="H50" s="1155"/>
      <c r="I50" s="1155"/>
      <c r="J50" s="1156"/>
      <c r="K50" s="63" t="s">
        <v>506</v>
      </c>
      <c r="L50" s="64" t="s">
        <v>506</v>
      </c>
      <c r="M50" s="64" t="s">
        <v>506</v>
      </c>
      <c r="N50" s="64" t="s">
        <v>506</v>
      </c>
      <c r="O50" s="65" t="s">
        <v>506</v>
      </c>
      <c r="P50" s="48"/>
      <c r="Q50" s="48"/>
      <c r="R50" s="48"/>
      <c r="S50" s="48"/>
      <c r="T50" s="48"/>
      <c r="U50" s="48"/>
    </row>
    <row r="51" spans="1:21" ht="30.75" customHeight="1">
      <c r="A51" s="48"/>
      <c r="B51" s="1180"/>
      <c r="C51" s="1181"/>
      <c r="D51" s="66"/>
      <c r="E51" s="1155" t="s">
        <v>16</v>
      </c>
      <c r="F51" s="1155"/>
      <c r="G51" s="1155"/>
      <c r="H51" s="1155"/>
      <c r="I51" s="1155"/>
      <c r="J51" s="1156"/>
      <c r="K51" s="63" t="s">
        <v>506</v>
      </c>
      <c r="L51" s="64" t="s">
        <v>506</v>
      </c>
      <c r="M51" s="64" t="s">
        <v>506</v>
      </c>
      <c r="N51" s="64" t="s">
        <v>506</v>
      </c>
      <c r="O51" s="65" t="s">
        <v>506</v>
      </c>
      <c r="P51" s="48"/>
      <c r="Q51" s="48"/>
      <c r="R51" s="48"/>
      <c r="S51" s="48"/>
      <c r="T51" s="48"/>
      <c r="U51" s="48"/>
    </row>
    <row r="52" spans="1:21" ht="30.75" customHeight="1">
      <c r="A52" s="48"/>
      <c r="B52" s="1153" t="s">
        <v>17</v>
      </c>
      <c r="C52" s="1154"/>
      <c r="D52" s="66"/>
      <c r="E52" s="1155" t="s">
        <v>18</v>
      </c>
      <c r="F52" s="1155"/>
      <c r="G52" s="1155"/>
      <c r="H52" s="1155"/>
      <c r="I52" s="1155"/>
      <c r="J52" s="1156"/>
      <c r="K52" s="63">
        <v>3666</v>
      </c>
      <c r="L52" s="64">
        <v>3612</v>
      </c>
      <c r="M52" s="64">
        <v>3484</v>
      </c>
      <c r="N52" s="64">
        <v>3398</v>
      </c>
      <c r="O52" s="65">
        <v>3267</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1152</v>
      </c>
      <c r="L53" s="69">
        <v>1145</v>
      </c>
      <c r="M53" s="69">
        <v>1110</v>
      </c>
      <c r="N53" s="69">
        <v>1160</v>
      </c>
      <c r="O53" s="70">
        <v>1001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INbcHViAHh6xogYvLNHLveOHX5PQoXHK6vkzz4q61Iblh9AyVHipGo6AfpRXmwQjbDSB7BZfYLzOYpO4loayw==" saltValue="h7us8Rbi194G6ORRarhi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9" zoomScaleSheetLayoutView="100" workbookViewId="0">
      <selection activeCell="S45" sqref="S45"/>
    </sheetView>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96" t="s">
        <v>30</v>
      </c>
      <c r="C41" s="1197"/>
      <c r="D41" s="105"/>
      <c r="E41" s="1198" t="s">
        <v>31</v>
      </c>
      <c r="F41" s="1198"/>
      <c r="G41" s="1198"/>
      <c r="H41" s="1199"/>
      <c r="I41" s="343">
        <v>23911</v>
      </c>
      <c r="J41" s="344">
        <v>23151</v>
      </c>
      <c r="K41" s="344">
        <v>22948</v>
      </c>
      <c r="L41" s="344">
        <v>23862</v>
      </c>
      <c r="M41" s="345">
        <v>26373</v>
      </c>
    </row>
    <row r="42" spans="2:13" ht="27.75" customHeight="1">
      <c r="B42" s="1186"/>
      <c r="C42" s="1187"/>
      <c r="D42" s="106"/>
      <c r="E42" s="1190" t="s">
        <v>32</v>
      </c>
      <c r="F42" s="1190"/>
      <c r="G42" s="1190"/>
      <c r="H42" s="1191"/>
      <c r="I42" s="346">
        <v>45</v>
      </c>
      <c r="J42" s="347">
        <v>30</v>
      </c>
      <c r="K42" s="347">
        <v>25</v>
      </c>
      <c r="L42" s="347">
        <v>20</v>
      </c>
      <c r="M42" s="348">
        <v>16</v>
      </c>
    </row>
    <row r="43" spans="2:13" ht="27.75" customHeight="1">
      <c r="B43" s="1186"/>
      <c r="C43" s="1187"/>
      <c r="D43" s="106"/>
      <c r="E43" s="1190" t="s">
        <v>33</v>
      </c>
      <c r="F43" s="1190"/>
      <c r="G43" s="1190"/>
      <c r="H43" s="1191"/>
      <c r="I43" s="346">
        <v>15809</v>
      </c>
      <c r="J43" s="347">
        <v>14317</v>
      </c>
      <c r="K43" s="347">
        <v>13400</v>
      </c>
      <c r="L43" s="347">
        <v>11963</v>
      </c>
      <c r="M43" s="348">
        <v>10727</v>
      </c>
    </row>
    <row r="44" spans="2:13" ht="27.75" customHeight="1">
      <c r="B44" s="1186"/>
      <c r="C44" s="1187"/>
      <c r="D44" s="106"/>
      <c r="E44" s="1190" t="s">
        <v>34</v>
      </c>
      <c r="F44" s="1190"/>
      <c r="G44" s="1190"/>
      <c r="H44" s="1191"/>
      <c r="I44" s="346" t="s">
        <v>506</v>
      </c>
      <c r="J44" s="347" t="s">
        <v>506</v>
      </c>
      <c r="K44" s="347" t="s">
        <v>506</v>
      </c>
      <c r="L44" s="347" t="s">
        <v>506</v>
      </c>
      <c r="M44" s="348" t="s">
        <v>506</v>
      </c>
    </row>
    <row r="45" spans="2:13" ht="27.75" customHeight="1">
      <c r="B45" s="1186"/>
      <c r="C45" s="1187"/>
      <c r="D45" s="106"/>
      <c r="E45" s="1190" t="s">
        <v>35</v>
      </c>
      <c r="F45" s="1190"/>
      <c r="G45" s="1190"/>
      <c r="H45" s="1191"/>
      <c r="I45" s="346">
        <v>2268</v>
      </c>
      <c r="J45" s="347">
        <v>2285</v>
      </c>
      <c r="K45" s="347">
        <v>2213</v>
      </c>
      <c r="L45" s="347">
        <v>2349</v>
      </c>
      <c r="M45" s="348">
        <v>2589</v>
      </c>
    </row>
    <row r="46" spans="2:13" ht="27.75" customHeight="1">
      <c r="B46" s="1186"/>
      <c r="C46" s="1187"/>
      <c r="D46" s="107"/>
      <c r="E46" s="1190" t="s">
        <v>36</v>
      </c>
      <c r="F46" s="1190"/>
      <c r="G46" s="1190"/>
      <c r="H46" s="1191"/>
      <c r="I46" s="346" t="s">
        <v>506</v>
      </c>
      <c r="J46" s="347" t="s">
        <v>506</v>
      </c>
      <c r="K46" s="347" t="s">
        <v>506</v>
      </c>
      <c r="L46" s="347" t="s">
        <v>506</v>
      </c>
      <c r="M46" s="348" t="s">
        <v>506</v>
      </c>
    </row>
    <row r="47" spans="2:13" ht="27.75" customHeight="1">
      <c r="B47" s="1186"/>
      <c r="C47" s="1187"/>
      <c r="D47" s="108"/>
      <c r="E47" s="1200" t="s">
        <v>37</v>
      </c>
      <c r="F47" s="1201"/>
      <c r="G47" s="1201"/>
      <c r="H47" s="1202"/>
      <c r="I47" s="346" t="s">
        <v>506</v>
      </c>
      <c r="J47" s="347" t="s">
        <v>506</v>
      </c>
      <c r="K47" s="347" t="s">
        <v>506</v>
      </c>
      <c r="L47" s="347" t="s">
        <v>506</v>
      </c>
      <c r="M47" s="348" t="s">
        <v>506</v>
      </c>
    </row>
    <row r="48" spans="2:13" ht="27.75" customHeight="1">
      <c r="B48" s="1186"/>
      <c r="C48" s="1187"/>
      <c r="D48" s="106"/>
      <c r="E48" s="1190" t="s">
        <v>38</v>
      </c>
      <c r="F48" s="1190"/>
      <c r="G48" s="1190"/>
      <c r="H48" s="1191"/>
      <c r="I48" s="346" t="s">
        <v>506</v>
      </c>
      <c r="J48" s="347" t="s">
        <v>506</v>
      </c>
      <c r="K48" s="347" t="s">
        <v>506</v>
      </c>
      <c r="L48" s="347" t="s">
        <v>506</v>
      </c>
      <c r="M48" s="348" t="s">
        <v>506</v>
      </c>
    </row>
    <row r="49" spans="2:13" ht="27.75" customHeight="1">
      <c r="B49" s="1188"/>
      <c r="C49" s="1189"/>
      <c r="D49" s="106"/>
      <c r="E49" s="1190" t="s">
        <v>39</v>
      </c>
      <c r="F49" s="1190"/>
      <c r="G49" s="1190"/>
      <c r="H49" s="1191"/>
      <c r="I49" s="346" t="s">
        <v>506</v>
      </c>
      <c r="J49" s="347" t="s">
        <v>506</v>
      </c>
      <c r="K49" s="347" t="s">
        <v>506</v>
      </c>
      <c r="L49" s="347" t="s">
        <v>506</v>
      </c>
      <c r="M49" s="348" t="s">
        <v>506</v>
      </c>
    </row>
    <row r="50" spans="2:13" ht="27.75" customHeight="1">
      <c r="B50" s="1184" t="s">
        <v>40</v>
      </c>
      <c r="C50" s="1185"/>
      <c r="D50" s="109"/>
      <c r="E50" s="1190" t="s">
        <v>41</v>
      </c>
      <c r="F50" s="1190"/>
      <c r="G50" s="1190"/>
      <c r="H50" s="1191"/>
      <c r="I50" s="346">
        <v>14031</v>
      </c>
      <c r="J50" s="347">
        <v>15214</v>
      </c>
      <c r="K50" s="347">
        <v>16172</v>
      </c>
      <c r="L50" s="347">
        <v>16729</v>
      </c>
      <c r="M50" s="348">
        <v>16723</v>
      </c>
    </row>
    <row r="51" spans="2:13" ht="27.75" customHeight="1">
      <c r="B51" s="1186"/>
      <c r="C51" s="1187"/>
      <c r="D51" s="106"/>
      <c r="E51" s="1190" t="s">
        <v>42</v>
      </c>
      <c r="F51" s="1190"/>
      <c r="G51" s="1190"/>
      <c r="H51" s="1191"/>
      <c r="I51" s="346">
        <v>838</v>
      </c>
      <c r="J51" s="347">
        <v>745</v>
      </c>
      <c r="K51" s="347">
        <v>857</v>
      </c>
      <c r="L51" s="347">
        <v>765</v>
      </c>
      <c r="M51" s="348">
        <v>663</v>
      </c>
    </row>
    <row r="52" spans="2:13" ht="27.75" customHeight="1">
      <c r="B52" s="1188"/>
      <c r="C52" s="1189"/>
      <c r="D52" s="106"/>
      <c r="E52" s="1190" t="s">
        <v>43</v>
      </c>
      <c r="F52" s="1190"/>
      <c r="G52" s="1190"/>
      <c r="H52" s="1191"/>
      <c r="I52" s="346">
        <v>28973</v>
      </c>
      <c r="J52" s="347">
        <v>27129</v>
      </c>
      <c r="K52" s="347">
        <v>25877</v>
      </c>
      <c r="L52" s="347">
        <v>25930</v>
      </c>
      <c r="M52" s="348">
        <v>26991</v>
      </c>
    </row>
    <row r="53" spans="2:13" ht="27.75" customHeight="1" thickBot="1">
      <c r="B53" s="1192" t="s">
        <v>19</v>
      </c>
      <c r="C53" s="1193"/>
      <c r="D53" s="110"/>
      <c r="E53" s="1194" t="s">
        <v>44</v>
      </c>
      <c r="F53" s="1194"/>
      <c r="G53" s="1194"/>
      <c r="H53" s="1195"/>
      <c r="I53" s="349">
        <v>-1809</v>
      </c>
      <c r="J53" s="350">
        <v>-3305</v>
      </c>
      <c r="K53" s="350">
        <v>-4320</v>
      </c>
      <c r="L53" s="350">
        <v>-5230</v>
      </c>
      <c r="M53" s="351">
        <v>-4672</v>
      </c>
    </row>
    <row r="54" spans="2:13" ht="27.75" customHeight="1">
      <c r="B54" s="111"/>
      <c r="C54" s="112"/>
      <c r="D54" s="112"/>
      <c r="E54" s="113"/>
      <c r="F54" s="113"/>
      <c r="G54" s="113"/>
      <c r="H54" s="113"/>
      <c r="I54" s="114"/>
      <c r="J54" s="114"/>
      <c r="K54" s="114"/>
      <c r="L54" s="114"/>
      <c r="M54" s="114"/>
    </row>
    <row r="55" spans="2:13" ht="13.2"/>
  </sheetData>
  <sheetProtection algorithmName="SHA-512" hashValue="OIfj40RnQ4N4GEzfui2niXoGjdxCyf1xzdmOKr9OGNdZNCKdDR94tcSNlo0lv5RL6Q1mndOmwN0HSIn/6iKPlg==" saltValue="zU5lXrnHj3tc5eVv6e/Z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55"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352">
        <v>6905</v>
      </c>
      <c r="G55" s="352">
        <v>7025</v>
      </c>
      <c r="H55" s="353">
        <v>7074</v>
      </c>
    </row>
    <row r="56" spans="2:8" ht="52.5" customHeight="1">
      <c r="B56" s="122"/>
      <c r="C56" s="1213" t="s">
        <v>47</v>
      </c>
      <c r="D56" s="1213"/>
      <c r="E56" s="1214"/>
      <c r="F56" s="354">
        <v>2687</v>
      </c>
      <c r="G56" s="354">
        <v>2594</v>
      </c>
      <c r="H56" s="355">
        <v>2621</v>
      </c>
    </row>
    <row r="57" spans="2:8" ht="53.25" customHeight="1">
      <c r="B57" s="122"/>
      <c r="C57" s="1215" t="s">
        <v>48</v>
      </c>
      <c r="D57" s="1215"/>
      <c r="E57" s="1216"/>
      <c r="F57" s="356">
        <v>8387</v>
      </c>
      <c r="G57" s="356">
        <v>8758</v>
      </c>
      <c r="H57" s="357">
        <v>8771</v>
      </c>
    </row>
    <row r="58" spans="2:8" ht="45.75" customHeight="1">
      <c r="B58" s="123"/>
      <c r="C58" s="1203" t="s">
        <v>49</v>
      </c>
      <c r="D58" s="1204"/>
      <c r="E58" s="1205"/>
      <c r="F58" s="358"/>
      <c r="G58" s="358"/>
      <c r="H58" s="359"/>
    </row>
    <row r="59" spans="2:8" ht="45.75" customHeight="1">
      <c r="B59" s="123"/>
      <c r="C59" s="1203" t="s">
        <v>49</v>
      </c>
      <c r="D59" s="1204"/>
      <c r="E59" s="1205"/>
      <c r="F59" s="358"/>
      <c r="G59" s="358"/>
      <c r="H59" s="359"/>
    </row>
    <row r="60" spans="2:8" ht="45.75" customHeight="1">
      <c r="B60" s="123"/>
      <c r="C60" s="1203" t="s">
        <v>49</v>
      </c>
      <c r="D60" s="1204"/>
      <c r="E60" s="1205"/>
      <c r="F60" s="358"/>
      <c r="G60" s="358"/>
      <c r="H60" s="359"/>
    </row>
    <row r="61" spans="2:8" ht="45.75" customHeight="1">
      <c r="B61" s="123"/>
      <c r="C61" s="1203" t="s">
        <v>49</v>
      </c>
      <c r="D61" s="1204"/>
      <c r="E61" s="1205"/>
      <c r="F61" s="358"/>
      <c r="G61" s="358"/>
      <c r="H61" s="359"/>
    </row>
    <row r="62" spans="2:8" ht="45.75" customHeight="1" thickBot="1">
      <c r="B62" s="124"/>
      <c r="C62" s="1206" t="s">
        <v>49</v>
      </c>
      <c r="D62" s="1207"/>
      <c r="E62" s="1208"/>
      <c r="F62" s="360"/>
      <c r="G62" s="360"/>
      <c r="H62" s="361"/>
    </row>
    <row r="63" spans="2:8" ht="52.5" customHeight="1" thickBot="1">
      <c r="B63" s="125"/>
      <c r="C63" s="1209" t="s">
        <v>50</v>
      </c>
      <c r="D63" s="1209"/>
      <c r="E63" s="1210"/>
      <c r="F63" s="362">
        <v>17978</v>
      </c>
      <c r="G63" s="362">
        <v>18377</v>
      </c>
      <c r="H63" s="363">
        <v>18465</v>
      </c>
    </row>
    <row r="64" spans="2:8" ht="13.2"/>
  </sheetData>
  <sheetProtection algorithmName="SHA-512" hashValue="bv7Pr/kpmAzA9loLLE8YLTkaKDD2hwzZD858eoDfoW9WT8aE++BsEZysHNknWXD3qT2d/pkcMTjchDYMytD3kQ==" saltValue="/0gW4Azu525l2Co0oop5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32" customWidth="1"/>
    <col min="2" max="8" width="13.33203125" style="132" customWidth="1"/>
    <col min="9" max="16384" width="11.109375" style="132"/>
  </cols>
  <sheetData>
    <row r="1" spans="1:8">
      <c r="A1" s="126"/>
      <c r="B1" s="127"/>
      <c r="C1" s="128"/>
      <c r="D1" s="129"/>
      <c r="E1" s="130"/>
      <c r="F1" s="130"/>
      <c r="G1" s="130"/>
      <c r="H1" s="131"/>
    </row>
    <row r="2" spans="1:8">
      <c r="A2" s="133"/>
      <c r="B2" s="134"/>
      <c r="C2" s="135"/>
      <c r="D2" s="136" t="s">
        <v>51</v>
      </c>
      <c r="E2" s="137"/>
      <c r="F2" s="138" t="s">
        <v>529</v>
      </c>
      <c r="G2" s="139"/>
      <c r="H2" s="140"/>
    </row>
    <row r="3" spans="1:8">
      <c r="A3" s="136" t="s">
        <v>522</v>
      </c>
      <c r="B3" s="141"/>
      <c r="C3" s="142"/>
      <c r="D3" s="143">
        <v>97560</v>
      </c>
      <c r="E3" s="144"/>
      <c r="F3" s="145">
        <v>128523</v>
      </c>
      <c r="G3" s="146"/>
      <c r="H3" s="147"/>
    </row>
    <row r="4" spans="1:8">
      <c r="A4" s="148"/>
      <c r="B4" s="149"/>
      <c r="C4" s="150"/>
      <c r="D4" s="151">
        <v>75052</v>
      </c>
      <c r="E4" s="152"/>
      <c r="F4" s="153">
        <v>56792</v>
      </c>
      <c r="G4" s="154"/>
      <c r="H4" s="155"/>
    </row>
    <row r="5" spans="1:8">
      <c r="A5" s="136" t="s">
        <v>524</v>
      </c>
      <c r="B5" s="141"/>
      <c r="C5" s="142"/>
      <c r="D5" s="143">
        <v>74559</v>
      </c>
      <c r="E5" s="144"/>
      <c r="F5" s="145">
        <v>96469</v>
      </c>
      <c r="G5" s="146"/>
      <c r="H5" s="147"/>
    </row>
    <row r="6" spans="1:8">
      <c r="A6" s="148"/>
      <c r="B6" s="149"/>
      <c r="C6" s="150"/>
      <c r="D6" s="151">
        <v>53229</v>
      </c>
      <c r="E6" s="152"/>
      <c r="F6" s="153">
        <v>49775</v>
      </c>
      <c r="G6" s="154"/>
      <c r="H6" s="155"/>
    </row>
    <row r="7" spans="1:8">
      <c r="A7" s="136" t="s">
        <v>525</v>
      </c>
      <c r="B7" s="141"/>
      <c r="C7" s="142"/>
      <c r="D7" s="143">
        <v>101620</v>
      </c>
      <c r="E7" s="144"/>
      <c r="F7" s="145">
        <v>85743</v>
      </c>
      <c r="G7" s="146"/>
      <c r="H7" s="147"/>
    </row>
    <row r="8" spans="1:8">
      <c r="A8" s="148"/>
      <c r="B8" s="149"/>
      <c r="C8" s="150"/>
      <c r="D8" s="151">
        <v>78834</v>
      </c>
      <c r="E8" s="152"/>
      <c r="F8" s="153">
        <v>45231</v>
      </c>
      <c r="G8" s="154"/>
      <c r="H8" s="155"/>
    </row>
    <row r="9" spans="1:8">
      <c r="A9" s="136" t="s">
        <v>526</v>
      </c>
      <c r="B9" s="141"/>
      <c r="C9" s="142"/>
      <c r="D9" s="143">
        <v>173529</v>
      </c>
      <c r="E9" s="144"/>
      <c r="F9" s="145">
        <v>92509</v>
      </c>
      <c r="G9" s="146"/>
      <c r="H9" s="147"/>
    </row>
    <row r="10" spans="1:8">
      <c r="A10" s="148"/>
      <c r="B10" s="149"/>
      <c r="C10" s="150"/>
      <c r="D10" s="151">
        <v>159552</v>
      </c>
      <c r="E10" s="152"/>
      <c r="F10" s="153">
        <v>52274</v>
      </c>
      <c r="G10" s="154"/>
      <c r="H10" s="155"/>
    </row>
    <row r="11" spans="1:8">
      <c r="A11" s="136" t="s">
        <v>527</v>
      </c>
      <c r="B11" s="141"/>
      <c r="C11" s="142"/>
      <c r="D11" s="143">
        <v>225009</v>
      </c>
      <c r="E11" s="144"/>
      <c r="F11" s="145">
        <v>98544</v>
      </c>
      <c r="G11" s="146"/>
      <c r="H11" s="147"/>
    </row>
    <row r="12" spans="1:8">
      <c r="A12" s="148"/>
      <c r="B12" s="149"/>
      <c r="C12" s="156"/>
      <c r="D12" s="151">
        <v>207755</v>
      </c>
      <c r="E12" s="152"/>
      <c r="F12" s="153">
        <v>55816</v>
      </c>
      <c r="G12" s="154"/>
      <c r="H12" s="155"/>
    </row>
    <row r="13" spans="1:8">
      <c r="A13" s="136"/>
      <c r="B13" s="141"/>
      <c r="C13" s="157"/>
      <c r="D13" s="158">
        <v>134455</v>
      </c>
      <c r="E13" s="159"/>
      <c r="F13" s="160">
        <v>100358</v>
      </c>
      <c r="G13" s="161"/>
      <c r="H13" s="147"/>
    </row>
    <row r="14" spans="1:8">
      <c r="A14" s="148"/>
      <c r="B14" s="149"/>
      <c r="C14" s="150"/>
      <c r="D14" s="151">
        <v>114884</v>
      </c>
      <c r="E14" s="152"/>
      <c r="F14" s="153">
        <v>51978</v>
      </c>
      <c r="G14" s="154"/>
      <c r="H14" s="155"/>
    </row>
    <row r="17" spans="1:11">
      <c r="A17" s="132" t="s">
        <v>52</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53</v>
      </c>
      <c r="B19" s="162">
        <f>ROUND(VALUE(SUBSTITUTE(実質収支比率等に係る経年分析!F$48,"▲","-")),2)</f>
        <v>8.36</v>
      </c>
      <c r="C19" s="162">
        <f>ROUND(VALUE(SUBSTITUTE(実質収支比率等に係る経年分析!G$48,"▲","-")),2)</f>
        <v>11.48</v>
      </c>
      <c r="D19" s="162">
        <f>ROUND(VALUE(SUBSTITUTE(実質収支比率等に係る経年分析!H$48,"▲","-")),2)</f>
        <v>11.39</v>
      </c>
      <c r="E19" s="162">
        <f>ROUND(VALUE(SUBSTITUTE(実質収支比率等に係る経年分析!I$48,"▲","-")),2)</f>
        <v>10.89</v>
      </c>
      <c r="F19" s="162">
        <f>ROUND(VALUE(SUBSTITUTE(実質収支比率等に係る経年分析!J$48,"▲","-")),2)</f>
        <v>10.94</v>
      </c>
    </row>
    <row r="20" spans="1:11">
      <c r="A20" s="162" t="s">
        <v>54</v>
      </c>
      <c r="B20" s="162">
        <f>ROUND(VALUE(SUBSTITUTE(実質収支比率等に係る経年分析!F$47,"▲","-")),2)</f>
        <v>48.07</v>
      </c>
      <c r="C20" s="162">
        <f>ROUND(VALUE(SUBSTITUTE(実質収支比率等に係る経年分析!G$47,"▲","-")),2)</f>
        <v>47.32</v>
      </c>
      <c r="D20" s="162">
        <f>ROUND(VALUE(SUBSTITUTE(実質収支比率等に係る経年分析!H$47,"▲","-")),2)</f>
        <v>50.56</v>
      </c>
      <c r="E20" s="162">
        <f>ROUND(VALUE(SUBSTITUTE(実質収支比率等に係る経年分析!I$47,"▲","-")),2)</f>
        <v>51.49</v>
      </c>
      <c r="F20" s="162">
        <f>ROUND(VALUE(SUBSTITUTE(実質収支比率等に係る経年分析!J$47,"▲","-")),2)</f>
        <v>51.66</v>
      </c>
    </row>
    <row r="21" spans="1:11">
      <c r="A21" s="162" t="s">
        <v>55</v>
      </c>
      <c r="B21" s="162">
        <f>IF(ISNUMBER(VALUE(SUBSTITUTE(実質収支比率等に係る経年分析!F$49,"▲","-"))),ROUND(VALUE(SUBSTITUTE(実質収支比率等に係る経年分析!F$49,"▲","-")),2),NA())</f>
        <v>5.09</v>
      </c>
      <c r="C21" s="162">
        <f>IF(ISNUMBER(VALUE(SUBSTITUTE(実質収支比率等に係る経年分析!G$49,"▲","-"))),ROUND(VALUE(SUBSTITUTE(実質収支比率等に係る経年分析!G$49,"▲","-")),2),NA())</f>
        <v>5.35</v>
      </c>
      <c r="D21" s="162">
        <f>IF(ISNUMBER(VALUE(SUBSTITUTE(実質収支比率等に係る経年分析!H$49,"▲","-"))),ROUND(VALUE(SUBSTITUTE(実質収支比率等に係る経年分析!H$49,"▲","-")),2),NA())</f>
        <v>1.99</v>
      </c>
      <c r="E21" s="162">
        <f>IF(ISNUMBER(VALUE(SUBSTITUTE(実質収支比率等に係る経年分析!I$49,"▲","-"))),ROUND(VALUE(SUBSTITUTE(実質収支比率等に係る経年分析!I$49,"▲","-")),2),NA())</f>
        <v>6.89</v>
      </c>
      <c r="F21" s="162">
        <f>IF(ISNUMBER(VALUE(SUBSTITUTE(実質収支比率等に係る経年分析!J$49,"▲","-"))),ROUND(VALUE(SUBSTITUTE(実質収支比率等に係る経年分析!J$49,"▲","-")),2),NA())</f>
        <v>5.27</v>
      </c>
    </row>
    <row r="24" spans="1:11">
      <c r="A24" s="132" t="s">
        <v>56</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57</v>
      </c>
      <c r="C26" s="163" t="s">
        <v>58</v>
      </c>
      <c r="D26" s="163" t="s">
        <v>57</v>
      </c>
      <c r="E26" s="163" t="s">
        <v>58</v>
      </c>
      <c r="F26" s="163" t="s">
        <v>57</v>
      </c>
      <c r="G26" s="163" t="s">
        <v>58</v>
      </c>
      <c r="H26" s="163" t="s">
        <v>57</v>
      </c>
      <c r="I26" s="163" t="s">
        <v>58</v>
      </c>
      <c r="J26" s="163" t="s">
        <v>57</v>
      </c>
      <c r="K26" s="163" t="s">
        <v>58</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7.0000000000000007E-2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7.0000000000000007E-2</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矢田茂・原田政次郎・福田五男奨学基金特別会計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7.0000000000000007E-2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0.13</v>
      </c>
    </row>
    <row r="30" spans="1:11">
      <c r="A30" s="163" t="str">
        <f>IF(連結実質赤字比率に係る赤字・黒字の構成分析!C$40="",NA(),連結実質赤字比率に係る赤字・黒字の構成分析!C$40)</f>
        <v>美作市国民健康保険特別会計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0.82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c r="A31" s="163" t="str">
        <f>IF(連結実質赤字比率に係る赤字・黒字の構成分析!C$39="",NA(),連結実質赤字比率に係る赤字・黒字の構成分析!C$39)</f>
        <v>美作市老人保健施設事業特別会計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0.19</v>
      </c>
    </row>
    <row r="32" spans="1:11">
      <c r="A32" s="163" t="str">
        <f>IF(連結実質赤字比率に係る赤字・黒字の構成分析!C$38="",NA(),連結実質赤字比率に係る赤字・黒字の構成分析!C$38)</f>
        <v>美作市介護保険特別会計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1.66</v>
      </c>
    </row>
    <row r="33" spans="1:16">
      <c r="A33" s="163" t="str">
        <f>IF(連結実質赤字比率に係る赤字・黒字の構成分析!C$37="",NA(),連結実質赤字比率に係る赤字・黒字の構成分析!C$37)</f>
        <v>美作市下水道事業会計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4.3899999999999997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4.51</v>
      </c>
    </row>
    <row r="34" spans="1:16">
      <c r="A34" s="163" t="str">
        <f>IF(連結実質赤字比率に係る赤字・黒字の構成分析!C$36="",NA(),連結実質赤字比率に係る赤字・黒字の構成分析!C$36)</f>
        <v>美作市水道事業会計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9.16</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8.2799999999999994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11.39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10.75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10.79</v>
      </c>
    </row>
    <row r="36" spans="1:16">
      <c r="A36" s="163" t="str">
        <f>IF(連結実質赤字比率に係る赤字・黒字の構成分析!C$34="",NA(),連結実質赤字比率に係る赤字・黒字の構成分析!C$34)</f>
        <v>美作市病院事業会計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20.399999999999999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20.329999999999998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20.77</v>
      </c>
    </row>
    <row r="39" spans="1:16">
      <c r="A39" s="132" t="s">
        <v>59</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c r="A42" s="164" t="s">
        <v>62</v>
      </c>
      <c r="B42" s="164"/>
      <c r="C42" s="164"/>
      <c r="D42" s="164">
        <f>'実質公債費比率（分子）の構造'!K$52</f>
        <v>3666</v>
      </c>
      <c r="E42" s="164"/>
      <c r="F42" s="164"/>
      <c r="G42" s="164">
        <f>'実質公債費比率（分子）の構造'!L$52</f>
        <v>3612</v>
      </c>
      <c r="H42" s="164"/>
      <c r="I42" s="164"/>
      <c r="J42" s="164">
        <f>'実質公債費比率（分子）の構造'!M$52</f>
        <v>3484</v>
      </c>
      <c r="K42" s="164"/>
      <c r="L42" s="164"/>
      <c r="M42" s="164">
        <f>'実質公債費比率（分子）の構造'!N$52</f>
        <v>3398</v>
      </c>
      <c r="N42" s="164"/>
      <c r="O42" s="164"/>
      <c r="P42" s="164">
        <f>'実質公債費比率（分子）の構造'!O$52</f>
        <v>3267</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64</v>
      </c>
      <c r="B45" s="164">
        <f>'実質公債費比率（分子）の構造'!K$49</f>
        <v>2</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c r="A46" s="164" t="s">
        <v>65</v>
      </c>
      <c r="B46" s="164">
        <f>'実質公債費比率（分子）の構造'!K$48</f>
        <v>1968</v>
      </c>
      <c r="C46" s="164"/>
      <c r="D46" s="164"/>
      <c r="E46" s="164">
        <f>'実質公債費比率（分子）の構造'!L$48</f>
        <v>2012</v>
      </c>
      <c r="F46" s="164"/>
      <c r="G46" s="164"/>
      <c r="H46" s="164">
        <f>'実質公債費比率（分子）の構造'!M$48</f>
        <v>1988</v>
      </c>
      <c r="I46" s="164"/>
      <c r="J46" s="164"/>
      <c r="K46" s="164">
        <f>'実質公債費比率（分子）の構造'!N$48</f>
        <v>1942</v>
      </c>
      <c r="L46" s="164"/>
      <c r="M46" s="164"/>
      <c r="N46" s="164">
        <f>'実質公債費比率（分子）の構造'!O$48</f>
        <v>1821</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67</v>
      </c>
      <c r="B49" s="164">
        <f>'実質公債費比率（分子）の構造'!K$45</f>
        <v>2848</v>
      </c>
      <c r="C49" s="164"/>
      <c r="D49" s="164"/>
      <c r="E49" s="164">
        <f>'実質公債費比率（分子）の構造'!L$45</f>
        <v>2745</v>
      </c>
      <c r="F49" s="164"/>
      <c r="G49" s="164"/>
      <c r="H49" s="164">
        <f>'実質公債費比率（分子）の構造'!M$45</f>
        <v>2606</v>
      </c>
      <c r="I49" s="164"/>
      <c r="J49" s="164"/>
      <c r="K49" s="164">
        <f>'実質公債費比率（分子）の構造'!N$45</f>
        <v>2616</v>
      </c>
      <c r="L49" s="164"/>
      <c r="M49" s="164"/>
      <c r="N49" s="164">
        <f>'実質公債費比率（分子）の構造'!O$45</f>
        <v>2447</v>
      </c>
      <c r="O49" s="164"/>
      <c r="P49" s="164"/>
    </row>
    <row r="50" spans="1:16">
      <c r="A50" s="164" t="s">
        <v>68</v>
      </c>
      <c r="B50" s="164" t="e">
        <f>NA()</f>
        <v>#N/A</v>
      </c>
      <c r="C50" s="164">
        <f>IF(ISNUMBER('実質公債費比率（分子）の構造'!K$53),'実質公債費比率（分子）の構造'!K$53,NA())</f>
        <v>1152</v>
      </c>
      <c r="D50" s="164" t="e">
        <f>NA()</f>
        <v>#N/A</v>
      </c>
      <c r="E50" s="164" t="e">
        <f>NA()</f>
        <v>#N/A</v>
      </c>
      <c r="F50" s="164">
        <f>IF(ISNUMBER('実質公債費比率（分子）の構造'!L$53),'実質公債費比率（分子）の構造'!L$53,NA())</f>
        <v>1145</v>
      </c>
      <c r="G50" s="164" t="e">
        <f>NA()</f>
        <v>#N/A</v>
      </c>
      <c r="H50" s="164" t="e">
        <f>NA()</f>
        <v>#N/A</v>
      </c>
      <c r="I50" s="164">
        <f>IF(ISNUMBER('実質公債費比率（分子）の構造'!M$53),'実質公債費比率（分子）の構造'!M$53,NA())</f>
        <v>1110</v>
      </c>
      <c r="J50" s="164" t="e">
        <f>NA()</f>
        <v>#N/A</v>
      </c>
      <c r="K50" s="164" t="e">
        <f>NA()</f>
        <v>#N/A</v>
      </c>
      <c r="L50" s="164">
        <f>IF(ISNUMBER('実質公債費比率（分子）の構造'!N$53),'実質公債費比率（分子）の構造'!N$53,NA())</f>
        <v>1160</v>
      </c>
      <c r="M50" s="164" t="e">
        <f>NA()</f>
        <v>#N/A</v>
      </c>
      <c r="N50" s="164" t="e">
        <f>NA()</f>
        <v>#N/A</v>
      </c>
      <c r="O50" s="164">
        <f>IF(ISNUMBER('実質公債費比率（分子）の構造'!O$53),'実質公債費比率（分子）の構造'!O$53,NA())</f>
        <v>1001</v>
      </c>
      <c r="P50" s="164" t="e">
        <f>NA()</f>
        <v>#N/A</v>
      </c>
    </row>
    <row r="53" spans="1:16">
      <c r="A53" s="132" t="s">
        <v>69</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c r="A56" s="163" t="s">
        <v>43</v>
      </c>
      <c r="B56" s="163"/>
      <c r="C56" s="163"/>
      <c r="D56" s="163">
        <f>'将来負担比率（分子）の構造'!I$52</f>
        <v>28973</v>
      </c>
      <c r="E56" s="163"/>
      <c r="F56" s="163"/>
      <c r="G56" s="163">
        <f>'将来負担比率（分子）の構造'!J$52</f>
        <v>27129</v>
      </c>
      <c r="H56" s="163"/>
      <c r="I56" s="163"/>
      <c r="J56" s="163">
        <f>'将来負担比率（分子）の構造'!K$52</f>
        <v>25877</v>
      </c>
      <c r="K56" s="163"/>
      <c r="L56" s="163"/>
      <c r="M56" s="163">
        <f>'将来負担比率（分子）の構造'!L$52</f>
        <v>25930</v>
      </c>
      <c r="N56" s="163"/>
      <c r="O56" s="163"/>
      <c r="P56" s="163">
        <f>'将来負担比率（分子）の構造'!M$52</f>
        <v>26991</v>
      </c>
    </row>
    <row r="57" spans="1:16">
      <c r="A57" s="163" t="s">
        <v>42</v>
      </c>
      <c r="B57" s="163"/>
      <c r="C57" s="163"/>
      <c r="D57" s="163">
        <f>'将来負担比率（分子）の構造'!I$51</f>
        <v>838</v>
      </c>
      <c r="E57" s="163"/>
      <c r="F57" s="163"/>
      <c r="G57" s="163">
        <f>'将来負担比率（分子）の構造'!J$51</f>
        <v>745</v>
      </c>
      <c r="H57" s="163"/>
      <c r="I57" s="163"/>
      <c r="J57" s="163">
        <f>'将来負担比率（分子）の構造'!K$51</f>
        <v>857</v>
      </c>
      <c r="K57" s="163"/>
      <c r="L57" s="163"/>
      <c r="M57" s="163">
        <f>'将来負担比率（分子）の構造'!L$51</f>
        <v>765</v>
      </c>
      <c r="N57" s="163"/>
      <c r="O57" s="163"/>
      <c r="P57" s="163">
        <f>'将来負担比率（分子）の構造'!M$51</f>
        <v>663</v>
      </c>
    </row>
    <row r="58" spans="1:16">
      <c r="A58" s="163" t="s">
        <v>41</v>
      </c>
      <c r="B58" s="163"/>
      <c r="C58" s="163"/>
      <c r="D58" s="163">
        <f>'将来負担比率（分子）の構造'!I$50</f>
        <v>14031</v>
      </c>
      <c r="E58" s="163"/>
      <c r="F58" s="163"/>
      <c r="G58" s="163">
        <f>'将来負担比率（分子）の構造'!J$50</f>
        <v>15214</v>
      </c>
      <c r="H58" s="163"/>
      <c r="I58" s="163"/>
      <c r="J58" s="163">
        <f>'将来負担比率（分子）の構造'!K$50</f>
        <v>16172</v>
      </c>
      <c r="K58" s="163"/>
      <c r="L58" s="163"/>
      <c r="M58" s="163">
        <f>'将来負担比率（分子）の構造'!L$50</f>
        <v>16729</v>
      </c>
      <c r="N58" s="163"/>
      <c r="O58" s="163"/>
      <c r="P58" s="163">
        <f>'将来負担比率（分子）の構造'!M$50</f>
        <v>16723</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2268</v>
      </c>
      <c r="C62" s="163"/>
      <c r="D62" s="163"/>
      <c r="E62" s="163">
        <f>'将来負担比率（分子）の構造'!J$45</f>
        <v>2285</v>
      </c>
      <c r="F62" s="163"/>
      <c r="G62" s="163"/>
      <c r="H62" s="163">
        <f>'将来負担比率（分子）の構造'!K$45</f>
        <v>2213</v>
      </c>
      <c r="I62" s="163"/>
      <c r="J62" s="163"/>
      <c r="K62" s="163">
        <f>'将来負担比率（分子）の構造'!L$45</f>
        <v>2349</v>
      </c>
      <c r="L62" s="163"/>
      <c r="M62" s="163"/>
      <c r="N62" s="163">
        <f>'将来負担比率（分子）の構造'!M$45</f>
        <v>2589</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15809</v>
      </c>
      <c r="C64" s="163"/>
      <c r="D64" s="163"/>
      <c r="E64" s="163">
        <f>'将来負担比率（分子）の構造'!J$43</f>
        <v>14317</v>
      </c>
      <c r="F64" s="163"/>
      <c r="G64" s="163"/>
      <c r="H64" s="163">
        <f>'将来負担比率（分子）の構造'!K$43</f>
        <v>13400</v>
      </c>
      <c r="I64" s="163"/>
      <c r="J64" s="163"/>
      <c r="K64" s="163">
        <f>'将来負担比率（分子）の構造'!L$43</f>
        <v>11963</v>
      </c>
      <c r="L64" s="163"/>
      <c r="M64" s="163"/>
      <c r="N64" s="163">
        <f>'将来負担比率（分子）の構造'!M$43</f>
        <v>10727</v>
      </c>
      <c r="O64" s="163"/>
      <c r="P64" s="163"/>
    </row>
    <row r="65" spans="1:16">
      <c r="A65" s="163" t="s">
        <v>32</v>
      </c>
      <c r="B65" s="163">
        <f>'将来負担比率（分子）の構造'!I$42</f>
        <v>45</v>
      </c>
      <c r="C65" s="163"/>
      <c r="D65" s="163"/>
      <c r="E65" s="163">
        <f>'将来負担比率（分子）の構造'!J$42</f>
        <v>30</v>
      </c>
      <c r="F65" s="163"/>
      <c r="G65" s="163"/>
      <c r="H65" s="163">
        <f>'将来負担比率（分子）の構造'!K$42</f>
        <v>25</v>
      </c>
      <c r="I65" s="163"/>
      <c r="J65" s="163"/>
      <c r="K65" s="163">
        <f>'将来負担比率（分子）の構造'!L$42</f>
        <v>20</v>
      </c>
      <c r="L65" s="163"/>
      <c r="M65" s="163"/>
      <c r="N65" s="163">
        <f>'将来負担比率（分子）の構造'!M$42</f>
        <v>16</v>
      </c>
      <c r="O65" s="163"/>
      <c r="P65" s="163"/>
    </row>
    <row r="66" spans="1:16">
      <c r="A66" s="163" t="s">
        <v>31</v>
      </c>
      <c r="B66" s="163">
        <f>'将来負担比率（分子）の構造'!I$41</f>
        <v>23911</v>
      </c>
      <c r="C66" s="163"/>
      <c r="D66" s="163"/>
      <c r="E66" s="163">
        <f>'将来負担比率（分子）の構造'!J$41</f>
        <v>23151</v>
      </c>
      <c r="F66" s="163"/>
      <c r="G66" s="163"/>
      <c r="H66" s="163">
        <f>'将来負担比率（分子）の構造'!K$41</f>
        <v>22948</v>
      </c>
      <c r="I66" s="163"/>
      <c r="J66" s="163"/>
      <c r="K66" s="163">
        <f>'将来負担比率（分子）の構造'!L$41</f>
        <v>23862</v>
      </c>
      <c r="L66" s="163"/>
      <c r="M66" s="163"/>
      <c r="N66" s="163">
        <f>'将来負担比率（分子）の構造'!M$41</f>
        <v>26373</v>
      </c>
      <c r="O66" s="163"/>
      <c r="P66" s="163"/>
    </row>
    <row r="67" spans="1:16">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73</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74</v>
      </c>
      <c r="B72" s="167">
        <f>基金残高に係る経年分析!F55</f>
        <v>6905</v>
      </c>
      <c r="C72" s="167">
        <f>基金残高に係る経年分析!G55</f>
        <v>7025</v>
      </c>
      <c r="D72" s="167">
        <f>基金残高に係る経年分析!H55</f>
        <v>7074</v>
      </c>
    </row>
    <row r="73" spans="1:16">
      <c r="A73" s="166" t="s">
        <v>75</v>
      </c>
      <c r="B73" s="167">
        <f>基金残高に係る経年分析!F56</f>
        <v>2687</v>
      </c>
      <c r="C73" s="167">
        <f>基金残高に係る経年分析!G56</f>
        <v>2594</v>
      </c>
      <c r="D73" s="167">
        <f>基金残高に係る経年分析!H56</f>
        <v>2621</v>
      </c>
    </row>
    <row r="74" spans="1:16">
      <c r="A74" s="166" t="s">
        <v>76</v>
      </c>
      <c r="B74" s="167">
        <f>基金残高に係る経年分析!F57</f>
        <v>8387</v>
      </c>
      <c r="C74" s="167">
        <f>基金残高に係る経年分析!G57</f>
        <v>8758</v>
      </c>
      <c r="D74" s="167">
        <f>基金残高に係る経年分析!H57</f>
        <v>8771</v>
      </c>
    </row>
  </sheetData>
  <sheetProtection algorithmName="SHA-512" hashValue="mHL2cqjYFKaPOBN3Hvt3RBvyq5YgwzZsd/EYXveiDmLHC+oWcc1bKT2FOfqHf0Qrlnr53SHiYpnuFZzR2UOgBg==" saltValue="QqOs+e/tS5YZ0tGlhLMz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3360280</v>
      </c>
      <c r="S5" s="677"/>
      <c r="T5" s="677"/>
      <c r="U5" s="677"/>
      <c r="V5" s="677"/>
      <c r="W5" s="677"/>
      <c r="X5" s="677"/>
      <c r="Y5" s="702"/>
      <c r="Z5" s="715">
        <v>12.5</v>
      </c>
      <c r="AA5" s="715"/>
      <c r="AB5" s="715"/>
      <c r="AC5" s="715"/>
      <c r="AD5" s="716">
        <v>3360280</v>
      </c>
      <c r="AE5" s="716"/>
      <c r="AF5" s="716"/>
      <c r="AG5" s="716"/>
      <c r="AH5" s="716"/>
      <c r="AI5" s="716"/>
      <c r="AJ5" s="716"/>
      <c r="AK5" s="716"/>
      <c r="AL5" s="703">
        <v>24.4</v>
      </c>
      <c r="AM5" s="685"/>
      <c r="AN5" s="685"/>
      <c r="AO5" s="704"/>
      <c r="AP5" s="679" t="s">
        <v>217</v>
      </c>
      <c r="AQ5" s="680"/>
      <c r="AR5" s="680"/>
      <c r="AS5" s="680"/>
      <c r="AT5" s="680"/>
      <c r="AU5" s="680"/>
      <c r="AV5" s="680"/>
      <c r="AW5" s="680"/>
      <c r="AX5" s="680"/>
      <c r="AY5" s="680"/>
      <c r="AZ5" s="680"/>
      <c r="BA5" s="680"/>
      <c r="BB5" s="680"/>
      <c r="BC5" s="680"/>
      <c r="BD5" s="680"/>
      <c r="BE5" s="680"/>
      <c r="BF5" s="681"/>
      <c r="BG5" s="621">
        <v>3326337</v>
      </c>
      <c r="BH5" s="622"/>
      <c r="BI5" s="622"/>
      <c r="BJ5" s="622"/>
      <c r="BK5" s="622"/>
      <c r="BL5" s="622"/>
      <c r="BM5" s="622"/>
      <c r="BN5" s="623"/>
      <c r="BO5" s="659">
        <v>99</v>
      </c>
      <c r="BP5" s="659"/>
      <c r="BQ5" s="659"/>
      <c r="BR5" s="659"/>
      <c r="BS5" s="660">
        <v>24374</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310465</v>
      </c>
      <c r="S6" s="622"/>
      <c r="T6" s="622"/>
      <c r="U6" s="622"/>
      <c r="V6" s="622"/>
      <c r="W6" s="622"/>
      <c r="X6" s="622"/>
      <c r="Y6" s="623"/>
      <c r="Z6" s="659">
        <v>1.2</v>
      </c>
      <c r="AA6" s="659"/>
      <c r="AB6" s="659"/>
      <c r="AC6" s="659"/>
      <c r="AD6" s="660">
        <v>310465</v>
      </c>
      <c r="AE6" s="660"/>
      <c r="AF6" s="660"/>
      <c r="AG6" s="660"/>
      <c r="AH6" s="660"/>
      <c r="AI6" s="660"/>
      <c r="AJ6" s="660"/>
      <c r="AK6" s="660"/>
      <c r="AL6" s="624">
        <v>2.2999999999999998</v>
      </c>
      <c r="AM6" s="625"/>
      <c r="AN6" s="625"/>
      <c r="AO6" s="661"/>
      <c r="AP6" s="618" t="s">
        <v>222</v>
      </c>
      <c r="AQ6" s="619"/>
      <c r="AR6" s="619"/>
      <c r="AS6" s="619"/>
      <c r="AT6" s="619"/>
      <c r="AU6" s="619"/>
      <c r="AV6" s="619"/>
      <c r="AW6" s="619"/>
      <c r="AX6" s="619"/>
      <c r="AY6" s="619"/>
      <c r="AZ6" s="619"/>
      <c r="BA6" s="619"/>
      <c r="BB6" s="619"/>
      <c r="BC6" s="619"/>
      <c r="BD6" s="619"/>
      <c r="BE6" s="619"/>
      <c r="BF6" s="620"/>
      <c r="BG6" s="621">
        <v>3326337</v>
      </c>
      <c r="BH6" s="622"/>
      <c r="BI6" s="622"/>
      <c r="BJ6" s="622"/>
      <c r="BK6" s="622"/>
      <c r="BL6" s="622"/>
      <c r="BM6" s="622"/>
      <c r="BN6" s="623"/>
      <c r="BO6" s="659">
        <v>99</v>
      </c>
      <c r="BP6" s="659"/>
      <c r="BQ6" s="659"/>
      <c r="BR6" s="659"/>
      <c r="BS6" s="660">
        <v>24374</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163750</v>
      </c>
      <c r="CS6" s="622"/>
      <c r="CT6" s="622"/>
      <c r="CU6" s="622"/>
      <c r="CV6" s="622"/>
      <c r="CW6" s="622"/>
      <c r="CX6" s="622"/>
      <c r="CY6" s="623"/>
      <c r="CZ6" s="703">
        <v>0.7</v>
      </c>
      <c r="DA6" s="685"/>
      <c r="DB6" s="685"/>
      <c r="DC6" s="705"/>
      <c r="DD6" s="627" t="s">
        <v>123</v>
      </c>
      <c r="DE6" s="622"/>
      <c r="DF6" s="622"/>
      <c r="DG6" s="622"/>
      <c r="DH6" s="622"/>
      <c r="DI6" s="622"/>
      <c r="DJ6" s="622"/>
      <c r="DK6" s="622"/>
      <c r="DL6" s="622"/>
      <c r="DM6" s="622"/>
      <c r="DN6" s="622"/>
      <c r="DO6" s="622"/>
      <c r="DP6" s="623"/>
      <c r="DQ6" s="627">
        <v>163750</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1365</v>
      </c>
      <c r="S7" s="622"/>
      <c r="T7" s="622"/>
      <c r="U7" s="622"/>
      <c r="V7" s="622"/>
      <c r="W7" s="622"/>
      <c r="X7" s="622"/>
      <c r="Y7" s="623"/>
      <c r="Z7" s="659">
        <v>0</v>
      </c>
      <c r="AA7" s="659"/>
      <c r="AB7" s="659"/>
      <c r="AC7" s="659"/>
      <c r="AD7" s="660">
        <v>1365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975305</v>
      </c>
      <c r="BH7" s="622"/>
      <c r="BI7" s="622"/>
      <c r="BJ7" s="622"/>
      <c r="BK7" s="622"/>
      <c r="BL7" s="622"/>
      <c r="BM7" s="622"/>
      <c r="BN7" s="623"/>
      <c r="BO7" s="659">
        <v>29</v>
      </c>
      <c r="BP7" s="659"/>
      <c r="BQ7" s="659"/>
      <c r="BR7" s="659"/>
      <c r="BS7" s="660">
        <v>24374</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5774997</v>
      </c>
      <c r="CS7" s="622"/>
      <c r="CT7" s="622"/>
      <c r="CU7" s="622"/>
      <c r="CV7" s="622"/>
      <c r="CW7" s="622"/>
      <c r="CX7" s="622"/>
      <c r="CY7" s="623"/>
      <c r="CZ7" s="659">
        <v>22.9</v>
      </c>
      <c r="DA7" s="659"/>
      <c r="DB7" s="659"/>
      <c r="DC7" s="659"/>
      <c r="DD7" s="627">
        <v>3288678</v>
      </c>
      <c r="DE7" s="622"/>
      <c r="DF7" s="622"/>
      <c r="DG7" s="622"/>
      <c r="DH7" s="622"/>
      <c r="DI7" s="622"/>
      <c r="DJ7" s="622"/>
      <c r="DK7" s="622"/>
      <c r="DL7" s="622"/>
      <c r="DM7" s="622"/>
      <c r="DN7" s="622"/>
      <c r="DO7" s="622"/>
      <c r="DP7" s="623"/>
      <c r="DQ7" s="627">
        <v>1725431</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19016</v>
      </c>
      <c r="S8" s="622"/>
      <c r="T8" s="622"/>
      <c r="U8" s="622"/>
      <c r="V8" s="622"/>
      <c r="W8" s="622"/>
      <c r="X8" s="622"/>
      <c r="Y8" s="623"/>
      <c r="Z8" s="659">
        <v>0.1</v>
      </c>
      <c r="AA8" s="659"/>
      <c r="AB8" s="659"/>
      <c r="AC8" s="659"/>
      <c r="AD8" s="660">
        <v>19016</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37006</v>
      </c>
      <c r="BH8" s="622"/>
      <c r="BI8" s="622"/>
      <c r="BJ8" s="622"/>
      <c r="BK8" s="622"/>
      <c r="BL8" s="622"/>
      <c r="BM8" s="622"/>
      <c r="BN8" s="623"/>
      <c r="BO8" s="659">
        <v>1.1000000000000001</v>
      </c>
      <c r="BP8" s="659"/>
      <c r="BQ8" s="659"/>
      <c r="BR8" s="659"/>
      <c r="BS8" s="660" t="s">
        <v>123</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6046986</v>
      </c>
      <c r="CS8" s="622"/>
      <c r="CT8" s="622"/>
      <c r="CU8" s="622"/>
      <c r="CV8" s="622"/>
      <c r="CW8" s="622"/>
      <c r="CX8" s="622"/>
      <c r="CY8" s="623"/>
      <c r="CZ8" s="659">
        <v>24</v>
      </c>
      <c r="DA8" s="659"/>
      <c r="DB8" s="659"/>
      <c r="DC8" s="659"/>
      <c r="DD8" s="627">
        <v>463036</v>
      </c>
      <c r="DE8" s="622"/>
      <c r="DF8" s="622"/>
      <c r="DG8" s="622"/>
      <c r="DH8" s="622"/>
      <c r="DI8" s="622"/>
      <c r="DJ8" s="622"/>
      <c r="DK8" s="622"/>
      <c r="DL8" s="622"/>
      <c r="DM8" s="622"/>
      <c r="DN8" s="622"/>
      <c r="DO8" s="622"/>
      <c r="DP8" s="623"/>
      <c r="DQ8" s="627">
        <v>3498189</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30961</v>
      </c>
      <c r="S9" s="622"/>
      <c r="T9" s="622"/>
      <c r="U9" s="622"/>
      <c r="V9" s="622"/>
      <c r="W9" s="622"/>
      <c r="X9" s="622"/>
      <c r="Y9" s="623"/>
      <c r="Z9" s="659">
        <v>0.1</v>
      </c>
      <c r="AA9" s="659"/>
      <c r="AB9" s="659"/>
      <c r="AC9" s="659"/>
      <c r="AD9" s="660">
        <v>30961</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774359</v>
      </c>
      <c r="BH9" s="622"/>
      <c r="BI9" s="622"/>
      <c r="BJ9" s="622"/>
      <c r="BK9" s="622"/>
      <c r="BL9" s="622"/>
      <c r="BM9" s="622"/>
      <c r="BN9" s="623"/>
      <c r="BO9" s="659">
        <v>23</v>
      </c>
      <c r="BP9" s="659"/>
      <c r="BQ9" s="659"/>
      <c r="BR9" s="659"/>
      <c r="BS9" s="660" t="s">
        <v>123</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1917450</v>
      </c>
      <c r="CS9" s="622"/>
      <c r="CT9" s="622"/>
      <c r="CU9" s="622"/>
      <c r="CV9" s="622"/>
      <c r="CW9" s="622"/>
      <c r="CX9" s="622"/>
      <c r="CY9" s="623"/>
      <c r="CZ9" s="659">
        <v>7.6</v>
      </c>
      <c r="DA9" s="659"/>
      <c r="DB9" s="659"/>
      <c r="DC9" s="659"/>
      <c r="DD9" s="627">
        <v>15587</v>
      </c>
      <c r="DE9" s="622"/>
      <c r="DF9" s="622"/>
      <c r="DG9" s="622"/>
      <c r="DH9" s="622"/>
      <c r="DI9" s="622"/>
      <c r="DJ9" s="622"/>
      <c r="DK9" s="622"/>
      <c r="DL9" s="622"/>
      <c r="DM9" s="622"/>
      <c r="DN9" s="622"/>
      <c r="DO9" s="622"/>
      <c r="DP9" s="623"/>
      <c r="DQ9" s="627">
        <v>1593554</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78528</v>
      </c>
      <c r="BH10" s="622"/>
      <c r="BI10" s="622"/>
      <c r="BJ10" s="622"/>
      <c r="BK10" s="622"/>
      <c r="BL10" s="622"/>
      <c r="BM10" s="622"/>
      <c r="BN10" s="623"/>
      <c r="BO10" s="659">
        <v>2.2999999999999998</v>
      </c>
      <c r="BP10" s="659"/>
      <c r="BQ10" s="659"/>
      <c r="BR10" s="659"/>
      <c r="BS10" s="660" t="s">
        <v>123</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55</v>
      </c>
      <c r="CS10" s="622"/>
      <c r="CT10" s="622"/>
      <c r="CU10" s="622"/>
      <c r="CV10" s="622"/>
      <c r="CW10" s="622"/>
      <c r="CX10" s="622"/>
      <c r="CY10" s="623"/>
      <c r="CZ10" s="659">
        <v>0</v>
      </c>
      <c r="DA10" s="659"/>
      <c r="DB10" s="659"/>
      <c r="DC10" s="659"/>
      <c r="DD10" s="627" t="s">
        <v>123</v>
      </c>
      <c r="DE10" s="622"/>
      <c r="DF10" s="622"/>
      <c r="DG10" s="622"/>
      <c r="DH10" s="622"/>
      <c r="DI10" s="622"/>
      <c r="DJ10" s="622"/>
      <c r="DK10" s="622"/>
      <c r="DL10" s="622"/>
      <c r="DM10" s="622"/>
      <c r="DN10" s="622"/>
      <c r="DO10" s="622"/>
      <c r="DP10" s="623"/>
      <c r="DQ10" s="627">
        <v>55</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682499</v>
      </c>
      <c r="S11" s="622"/>
      <c r="T11" s="622"/>
      <c r="U11" s="622"/>
      <c r="V11" s="622"/>
      <c r="W11" s="622"/>
      <c r="X11" s="622"/>
      <c r="Y11" s="623"/>
      <c r="Z11" s="624">
        <v>2.5</v>
      </c>
      <c r="AA11" s="625"/>
      <c r="AB11" s="625"/>
      <c r="AC11" s="626"/>
      <c r="AD11" s="627">
        <v>682499</v>
      </c>
      <c r="AE11" s="622"/>
      <c r="AF11" s="622"/>
      <c r="AG11" s="622"/>
      <c r="AH11" s="622"/>
      <c r="AI11" s="622"/>
      <c r="AJ11" s="622"/>
      <c r="AK11" s="623"/>
      <c r="AL11" s="624">
        <v>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85412</v>
      </c>
      <c r="BH11" s="622"/>
      <c r="BI11" s="622"/>
      <c r="BJ11" s="622"/>
      <c r="BK11" s="622"/>
      <c r="BL11" s="622"/>
      <c r="BM11" s="622"/>
      <c r="BN11" s="623"/>
      <c r="BO11" s="659">
        <v>2.5</v>
      </c>
      <c r="BP11" s="659"/>
      <c r="BQ11" s="659"/>
      <c r="BR11" s="659"/>
      <c r="BS11" s="660">
        <v>24374</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1380837</v>
      </c>
      <c r="CS11" s="622"/>
      <c r="CT11" s="622"/>
      <c r="CU11" s="622"/>
      <c r="CV11" s="622"/>
      <c r="CW11" s="622"/>
      <c r="CX11" s="622"/>
      <c r="CY11" s="623"/>
      <c r="CZ11" s="659">
        <v>5.5</v>
      </c>
      <c r="DA11" s="659"/>
      <c r="DB11" s="659"/>
      <c r="DC11" s="659"/>
      <c r="DD11" s="627">
        <v>251211</v>
      </c>
      <c r="DE11" s="622"/>
      <c r="DF11" s="622"/>
      <c r="DG11" s="622"/>
      <c r="DH11" s="622"/>
      <c r="DI11" s="622"/>
      <c r="DJ11" s="622"/>
      <c r="DK11" s="622"/>
      <c r="DL11" s="622"/>
      <c r="DM11" s="622"/>
      <c r="DN11" s="622"/>
      <c r="DO11" s="622"/>
      <c r="DP11" s="623"/>
      <c r="DQ11" s="627">
        <v>794373</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18501</v>
      </c>
      <c r="S12" s="622"/>
      <c r="T12" s="622"/>
      <c r="U12" s="622"/>
      <c r="V12" s="622"/>
      <c r="W12" s="622"/>
      <c r="X12" s="622"/>
      <c r="Y12" s="623"/>
      <c r="Z12" s="659">
        <v>0.1</v>
      </c>
      <c r="AA12" s="659"/>
      <c r="AB12" s="659"/>
      <c r="AC12" s="659"/>
      <c r="AD12" s="660">
        <v>18501</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2032293</v>
      </c>
      <c r="BH12" s="622"/>
      <c r="BI12" s="622"/>
      <c r="BJ12" s="622"/>
      <c r="BK12" s="622"/>
      <c r="BL12" s="622"/>
      <c r="BM12" s="622"/>
      <c r="BN12" s="623"/>
      <c r="BO12" s="659">
        <v>60.5</v>
      </c>
      <c r="BP12" s="659"/>
      <c r="BQ12" s="659"/>
      <c r="BR12" s="659"/>
      <c r="BS12" s="660" t="s">
        <v>123</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686389</v>
      </c>
      <c r="CS12" s="622"/>
      <c r="CT12" s="622"/>
      <c r="CU12" s="622"/>
      <c r="CV12" s="622"/>
      <c r="CW12" s="622"/>
      <c r="CX12" s="622"/>
      <c r="CY12" s="623"/>
      <c r="CZ12" s="659">
        <v>2.7</v>
      </c>
      <c r="DA12" s="659"/>
      <c r="DB12" s="659"/>
      <c r="DC12" s="659"/>
      <c r="DD12" s="627">
        <v>112043</v>
      </c>
      <c r="DE12" s="622"/>
      <c r="DF12" s="622"/>
      <c r="DG12" s="622"/>
      <c r="DH12" s="622"/>
      <c r="DI12" s="622"/>
      <c r="DJ12" s="622"/>
      <c r="DK12" s="622"/>
      <c r="DL12" s="622"/>
      <c r="DM12" s="622"/>
      <c r="DN12" s="622"/>
      <c r="DO12" s="622"/>
      <c r="DP12" s="623"/>
      <c r="DQ12" s="627">
        <v>307380</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2026212</v>
      </c>
      <c r="BH13" s="622"/>
      <c r="BI13" s="622"/>
      <c r="BJ13" s="622"/>
      <c r="BK13" s="622"/>
      <c r="BL13" s="622"/>
      <c r="BM13" s="622"/>
      <c r="BN13" s="623"/>
      <c r="BO13" s="659">
        <v>60.3</v>
      </c>
      <c r="BP13" s="659"/>
      <c r="BQ13" s="659"/>
      <c r="BR13" s="659"/>
      <c r="BS13" s="660" t="s">
        <v>123</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3242881</v>
      </c>
      <c r="CS13" s="622"/>
      <c r="CT13" s="622"/>
      <c r="CU13" s="622"/>
      <c r="CV13" s="622"/>
      <c r="CW13" s="622"/>
      <c r="CX13" s="622"/>
      <c r="CY13" s="623"/>
      <c r="CZ13" s="659">
        <v>12.9</v>
      </c>
      <c r="DA13" s="659"/>
      <c r="DB13" s="659"/>
      <c r="DC13" s="659"/>
      <c r="DD13" s="627">
        <v>863687</v>
      </c>
      <c r="DE13" s="622"/>
      <c r="DF13" s="622"/>
      <c r="DG13" s="622"/>
      <c r="DH13" s="622"/>
      <c r="DI13" s="622"/>
      <c r="DJ13" s="622"/>
      <c r="DK13" s="622"/>
      <c r="DL13" s="622"/>
      <c r="DM13" s="622"/>
      <c r="DN13" s="622"/>
      <c r="DO13" s="622"/>
      <c r="DP13" s="623"/>
      <c r="DQ13" s="627">
        <v>2191201</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133082</v>
      </c>
      <c r="BH14" s="622"/>
      <c r="BI14" s="622"/>
      <c r="BJ14" s="622"/>
      <c r="BK14" s="622"/>
      <c r="BL14" s="622"/>
      <c r="BM14" s="622"/>
      <c r="BN14" s="623"/>
      <c r="BO14" s="659">
        <v>4</v>
      </c>
      <c r="BP14" s="659"/>
      <c r="BQ14" s="659"/>
      <c r="BR14" s="659"/>
      <c r="BS14" s="660" t="s">
        <v>123</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884288</v>
      </c>
      <c r="CS14" s="622"/>
      <c r="CT14" s="622"/>
      <c r="CU14" s="622"/>
      <c r="CV14" s="622"/>
      <c r="CW14" s="622"/>
      <c r="CX14" s="622"/>
      <c r="CY14" s="623"/>
      <c r="CZ14" s="659">
        <v>3.5</v>
      </c>
      <c r="DA14" s="659"/>
      <c r="DB14" s="659"/>
      <c r="DC14" s="659"/>
      <c r="DD14" s="627">
        <v>156598</v>
      </c>
      <c r="DE14" s="622"/>
      <c r="DF14" s="622"/>
      <c r="DG14" s="622"/>
      <c r="DH14" s="622"/>
      <c r="DI14" s="622"/>
      <c r="DJ14" s="622"/>
      <c r="DK14" s="622"/>
      <c r="DL14" s="622"/>
      <c r="DM14" s="622"/>
      <c r="DN14" s="622"/>
      <c r="DO14" s="622"/>
      <c r="DP14" s="623"/>
      <c r="DQ14" s="627">
        <v>661400</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v>29736</v>
      </c>
      <c r="S15" s="622"/>
      <c r="T15" s="622"/>
      <c r="U15" s="622"/>
      <c r="V15" s="622"/>
      <c r="W15" s="622"/>
      <c r="X15" s="622"/>
      <c r="Y15" s="623"/>
      <c r="Z15" s="659">
        <v>0.1</v>
      </c>
      <c r="AA15" s="659"/>
      <c r="AB15" s="659"/>
      <c r="AC15" s="659"/>
      <c r="AD15" s="660">
        <v>29736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185657</v>
      </c>
      <c r="BH15" s="622"/>
      <c r="BI15" s="622"/>
      <c r="BJ15" s="622"/>
      <c r="BK15" s="622"/>
      <c r="BL15" s="622"/>
      <c r="BM15" s="622"/>
      <c r="BN15" s="623"/>
      <c r="BO15" s="659">
        <v>5.5</v>
      </c>
      <c r="BP15" s="659"/>
      <c r="BQ15" s="659"/>
      <c r="BR15" s="659"/>
      <c r="BS15" s="660" t="s">
        <v>123</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1963970</v>
      </c>
      <c r="CS15" s="622"/>
      <c r="CT15" s="622"/>
      <c r="CU15" s="622"/>
      <c r="CV15" s="622"/>
      <c r="CW15" s="622"/>
      <c r="CX15" s="622"/>
      <c r="CY15" s="623"/>
      <c r="CZ15" s="659">
        <v>7.8</v>
      </c>
      <c r="DA15" s="659"/>
      <c r="DB15" s="659"/>
      <c r="DC15" s="659"/>
      <c r="DD15" s="627">
        <v>448732</v>
      </c>
      <c r="DE15" s="622"/>
      <c r="DF15" s="622"/>
      <c r="DG15" s="622"/>
      <c r="DH15" s="622"/>
      <c r="DI15" s="622"/>
      <c r="DJ15" s="622"/>
      <c r="DK15" s="622"/>
      <c r="DL15" s="622"/>
      <c r="DM15" s="622"/>
      <c r="DN15" s="622"/>
      <c r="DO15" s="622"/>
      <c r="DP15" s="623"/>
      <c r="DQ15" s="627">
        <v>1388397</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66031</v>
      </c>
      <c r="S16" s="622"/>
      <c r="T16" s="622"/>
      <c r="U16" s="622"/>
      <c r="V16" s="622"/>
      <c r="W16" s="622"/>
      <c r="X16" s="622"/>
      <c r="Y16" s="623"/>
      <c r="Z16" s="659">
        <v>0.2</v>
      </c>
      <c r="AA16" s="659"/>
      <c r="AB16" s="659"/>
      <c r="AC16" s="659"/>
      <c r="AD16" s="660">
        <v>66031</v>
      </c>
      <c r="AE16" s="660"/>
      <c r="AF16" s="660"/>
      <c r="AG16" s="660"/>
      <c r="AH16" s="660"/>
      <c r="AI16" s="660"/>
      <c r="AJ16" s="660"/>
      <c r="AK16" s="660"/>
      <c r="AL16" s="624">
        <v>0.5</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6871</v>
      </c>
      <c r="CS16" s="622"/>
      <c r="CT16" s="622"/>
      <c r="CU16" s="622"/>
      <c r="CV16" s="622"/>
      <c r="CW16" s="622"/>
      <c r="CX16" s="622"/>
      <c r="CY16" s="623"/>
      <c r="CZ16" s="659">
        <v>0</v>
      </c>
      <c r="DA16" s="659"/>
      <c r="DB16" s="659"/>
      <c r="DC16" s="659"/>
      <c r="DD16" s="627" t="s">
        <v>123</v>
      </c>
      <c r="DE16" s="622"/>
      <c r="DF16" s="622"/>
      <c r="DG16" s="622"/>
      <c r="DH16" s="622"/>
      <c r="DI16" s="622"/>
      <c r="DJ16" s="622"/>
      <c r="DK16" s="622"/>
      <c r="DL16" s="622"/>
      <c r="DM16" s="622"/>
      <c r="DN16" s="622"/>
      <c r="DO16" s="622"/>
      <c r="DP16" s="623"/>
      <c r="DQ16" s="627">
        <v>3367</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115652</v>
      </c>
      <c r="S17" s="622"/>
      <c r="T17" s="622"/>
      <c r="U17" s="622"/>
      <c r="V17" s="622"/>
      <c r="W17" s="622"/>
      <c r="X17" s="622"/>
      <c r="Y17" s="623"/>
      <c r="Z17" s="659">
        <v>0.4</v>
      </c>
      <c r="AA17" s="659"/>
      <c r="AB17" s="659"/>
      <c r="AC17" s="659"/>
      <c r="AD17" s="660">
        <v>115652</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3110587</v>
      </c>
      <c r="CS17" s="622"/>
      <c r="CT17" s="622"/>
      <c r="CU17" s="622"/>
      <c r="CV17" s="622"/>
      <c r="CW17" s="622"/>
      <c r="CX17" s="622"/>
      <c r="CY17" s="623"/>
      <c r="CZ17" s="659">
        <v>12.4</v>
      </c>
      <c r="DA17" s="659"/>
      <c r="DB17" s="659"/>
      <c r="DC17" s="659"/>
      <c r="DD17" s="627" t="s">
        <v>123</v>
      </c>
      <c r="DE17" s="622"/>
      <c r="DF17" s="622"/>
      <c r="DG17" s="622"/>
      <c r="DH17" s="622"/>
      <c r="DI17" s="622"/>
      <c r="DJ17" s="622"/>
      <c r="DK17" s="622"/>
      <c r="DL17" s="622"/>
      <c r="DM17" s="622"/>
      <c r="DN17" s="622"/>
      <c r="DO17" s="622"/>
      <c r="DP17" s="623"/>
      <c r="DQ17" s="627">
        <v>3004352</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14286</v>
      </c>
      <c r="S18" s="622"/>
      <c r="T18" s="622"/>
      <c r="U18" s="622"/>
      <c r="V18" s="622"/>
      <c r="W18" s="622"/>
      <c r="X18" s="622"/>
      <c r="Y18" s="623"/>
      <c r="Z18" s="659">
        <v>0.1</v>
      </c>
      <c r="AA18" s="659"/>
      <c r="AB18" s="659"/>
      <c r="AC18" s="659"/>
      <c r="AD18" s="660">
        <v>14286</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96906</v>
      </c>
      <c r="S19" s="622"/>
      <c r="T19" s="622"/>
      <c r="U19" s="622"/>
      <c r="V19" s="622"/>
      <c r="W19" s="622"/>
      <c r="X19" s="622"/>
      <c r="Y19" s="623"/>
      <c r="Z19" s="659">
        <v>0.4</v>
      </c>
      <c r="AA19" s="659"/>
      <c r="AB19" s="659"/>
      <c r="AC19" s="659"/>
      <c r="AD19" s="660">
        <v>96906</v>
      </c>
      <c r="AE19" s="660"/>
      <c r="AF19" s="660"/>
      <c r="AG19" s="660"/>
      <c r="AH19" s="660"/>
      <c r="AI19" s="660"/>
      <c r="AJ19" s="660"/>
      <c r="AK19" s="660"/>
      <c r="AL19" s="624">
        <v>0.7</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33943</v>
      </c>
      <c r="BH19" s="622"/>
      <c r="BI19" s="622"/>
      <c r="BJ19" s="622"/>
      <c r="BK19" s="622"/>
      <c r="BL19" s="622"/>
      <c r="BM19" s="622"/>
      <c r="BN19" s="623"/>
      <c r="BO19" s="659">
        <v>1</v>
      </c>
      <c r="BP19" s="659"/>
      <c r="BQ19" s="659"/>
      <c r="BR19" s="659"/>
      <c r="BS19" s="660">
        <v>8258</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c r="B20" s="696" t="s">
        <v>263</v>
      </c>
      <c r="C20" s="697"/>
      <c r="D20" s="697"/>
      <c r="E20" s="697"/>
      <c r="F20" s="697"/>
      <c r="G20" s="697"/>
      <c r="H20" s="697"/>
      <c r="I20" s="697"/>
      <c r="J20" s="697"/>
      <c r="K20" s="697"/>
      <c r="L20" s="697"/>
      <c r="M20" s="697"/>
      <c r="N20" s="697"/>
      <c r="O20" s="697"/>
      <c r="P20" s="697"/>
      <c r="Q20" s="698"/>
      <c r="R20" s="621">
        <v>4460</v>
      </c>
      <c r="S20" s="622"/>
      <c r="T20" s="622"/>
      <c r="U20" s="622"/>
      <c r="V20" s="622"/>
      <c r="W20" s="622"/>
      <c r="X20" s="622"/>
      <c r="Y20" s="623"/>
      <c r="Z20" s="659">
        <v>0</v>
      </c>
      <c r="AA20" s="659"/>
      <c r="AB20" s="659"/>
      <c r="AC20" s="659"/>
      <c r="AD20" s="660">
        <v>4460</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33943</v>
      </c>
      <c r="BH20" s="622"/>
      <c r="BI20" s="622"/>
      <c r="BJ20" s="622"/>
      <c r="BK20" s="622"/>
      <c r="BL20" s="622"/>
      <c r="BM20" s="622"/>
      <c r="BN20" s="623"/>
      <c r="BO20" s="659">
        <v>1</v>
      </c>
      <c r="BP20" s="659"/>
      <c r="BQ20" s="659"/>
      <c r="BR20" s="659"/>
      <c r="BS20" s="660">
        <v>8258</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25179061</v>
      </c>
      <c r="CS20" s="622"/>
      <c r="CT20" s="622"/>
      <c r="CU20" s="622"/>
      <c r="CV20" s="622"/>
      <c r="CW20" s="622"/>
      <c r="CX20" s="622"/>
      <c r="CY20" s="623"/>
      <c r="CZ20" s="659">
        <v>100</v>
      </c>
      <c r="DA20" s="659"/>
      <c r="DB20" s="659"/>
      <c r="DC20" s="659"/>
      <c r="DD20" s="627">
        <v>5599572</v>
      </c>
      <c r="DE20" s="622"/>
      <c r="DF20" s="622"/>
      <c r="DG20" s="622"/>
      <c r="DH20" s="622"/>
      <c r="DI20" s="622"/>
      <c r="DJ20" s="622"/>
      <c r="DK20" s="622"/>
      <c r="DL20" s="622"/>
      <c r="DM20" s="622"/>
      <c r="DN20" s="622"/>
      <c r="DO20" s="622"/>
      <c r="DP20" s="623"/>
      <c r="DQ20" s="627">
        <v>15331449</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10095690</v>
      </c>
      <c r="S21" s="622"/>
      <c r="T21" s="622"/>
      <c r="U21" s="622"/>
      <c r="V21" s="622"/>
      <c r="W21" s="622"/>
      <c r="X21" s="622"/>
      <c r="Y21" s="623"/>
      <c r="Z21" s="659">
        <v>37.4</v>
      </c>
      <c r="AA21" s="659"/>
      <c r="AB21" s="659"/>
      <c r="AC21" s="659"/>
      <c r="AD21" s="660">
        <v>9123945</v>
      </c>
      <c r="AE21" s="660"/>
      <c r="AF21" s="660"/>
      <c r="AG21" s="660"/>
      <c r="AH21" s="660"/>
      <c r="AI21" s="660"/>
      <c r="AJ21" s="660"/>
      <c r="AK21" s="660"/>
      <c r="AL21" s="624">
        <v>66.3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33943</v>
      </c>
      <c r="BH21" s="622"/>
      <c r="BI21" s="622"/>
      <c r="BJ21" s="622"/>
      <c r="BK21" s="622"/>
      <c r="BL21" s="622"/>
      <c r="BM21" s="622"/>
      <c r="BN21" s="623"/>
      <c r="BO21" s="659">
        <v>1</v>
      </c>
      <c r="BP21" s="659"/>
      <c r="BQ21" s="659"/>
      <c r="BR21" s="659"/>
      <c r="BS21" s="660">
        <v>8258</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9123945</v>
      </c>
      <c r="S22" s="622"/>
      <c r="T22" s="622"/>
      <c r="U22" s="622"/>
      <c r="V22" s="622"/>
      <c r="W22" s="622"/>
      <c r="X22" s="622"/>
      <c r="Y22" s="623"/>
      <c r="Z22" s="659">
        <v>33.799999999999997</v>
      </c>
      <c r="AA22" s="659"/>
      <c r="AB22" s="659"/>
      <c r="AC22" s="659"/>
      <c r="AD22" s="660">
        <v>9123945</v>
      </c>
      <c r="AE22" s="660"/>
      <c r="AF22" s="660"/>
      <c r="AG22" s="660"/>
      <c r="AH22" s="660"/>
      <c r="AI22" s="660"/>
      <c r="AJ22" s="660"/>
      <c r="AK22" s="660"/>
      <c r="AL22" s="624">
        <v>66.3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971745</v>
      </c>
      <c r="S23" s="622"/>
      <c r="T23" s="622"/>
      <c r="U23" s="622"/>
      <c r="V23" s="622"/>
      <c r="W23" s="622"/>
      <c r="X23" s="622"/>
      <c r="Y23" s="623"/>
      <c r="Z23" s="659">
        <v>3.6</v>
      </c>
      <c r="AA23" s="659"/>
      <c r="AB23" s="659"/>
      <c r="AC23" s="659"/>
      <c r="AD23" s="660" t="s">
        <v>123</v>
      </c>
      <c r="AE23" s="660"/>
      <c r="AF23" s="660"/>
      <c r="AG23" s="660"/>
      <c r="AH23" s="660"/>
      <c r="AI23" s="660"/>
      <c r="AJ23" s="660"/>
      <c r="AK23" s="660"/>
      <c r="AL23" s="624" t="s">
        <v>123</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123</v>
      </c>
      <c r="BH23" s="622"/>
      <c r="BI23" s="622"/>
      <c r="BJ23" s="622"/>
      <c r="BK23" s="622"/>
      <c r="BL23" s="622"/>
      <c r="BM23" s="622"/>
      <c r="BN23" s="623"/>
      <c r="BO23" s="659" t="s">
        <v>123</v>
      </c>
      <c r="BP23" s="659"/>
      <c r="BQ23" s="659"/>
      <c r="BR23" s="659"/>
      <c r="BS23" s="660" t="s">
        <v>123</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9798192</v>
      </c>
      <c r="CS24" s="677"/>
      <c r="CT24" s="677"/>
      <c r="CU24" s="677"/>
      <c r="CV24" s="677"/>
      <c r="CW24" s="677"/>
      <c r="CX24" s="677"/>
      <c r="CY24" s="702"/>
      <c r="CZ24" s="703">
        <v>38.9</v>
      </c>
      <c r="DA24" s="685"/>
      <c r="DB24" s="685"/>
      <c r="DC24" s="705"/>
      <c r="DD24" s="701">
        <v>7750009</v>
      </c>
      <c r="DE24" s="677"/>
      <c r="DF24" s="677"/>
      <c r="DG24" s="677"/>
      <c r="DH24" s="677"/>
      <c r="DI24" s="677"/>
      <c r="DJ24" s="677"/>
      <c r="DK24" s="702"/>
      <c r="DL24" s="701">
        <v>6570165</v>
      </c>
      <c r="DM24" s="677"/>
      <c r="DN24" s="677"/>
      <c r="DO24" s="677"/>
      <c r="DP24" s="677"/>
      <c r="DQ24" s="677"/>
      <c r="DR24" s="677"/>
      <c r="DS24" s="677"/>
      <c r="DT24" s="677"/>
      <c r="DU24" s="677"/>
      <c r="DV24" s="702"/>
      <c r="DW24" s="703">
        <v>47.6</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14730196</v>
      </c>
      <c r="S25" s="622"/>
      <c r="T25" s="622"/>
      <c r="U25" s="622"/>
      <c r="V25" s="622"/>
      <c r="W25" s="622"/>
      <c r="X25" s="622"/>
      <c r="Y25" s="623"/>
      <c r="Z25" s="659">
        <v>54.6</v>
      </c>
      <c r="AA25" s="659"/>
      <c r="AB25" s="659"/>
      <c r="AC25" s="659"/>
      <c r="AD25" s="660">
        <v>13758451</v>
      </c>
      <c r="AE25" s="660"/>
      <c r="AF25" s="660"/>
      <c r="AG25" s="660"/>
      <c r="AH25" s="660"/>
      <c r="AI25" s="660"/>
      <c r="AJ25" s="660"/>
      <c r="AK25" s="660"/>
      <c r="AL25" s="624">
        <v>100</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4094556</v>
      </c>
      <c r="CS25" s="634"/>
      <c r="CT25" s="634"/>
      <c r="CU25" s="634"/>
      <c r="CV25" s="634"/>
      <c r="CW25" s="634"/>
      <c r="CX25" s="634"/>
      <c r="CY25" s="635"/>
      <c r="CZ25" s="624">
        <v>16.3</v>
      </c>
      <c r="DA25" s="636"/>
      <c r="DB25" s="636"/>
      <c r="DC25" s="637"/>
      <c r="DD25" s="627">
        <v>3676095</v>
      </c>
      <c r="DE25" s="634"/>
      <c r="DF25" s="634"/>
      <c r="DG25" s="634"/>
      <c r="DH25" s="634"/>
      <c r="DI25" s="634"/>
      <c r="DJ25" s="634"/>
      <c r="DK25" s="635"/>
      <c r="DL25" s="627">
        <v>3555907</v>
      </c>
      <c r="DM25" s="634"/>
      <c r="DN25" s="634"/>
      <c r="DO25" s="634"/>
      <c r="DP25" s="634"/>
      <c r="DQ25" s="634"/>
      <c r="DR25" s="634"/>
      <c r="DS25" s="634"/>
      <c r="DT25" s="634"/>
      <c r="DU25" s="634"/>
      <c r="DV25" s="635"/>
      <c r="DW25" s="624">
        <v>25.8</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2239</v>
      </c>
      <c r="S26" s="622"/>
      <c r="T26" s="622"/>
      <c r="U26" s="622"/>
      <c r="V26" s="622"/>
      <c r="W26" s="622"/>
      <c r="X26" s="622"/>
      <c r="Y26" s="623"/>
      <c r="Z26" s="659">
        <v>0</v>
      </c>
      <c r="AA26" s="659"/>
      <c r="AB26" s="659"/>
      <c r="AC26" s="659"/>
      <c r="AD26" s="660">
        <v>2239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2390508</v>
      </c>
      <c r="CS26" s="622"/>
      <c r="CT26" s="622"/>
      <c r="CU26" s="622"/>
      <c r="CV26" s="622"/>
      <c r="CW26" s="622"/>
      <c r="CX26" s="622"/>
      <c r="CY26" s="623"/>
      <c r="CZ26" s="624">
        <v>9.5</v>
      </c>
      <c r="DA26" s="636"/>
      <c r="DB26" s="636"/>
      <c r="DC26" s="637"/>
      <c r="DD26" s="627">
        <v>2245723</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154659</v>
      </c>
      <c r="S27" s="622"/>
      <c r="T27" s="622"/>
      <c r="U27" s="622"/>
      <c r="V27" s="622"/>
      <c r="W27" s="622"/>
      <c r="X27" s="622"/>
      <c r="Y27" s="623"/>
      <c r="Z27" s="659">
        <v>0.6</v>
      </c>
      <c r="AA27" s="659"/>
      <c r="AB27" s="659"/>
      <c r="AC27" s="659"/>
      <c r="AD27" s="660" t="s">
        <v>123</v>
      </c>
      <c r="AE27" s="660"/>
      <c r="AF27" s="660"/>
      <c r="AG27" s="660"/>
      <c r="AH27" s="660"/>
      <c r="AI27" s="660"/>
      <c r="AJ27" s="660"/>
      <c r="AK27" s="660"/>
      <c r="AL27" s="624" t="s">
        <v>123</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3360280</v>
      </c>
      <c r="BH27" s="622"/>
      <c r="BI27" s="622"/>
      <c r="BJ27" s="622"/>
      <c r="BK27" s="622"/>
      <c r="BL27" s="622"/>
      <c r="BM27" s="622"/>
      <c r="BN27" s="623"/>
      <c r="BO27" s="659">
        <v>100</v>
      </c>
      <c r="BP27" s="659"/>
      <c r="BQ27" s="659"/>
      <c r="BR27" s="659"/>
      <c r="BS27" s="660">
        <v>32632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2593049</v>
      </c>
      <c r="CS27" s="634"/>
      <c r="CT27" s="634"/>
      <c r="CU27" s="634"/>
      <c r="CV27" s="634"/>
      <c r="CW27" s="634"/>
      <c r="CX27" s="634"/>
      <c r="CY27" s="635"/>
      <c r="CZ27" s="624">
        <v>10.3</v>
      </c>
      <c r="DA27" s="636"/>
      <c r="DB27" s="636"/>
      <c r="DC27" s="637"/>
      <c r="DD27" s="627">
        <v>1069562</v>
      </c>
      <c r="DE27" s="634"/>
      <c r="DF27" s="634"/>
      <c r="DG27" s="634"/>
      <c r="DH27" s="634"/>
      <c r="DI27" s="634"/>
      <c r="DJ27" s="634"/>
      <c r="DK27" s="635"/>
      <c r="DL27" s="627">
        <v>669832</v>
      </c>
      <c r="DM27" s="634"/>
      <c r="DN27" s="634"/>
      <c r="DO27" s="634"/>
      <c r="DP27" s="634"/>
      <c r="DQ27" s="634"/>
      <c r="DR27" s="634"/>
      <c r="DS27" s="634"/>
      <c r="DT27" s="634"/>
      <c r="DU27" s="634"/>
      <c r="DV27" s="635"/>
      <c r="DW27" s="624">
        <v>4.9000000000000004</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373686</v>
      </c>
      <c r="S28" s="622"/>
      <c r="T28" s="622"/>
      <c r="U28" s="622"/>
      <c r="V28" s="622"/>
      <c r="W28" s="622"/>
      <c r="X28" s="622"/>
      <c r="Y28" s="623"/>
      <c r="Z28" s="659">
        <v>1.4</v>
      </c>
      <c r="AA28" s="659"/>
      <c r="AB28" s="659"/>
      <c r="AC28" s="659"/>
      <c r="AD28" s="660" t="s">
        <v>123</v>
      </c>
      <c r="AE28" s="660"/>
      <c r="AF28" s="660"/>
      <c r="AG28" s="660"/>
      <c r="AH28" s="660"/>
      <c r="AI28" s="660"/>
      <c r="AJ28" s="660"/>
      <c r="AK28" s="660"/>
      <c r="AL28" s="624" t="s">
        <v>123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3110587</v>
      </c>
      <c r="CS28" s="622"/>
      <c r="CT28" s="622"/>
      <c r="CU28" s="622"/>
      <c r="CV28" s="622"/>
      <c r="CW28" s="622"/>
      <c r="CX28" s="622"/>
      <c r="CY28" s="623"/>
      <c r="CZ28" s="624">
        <v>12.4</v>
      </c>
      <c r="DA28" s="636"/>
      <c r="DB28" s="636"/>
      <c r="DC28" s="637"/>
      <c r="DD28" s="627">
        <v>3004352</v>
      </c>
      <c r="DE28" s="622"/>
      <c r="DF28" s="622"/>
      <c r="DG28" s="622"/>
      <c r="DH28" s="622"/>
      <c r="DI28" s="622"/>
      <c r="DJ28" s="622"/>
      <c r="DK28" s="623"/>
      <c r="DL28" s="627">
        <v>2344426</v>
      </c>
      <c r="DM28" s="622"/>
      <c r="DN28" s="622"/>
      <c r="DO28" s="622"/>
      <c r="DP28" s="622"/>
      <c r="DQ28" s="622"/>
      <c r="DR28" s="622"/>
      <c r="DS28" s="622"/>
      <c r="DT28" s="622"/>
      <c r="DU28" s="622"/>
      <c r="DV28" s="623"/>
      <c r="DW28" s="624">
        <v>17</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77566</v>
      </c>
      <c r="S29" s="622"/>
      <c r="T29" s="622"/>
      <c r="U29" s="622"/>
      <c r="V29" s="622"/>
      <c r="W29" s="622"/>
      <c r="X29" s="622"/>
      <c r="Y29" s="623"/>
      <c r="Z29" s="659">
        <v>0.3</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67</v>
      </c>
      <c r="CG29" s="619"/>
      <c r="CH29" s="619"/>
      <c r="CI29" s="619"/>
      <c r="CJ29" s="619"/>
      <c r="CK29" s="619"/>
      <c r="CL29" s="619"/>
      <c r="CM29" s="619"/>
      <c r="CN29" s="619"/>
      <c r="CO29" s="619"/>
      <c r="CP29" s="619"/>
      <c r="CQ29" s="620"/>
      <c r="CR29" s="621">
        <v>3106573</v>
      </c>
      <c r="CS29" s="634"/>
      <c r="CT29" s="634"/>
      <c r="CU29" s="634"/>
      <c r="CV29" s="634"/>
      <c r="CW29" s="634"/>
      <c r="CX29" s="634"/>
      <c r="CY29" s="635"/>
      <c r="CZ29" s="624">
        <v>12.3</v>
      </c>
      <c r="DA29" s="636"/>
      <c r="DB29" s="636"/>
      <c r="DC29" s="637"/>
      <c r="DD29" s="627">
        <v>3000338</v>
      </c>
      <c r="DE29" s="634"/>
      <c r="DF29" s="634"/>
      <c r="DG29" s="634"/>
      <c r="DH29" s="634"/>
      <c r="DI29" s="634"/>
      <c r="DJ29" s="634"/>
      <c r="DK29" s="635"/>
      <c r="DL29" s="627">
        <v>2340412</v>
      </c>
      <c r="DM29" s="634"/>
      <c r="DN29" s="634"/>
      <c r="DO29" s="634"/>
      <c r="DP29" s="634"/>
      <c r="DQ29" s="634"/>
      <c r="DR29" s="634"/>
      <c r="DS29" s="634"/>
      <c r="DT29" s="634"/>
      <c r="DU29" s="634"/>
      <c r="DV29" s="635"/>
      <c r="DW29" s="624">
        <v>17</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1920200</v>
      </c>
      <c r="S30" s="622"/>
      <c r="T30" s="622"/>
      <c r="U30" s="622"/>
      <c r="V30" s="622"/>
      <c r="W30" s="622"/>
      <c r="X30" s="622"/>
      <c r="Y30" s="623"/>
      <c r="Z30" s="659">
        <v>7.1</v>
      </c>
      <c r="AA30" s="659"/>
      <c r="AB30" s="659"/>
      <c r="AC30" s="659"/>
      <c r="AD30" s="660" t="s">
        <v>123</v>
      </c>
      <c r="AE30" s="660"/>
      <c r="AF30" s="660"/>
      <c r="AG30" s="660"/>
      <c r="AH30" s="660"/>
      <c r="AI30" s="660"/>
      <c r="AJ30" s="660"/>
      <c r="AK30" s="660"/>
      <c r="AL30" s="624" t="s">
        <v>123</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3038280</v>
      </c>
      <c r="CS30" s="622"/>
      <c r="CT30" s="622"/>
      <c r="CU30" s="622"/>
      <c r="CV30" s="622"/>
      <c r="CW30" s="622"/>
      <c r="CX30" s="622"/>
      <c r="CY30" s="623"/>
      <c r="CZ30" s="624">
        <v>12.1</v>
      </c>
      <c r="DA30" s="636"/>
      <c r="DB30" s="636"/>
      <c r="DC30" s="637"/>
      <c r="DD30" s="627">
        <v>2932156</v>
      </c>
      <c r="DE30" s="622"/>
      <c r="DF30" s="622"/>
      <c r="DG30" s="622"/>
      <c r="DH30" s="622"/>
      <c r="DI30" s="622"/>
      <c r="DJ30" s="622"/>
      <c r="DK30" s="623"/>
      <c r="DL30" s="627">
        <v>2272230</v>
      </c>
      <c r="DM30" s="622"/>
      <c r="DN30" s="622"/>
      <c r="DO30" s="622"/>
      <c r="DP30" s="622"/>
      <c r="DQ30" s="622"/>
      <c r="DR30" s="622"/>
      <c r="DS30" s="622"/>
      <c r="DT30" s="622"/>
      <c r="DU30" s="622"/>
      <c r="DV30" s="623"/>
      <c r="DW30" s="624">
        <v>16.5</v>
      </c>
      <c r="DX30" s="636"/>
      <c r="DY30" s="636"/>
      <c r="DZ30" s="636"/>
      <c r="EA30" s="636"/>
      <c r="EB30" s="636"/>
      <c r="EC30" s="648"/>
    </row>
    <row r="31" spans="2:133" ht="11.25" customHeight="1">
      <c r="B31" s="696" t="s">
        <v>298</v>
      </c>
      <c r="C31" s="697"/>
      <c r="D31" s="697"/>
      <c r="E31" s="697"/>
      <c r="F31" s="697"/>
      <c r="G31" s="697"/>
      <c r="H31" s="697"/>
      <c r="I31" s="697"/>
      <c r="J31" s="697"/>
      <c r="K31" s="697"/>
      <c r="L31" s="697"/>
      <c r="M31" s="697"/>
      <c r="N31" s="697"/>
      <c r="O31" s="697"/>
      <c r="P31" s="697"/>
      <c r="Q31" s="698"/>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98.7</v>
      </c>
      <c r="BH31" s="684"/>
      <c r="BI31" s="684"/>
      <c r="BJ31" s="684"/>
      <c r="BK31" s="684"/>
      <c r="BL31" s="684"/>
      <c r="BM31" s="685">
        <v>91.6</v>
      </c>
      <c r="BN31" s="684"/>
      <c r="BO31" s="684"/>
      <c r="BP31" s="684"/>
      <c r="BQ31" s="686"/>
      <c r="BR31" s="683">
        <v>98.5</v>
      </c>
      <c r="BS31" s="684"/>
      <c r="BT31" s="684"/>
      <c r="BU31" s="684"/>
      <c r="BV31" s="684"/>
      <c r="BW31" s="684"/>
      <c r="BX31" s="685">
        <v>92.2</v>
      </c>
      <c r="BY31" s="684"/>
      <c r="BZ31" s="684"/>
      <c r="CA31" s="684"/>
      <c r="CB31" s="686"/>
      <c r="CD31" s="642"/>
      <c r="CE31" s="643"/>
      <c r="CF31" s="618" t="s">
        <v>301</v>
      </c>
      <c r="CG31" s="619"/>
      <c r="CH31" s="619"/>
      <c r="CI31" s="619"/>
      <c r="CJ31" s="619"/>
      <c r="CK31" s="619"/>
      <c r="CL31" s="619"/>
      <c r="CM31" s="619"/>
      <c r="CN31" s="619"/>
      <c r="CO31" s="619"/>
      <c r="CP31" s="619"/>
      <c r="CQ31" s="620"/>
      <c r="CR31" s="621">
        <v>68293</v>
      </c>
      <c r="CS31" s="634"/>
      <c r="CT31" s="634"/>
      <c r="CU31" s="634"/>
      <c r="CV31" s="634"/>
      <c r="CW31" s="634"/>
      <c r="CX31" s="634"/>
      <c r="CY31" s="635"/>
      <c r="CZ31" s="624">
        <v>0.3</v>
      </c>
      <c r="DA31" s="636"/>
      <c r="DB31" s="636"/>
      <c r="DC31" s="637"/>
      <c r="DD31" s="627">
        <v>68182</v>
      </c>
      <c r="DE31" s="634"/>
      <c r="DF31" s="634"/>
      <c r="DG31" s="634"/>
      <c r="DH31" s="634"/>
      <c r="DI31" s="634"/>
      <c r="DJ31" s="634"/>
      <c r="DK31" s="635"/>
      <c r="DL31" s="627">
        <v>68182</v>
      </c>
      <c r="DM31" s="634"/>
      <c r="DN31" s="634"/>
      <c r="DO31" s="634"/>
      <c r="DP31" s="634"/>
      <c r="DQ31" s="634"/>
      <c r="DR31" s="634"/>
      <c r="DS31" s="634"/>
      <c r="DT31" s="634"/>
      <c r="DU31" s="634"/>
      <c r="DV31" s="635"/>
      <c r="DW31" s="624">
        <v>0.5</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1294042</v>
      </c>
      <c r="S32" s="622"/>
      <c r="T32" s="622"/>
      <c r="U32" s="622"/>
      <c r="V32" s="622"/>
      <c r="W32" s="622"/>
      <c r="X32" s="622"/>
      <c r="Y32" s="623"/>
      <c r="Z32" s="659">
        <v>4.8</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0"/>
      <c r="AU32" s="202" t="s">
        <v>303</v>
      </c>
      <c r="AX32" s="618" t="s">
        <v>304</v>
      </c>
      <c r="AY32" s="619"/>
      <c r="AZ32" s="619"/>
      <c r="BA32" s="619"/>
      <c r="BB32" s="619"/>
      <c r="BC32" s="619"/>
      <c r="BD32" s="619"/>
      <c r="BE32" s="619"/>
      <c r="BF32" s="620"/>
      <c r="BG32" s="692">
        <v>99.1</v>
      </c>
      <c r="BH32" s="634"/>
      <c r="BI32" s="634"/>
      <c r="BJ32" s="634"/>
      <c r="BK32" s="634"/>
      <c r="BL32" s="634"/>
      <c r="BM32" s="625">
        <v>95.6</v>
      </c>
      <c r="BN32" s="634"/>
      <c r="BO32" s="634"/>
      <c r="BP32" s="634"/>
      <c r="BQ32" s="657"/>
      <c r="BR32" s="692">
        <v>98.9</v>
      </c>
      <c r="BS32" s="634"/>
      <c r="BT32" s="634"/>
      <c r="BU32" s="634"/>
      <c r="BV32" s="634"/>
      <c r="BW32" s="634"/>
      <c r="BX32" s="625">
        <v>96</v>
      </c>
      <c r="BY32" s="634"/>
      <c r="BZ32" s="634"/>
      <c r="CA32" s="634"/>
      <c r="CB32" s="657"/>
      <c r="CD32" s="644"/>
      <c r="CE32" s="645"/>
      <c r="CF32" s="618" t="s">
        <v>305</v>
      </c>
      <c r="CG32" s="619"/>
      <c r="CH32" s="619"/>
      <c r="CI32" s="619"/>
      <c r="CJ32" s="619"/>
      <c r="CK32" s="619"/>
      <c r="CL32" s="619"/>
      <c r="CM32" s="619"/>
      <c r="CN32" s="619"/>
      <c r="CO32" s="619"/>
      <c r="CP32" s="619"/>
      <c r="CQ32" s="620"/>
      <c r="CR32" s="621">
        <v>4014</v>
      </c>
      <c r="CS32" s="622"/>
      <c r="CT32" s="622"/>
      <c r="CU32" s="622"/>
      <c r="CV32" s="622"/>
      <c r="CW32" s="622"/>
      <c r="CX32" s="622"/>
      <c r="CY32" s="623"/>
      <c r="CZ32" s="624">
        <v>0</v>
      </c>
      <c r="DA32" s="636"/>
      <c r="DB32" s="636"/>
      <c r="DC32" s="637"/>
      <c r="DD32" s="627">
        <v>4014</v>
      </c>
      <c r="DE32" s="622"/>
      <c r="DF32" s="622"/>
      <c r="DG32" s="622"/>
      <c r="DH32" s="622"/>
      <c r="DI32" s="622"/>
      <c r="DJ32" s="622"/>
      <c r="DK32" s="623"/>
      <c r="DL32" s="627">
        <v>4014</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237845</v>
      </c>
      <c r="S33" s="622"/>
      <c r="T33" s="622"/>
      <c r="U33" s="622"/>
      <c r="V33" s="622"/>
      <c r="W33" s="622"/>
      <c r="X33" s="622"/>
      <c r="Y33" s="623"/>
      <c r="Z33" s="659">
        <v>0.9</v>
      </c>
      <c r="AA33" s="659"/>
      <c r="AB33" s="659"/>
      <c r="AC33" s="659"/>
      <c r="AD33" s="660" t="s">
        <v>123</v>
      </c>
      <c r="AE33" s="660"/>
      <c r="AF33" s="660"/>
      <c r="AG33" s="660"/>
      <c r="AH33" s="660"/>
      <c r="AI33" s="660"/>
      <c r="AJ33" s="660"/>
      <c r="AK33" s="660"/>
      <c r="AL33" s="624" t="s">
        <v>123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98.3</v>
      </c>
      <c r="BH33" s="606"/>
      <c r="BI33" s="606"/>
      <c r="BJ33" s="606"/>
      <c r="BK33" s="606"/>
      <c r="BL33" s="606"/>
      <c r="BM33" s="652">
        <v>89</v>
      </c>
      <c r="BN33" s="606"/>
      <c r="BO33" s="606"/>
      <c r="BP33" s="606"/>
      <c r="BQ33" s="669"/>
      <c r="BR33" s="682">
        <v>98.2</v>
      </c>
      <c r="BS33" s="606"/>
      <c r="BT33" s="606"/>
      <c r="BU33" s="606"/>
      <c r="BV33" s="606"/>
      <c r="BW33" s="606"/>
      <c r="BX33" s="652">
        <v>89.6</v>
      </c>
      <c r="BY33" s="606"/>
      <c r="BZ33" s="606"/>
      <c r="CA33" s="606"/>
      <c r="CB33" s="669"/>
      <c r="CD33" s="618" t="s">
        <v>308</v>
      </c>
      <c r="CE33" s="619"/>
      <c r="CF33" s="619"/>
      <c r="CG33" s="619"/>
      <c r="CH33" s="619"/>
      <c r="CI33" s="619"/>
      <c r="CJ33" s="619"/>
      <c r="CK33" s="619"/>
      <c r="CL33" s="619"/>
      <c r="CM33" s="619"/>
      <c r="CN33" s="619"/>
      <c r="CO33" s="619"/>
      <c r="CP33" s="619"/>
      <c r="CQ33" s="620"/>
      <c r="CR33" s="621">
        <v>9774426</v>
      </c>
      <c r="CS33" s="634"/>
      <c r="CT33" s="634"/>
      <c r="CU33" s="634"/>
      <c r="CV33" s="634"/>
      <c r="CW33" s="634"/>
      <c r="CX33" s="634"/>
      <c r="CY33" s="635"/>
      <c r="CZ33" s="624">
        <v>38.799999999999997</v>
      </c>
      <c r="DA33" s="636"/>
      <c r="DB33" s="636"/>
      <c r="DC33" s="637"/>
      <c r="DD33" s="627">
        <v>7201866</v>
      </c>
      <c r="DE33" s="634"/>
      <c r="DF33" s="634"/>
      <c r="DG33" s="634"/>
      <c r="DH33" s="634"/>
      <c r="DI33" s="634"/>
      <c r="DJ33" s="634"/>
      <c r="DK33" s="635"/>
      <c r="DL33" s="627">
        <v>5764279</v>
      </c>
      <c r="DM33" s="634"/>
      <c r="DN33" s="634"/>
      <c r="DO33" s="634"/>
      <c r="DP33" s="634"/>
      <c r="DQ33" s="634"/>
      <c r="DR33" s="634"/>
      <c r="DS33" s="634"/>
      <c r="DT33" s="634"/>
      <c r="DU33" s="634"/>
      <c r="DV33" s="635"/>
      <c r="DW33" s="624">
        <v>41.8</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283362</v>
      </c>
      <c r="S34" s="622"/>
      <c r="T34" s="622"/>
      <c r="U34" s="622"/>
      <c r="V34" s="622"/>
      <c r="W34" s="622"/>
      <c r="X34" s="622"/>
      <c r="Y34" s="623"/>
      <c r="Z34" s="659">
        <v>1.1000000000000001</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3338499</v>
      </c>
      <c r="CS34" s="622"/>
      <c r="CT34" s="622"/>
      <c r="CU34" s="622"/>
      <c r="CV34" s="622"/>
      <c r="CW34" s="622"/>
      <c r="CX34" s="622"/>
      <c r="CY34" s="623"/>
      <c r="CZ34" s="624">
        <v>13.3</v>
      </c>
      <c r="DA34" s="636"/>
      <c r="DB34" s="636"/>
      <c r="DC34" s="637"/>
      <c r="DD34" s="627">
        <v>2140322</v>
      </c>
      <c r="DE34" s="622"/>
      <c r="DF34" s="622"/>
      <c r="DG34" s="622"/>
      <c r="DH34" s="622"/>
      <c r="DI34" s="622"/>
      <c r="DJ34" s="622"/>
      <c r="DK34" s="623"/>
      <c r="DL34" s="627">
        <v>1908819</v>
      </c>
      <c r="DM34" s="622"/>
      <c r="DN34" s="622"/>
      <c r="DO34" s="622"/>
      <c r="DP34" s="622"/>
      <c r="DQ34" s="622"/>
      <c r="DR34" s="622"/>
      <c r="DS34" s="622"/>
      <c r="DT34" s="622"/>
      <c r="DU34" s="622"/>
      <c r="DV34" s="623"/>
      <c r="DW34" s="624">
        <v>13.8</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381768</v>
      </c>
      <c r="S35" s="622"/>
      <c r="T35" s="622"/>
      <c r="U35" s="622"/>
      <c r="V35" s="622"/>
      <c r="W35" s="622"/>
      <c r="X35" s="622"/>
      <c r="Y35" s="623"/>
      <c r="Z35" s="659">
        <v>1.4</v>
      </c>
      <c r="AA35" s="659"/>
      <c r="AB35" s="659"/>
      <c r="AC35" s="659"/>
      <c r="AD35" s="660" t="s">
        <v>123</v>
      </c>
      <c r="AE35" s="660"/>
      <c r="AF35" s="660"/>
      <c r="AG35" s="660"/>
      <c r="AH35" s="660"/>
      <c r="AI35" s="660"/>
      <c r="AJ35" s="660"/>
      <c r="AK35" s="660"/>
      <c r="AL35" s="624" t="s">
        <v>123</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295299</v>
      </c>
      <c r="CS35" s="634"/>
      <c r="CT35" s="634"/>
      <c r="CU35" s="634"/>
      <c r="CV35" s="634"/>
      <c r="CW35" s="634"/>
      <c r="CX35" s="634"/>
      <c r="CY35" s="635"/>
      <c r="CZ35" s="624">
        <v>1.2</v>
      </c>
      <c r="DA35" s="636"/>
      <c r="DB35" s="636"/>
      <c r="DC35" s="637"/>
      <c r="DD35" s="627">
        <v>218036</v>
      </c>
      <c r="DE35" s="634"/>
      <c r="DF35" s="634"/>
      <c r="DG35" s="634"/>
      <c r="DH35" s="634"/>
      <c r="DI35" s="634"/>
      <c r="DJ35" s="634"/>
      <c r="DK35" s="635"/>
      <c r="DL35" s="627">
        <v>218036</v>
      </c>
      <c r="DM35" s="634"/>
      <c r="DN35" s="634"/>
      <c r="DO35" s="634"/>
      <c r="DP35" s="634"/>
      <c r="DQ35" s="634"/>
      <c r="DR35" s="634"/>
      <c r="DS35" s="634"/>
      <c r="DT35" s="634"/>
      <c r="DU35" s="634"/>
      <c r="DV35" s="635"/>
      <c r="DW35" s="624">
        <v>1.6</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1545630</v>
      </c>
      <c r="S36" s="622"/>
      <c r="T36" s="622"/>
      <c r="U36" s="622"/>
      <c r="V36" s="622"/>
      <c r="W36" s="622"/>
      <c r="X36" s="622"/>
      <c r="Y36" s="623"/>
      <c r="Z36" s="659">
        <v>5.7</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6">
        <v>4197247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19111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3020753</v>
      </c>
      <c r="CS36" s="622"/>
      <c r="CT36" s="622"/>
      <c r="CU36" s="622"/>
      <c r="CV36" s="622"/>
      <c r="CW36" s="622"/>
      <c r="CX36" s="622"/>
      <c r="CY36" s="623"/>
      <c r="CZ36" s="624">
        <v>12</v>
      </c>
      <c r="DA36" s="636"/>
      <c r="DB36" s="636"/>
      <c r="DC36" s="637"/>
      <c r="DD36" s="627">
        <v>2409794</v>
      </c>
      <c r="DE36" s="622"/>
      <c r="DF36" s="622"/>
      <c r="DG36" s="622"/>
      <c r="DH36" s="622"/>
      <c r="DI36" s="622"/>
      <c r="DJ36" s="622"/>
      <c r="DK36" s="623"/>
      <c r="DL36" s="627">
        <v>1842623</v>
      </c>
      <c r="DM36" s="622"/>
      <c r="DN36" s="622"/>
      <c r="DO36" s="622"/>
      <c r="DP36" s="622"/>
      <c r="DQ36" s="622"/>
      <c r="DR36" s="622"/>
      <c r="DS36" s="622"/>
      <c r="DT36" s="622"/>
      <c r="DU36" s="622"/>
      <c r="DV36" s="623"/>
      <c r="DW36" s="624">
        <v>13.4</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426763</v>
      </c>
      <c r="S37" s="622"/>
      <c r="T37" s="622"/>
      <c r="U37" s="622"/>
      <c r="V37" s="622"/>
      <c r="W37" s="622"/>
      <c r="X37" s="622"/>
      <c r="Y37" s="623"/>
      <c r="Z37" s="659">
        <v>1.6</v>
      </c>
      <c r="AA37" s="659"/>
      <c r="AB37" s="659"/>
      <c r="AC37" s="659"/>
      <c r="AD37" s="660">
        <v>2052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2056298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-31435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93893</v>
      </c>
      <c r="CS37" s="634"/>
      <c r="CT37" s="634"/>
      <c r="CU37" s="634"/>
      <c r="CV37" s="634"/>
      <c r="CW37" s="634"/>
      <c r="CX37" s="634"/>
      <c r="CY37" s="635"/>
      <c r="CZ37" s="624">
        <v>0.4</v>
      </c>
      <c r="DA37" s="636"/>
      <c r="DB37" s="636"/>
      <c r="DC37" s="637"/>
      <c r="DD37" s="627">
        <v>89193</v>
      </c>
      <c r="DE37" s="634"/>
      <c r="DF37" s="634"/>
      <c r="DG37" s="634"/>
      <c r="DH37" s="634"/>
      <c r="DI37" s="634"/>
      <c r="DJ37" s="634"/>
      <c r="DK37" s="635"/>
      <c r="DL37" s="627">
        <v>89193</v>
      </c>
      <c r="DM37" s="634"/>
      <c r="DN37" s="634"/>
      <c r="DO37" s="634"/>
      <c r="DP37" s="634"/>
      <c r="DQ37" s="634"/>
      <c r="DR37" s="634"/>
      <c r="DS37" s="634"/>
      <c r="DT37" s="634"/>
      <c r="DU37" s="634"/>
      <c r="DV37" s="635"/>
      <c r="DW37" s="624">
        <v>0.6</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5548554</v>
      </c>
      <c r="S38" s="622"/>
      <c r="T38" s="622"/>
      <c r="U38" s="622"/>
      <c r="V38" s="622"/>
      <c r="W38" s="622"/>
      <c r="X38" s="622"/>
      <c r="Y38" s="623"/>
      <c r="Z38" s="659">
        <v>20.6</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291165</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3500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1593797</v>
      </c>
      <c r="CS38" s="622"/>
      <c r="CT38" s="622"/>
      <c r="CU38" s="622"/>
      <c r="CV38" s="622"/>
      <c r="CW38" s="622"/>
      <c r="CX38" s="622"/>
      <c r="CY38" s="623"/>
      <c r="CZ38" s="624">
        <v>6.3</v>
      </c>
      <c r="DA38" s="636"/>
      <c r="DB38" s="636"/>
      <c r="DC38" s="637"/>
      <c r="DD38" s="627">
        <v>1347709</v>
      </c>
      <c r="DE38" s="622"/>
      <c r="DF38" s="622"/>
      <c r="DG38" s="622"/>
      <c r="DH38" s="622"/>
      <c r="DI38" s="622"/>
      <c r="DJ38" s="622"/>
      <c r="DK38" s="623"/>
      <c r="DL38" s="627">
        <v>1266548</v>
      </c>
      <c r="DM38" s="622"/>
      <c r="DN38" s="622"/>
      <c r="DO38" s="622"/>
      <c r="DP38" s="622"/>
      <c r="DQ38" s="622"/>
      <c r="DR38" s="622"/>
      <c r="DS38" s="622"/>
      <c r="DT38" s="622"/>
      <c r="DU38" s="622"/>
      <c r="DV38" s="623"/>
      <c r="DW38" s="624">
        <v>9.1999999999999993</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v>255987</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4991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403903</v>
      </c>
      <c r="CS39" s="634"/>
      <c r="CT39" s="634"/>
      <c r="CU39" s="634"/>
      <c r="CV39" s="634"/>
      <c r="CW39" s="634"/>
      <c r="CX39" s="634"/>
      <c r="CY39" s="635"/>
      <c r="CZ39" s="624">
        <v>1.6</v>
      </c>
      <c r="DA39" s="636"/>
      <c r="DB39" s="636"/>
      <c r="DC39" s="637"/>
      <c r="DD39" s="627">
        <v>10810</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28754</v>
      </c>
      <c r="S40" s="622"/>
      <c r="T40" s="622"/>
      <c r="U40" s="622"/>
      <c r="V40" s="622"/>
      <c r="W40" s="622"/>
      <c r="X40" s="622"/>
      <c r="Y40" s="623"/>
      <c r="Z40" s="659">
        <v>0.1</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v>25379</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1122175</v>
      </c>
      <c r="CS40" s="622"/>
      <c r="CT40" s="622"/>
      <c r="CU40" s="622"/>
      <c r="CV40" s="622"/>
      <c r="CW40" s="622"/>
      <c r="CX40" s="622"/>
      <c r="CY40" s="623"/>
      <c r="CZ40" s="624">
        <v>4.5</v>
      </c>
      <c r="DA40" s="636"/>
      <c r="DB40" s="636"/>
      <c r="DC40" s="637"/>
      <c r="DD40" s="627">
        <v>1075195</v>
      </c>
      <c r="DE40" s="622"/>
      <c r="DF40" s="622"/>
      <c r="DG40" s="622"/>
      <c r="DH40" s="622"/>
      <c r="DI40" s="622"/>
      <c r="DJ40" s="622"/>
      <c r="DK40" s="623"/>
      <c r="DL40" s="627">
        <v>528253</v>
      </c>
      <c r="DM40" s="622"/>
      <c r="DN40" s="622"/>
      <c r="DO40" s="622"/>
      <c r="DP40" s="622"/>
      <c r="DQ40" s="622"/>
      <c r="DR40" s="622"/>
      <c r="DS40" s="622"/>
      <c r="DT40" s="622"/>
      <c r="DU40" s="622"/>
      <c r="DV40" s="623"/>
      <c r="DW40" s="624">
        <v>3.8</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26976510</v>
      </c>
      <c r="S41" s="646"/>
      <c r="T41" s="646"/>
      <c r="U41" s="646"/>
      <c r="V41" s="646"/>
      <c r="W41" s="646"/>
      <c r="X41" s="646"/>
      <c r="Y41" s="649"/>
      <c r="Z41" s="650">
        <v>100</v>
      </c>
      <c r="AA41" s="650"/>
      <c r="AB41" s="650"/>
      <c r="AC41" s="650"/>
      <c r="AD41" s="651">
        <v>13762742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288286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1280132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470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5606443</v>
      </c>
      <c r="CS42" s="634"/>
      <c r="CT42" s="634"/>
      <c r="CU42" s="634"/>
      <c r="CV42" s="634"/>
      <c r="CW42" s="634"/>
      <c r="CX42" s="634"/>
      <c r="CY42" s="635"/>
      <c r="CZ42" s="624">
        <v>22.3</v>
      </c>
      <c r="DA42" s="636"/>
      <c r="DB42" s="636"/>
      <c r="DC42" s="637"/>
      <c r="DD42" s="627">
        <v>379574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343</v>
      </c>
      <c r="CD43" s="618" t="s">
        <v>344</v>
      </c>
      <c r="CE43" s="619"/>
      <c r="CF43" s="619"/>
      <c r="CG43" s="619"/>
      <c r="CH43" s="619"/>
      <c r="CI43" s="619"/>
      <c r="CJ43" s="619"/>
      <c r="CK43" s="619"/>
      <c r="CL43" s="619"/>
      <c r="CM43" s="619"/>
      <c r="CN43" s="619"/>
      <c r="CO43" s="619"/>
      <c r="CP43" s="619"/>
      <c r="CQ43" s="620"/>
      <c r="CR43" s="621">
        <v>66300</v>
      </c>
      <c r="CS43" s="634"/>
      <c r="CT43" s="634"/>
      <c r="CU43" s="634"/>
      <c r="CV43" s="634"/>
      <c r="CW43" s="634"/>
      <c r="CX43" s="634"/>
      <c r="CY43" s="635"/>
      <c r="CZ43" s="624">
        <v>0.3</v>
      </c>
      <c r="DA43" s="636"/>
      <c r="DB43" s="636"/>
      <c r="DC43" s="637"/>
      <c r="DD43" s="627" t="s">
        <v>123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5599572</v>
      </c>
      <c r="CS44" s="622"/>
      <c r="CT44" s="622"/>
      <c r="CU44" s="622"/>
      <c r="CV44" s="622"/>
      <c r="CW44" s="622"/>
      <c r="CX44" s="622"/>
      <c r="CY44" s="623"/>
      <c r="CZ44" s="624">
        <v>22.2</v>
      </c>
      <c r="DA44" s="625"/>
      <c r="DB44" s="625"/>
      <c r="DC44" s="626"/>
      <c r="DD44" s="627">
        <v>376207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348098</v>
      </c>
      <c r="CS45" s="634"/>
      <c r="CT45" s="634"/>
      <c r="CU45" s="634"/>
      <c r="CV45" s="634"/>
      <c r="CW45" s="634"/>
      <c r="CX45" s="634"/>
      <c r="CY45" s="635"/>
      <c r="CZ45" s="624">
        <v>1.4</v>
      </c>
      <c r="DA45" s="636"/>
      <c r="DB45" s="636"/>
      <c r="DC45" s="637"/>
      <c r="DD45" s="627">
        <v>25507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349</v>
      </c>
      <c r="CG46" s="619"/>
      <c r="CH46" s="619"/>
      <c r="CI46" s="619"/>
      <c r="CJ46" s="619"/>
      <c r="CK46" s="619"/>
      <c r="CL46" s="619"/>
      <c r="CM46" s="619"/>
      <c r="CN46" s="619"/>
      <c r="CO46" s="619"/>
      <c r="CP46" s="619"/>
      <c r="CQ46" s="620"/>
      <c r="CR46" s="621">
        <v>5170202</v>
      </c>
      <c r="CS46" s="622"/>
      <c r="CT46" s="622"/>
      <c r="CU46" s="622"/>
      <c r="CV46" s="622"/>
      <c r="CW46" s="622"/>
      <c r="CX46" s="622"/>
      <c r="CY46" s="623"/>
      <c r="CZ46" s="624">
        <v>20.5</v>
      </c>
      <c r="DA46" s="625"/>
      <c r="DB46" s="625"/>
      <c r="DC46" s="626"/>
      <c r="DD46" s="627">
        <v>333866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350</v>
      </c>
      <c r="CG47" s="619"/>
      <c r="CH47" s="619"/>
      <c r="CI47" s="619"/>
      <c r="CJ47" s="619"/>
      <c r="CK47" s="619"/>
      <c r="CL47" s="619"/>
      <c r="CM47" s="619"/>
      <c r="CN47" s="619"/>
      <c r="CO47" s="619"/>
      <c r="CP47" s="619"/>
      <c r="CQ47" s="620"/>
      <c r="CR47" s="621">
        <v>6871</v>
      </c>
      <c r="CS47" s="634"/>
      <c r="CT47" s="634"/>
      <c r="CU47" s="634"/>
      <c r="CV47" s="634"/>
      <c r="CW47" s="634"/>
      <c r="CX47" s="634"/>
      <c r="CY47" s="635"/>
      <c r="CZ47" s="624">
        <v>0</v>
      </c>
      <c r="DA47" s="636"/>
      <c r="DB47" s="636"/>
      <c r="DC47" s="637"/>
      <c r="DD47" s="627">
        <v>3367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352</v>
      </c>
      <c r="CE49" s="603"/>
      <c r="CF49" s="603"/>
      <c r="CG49" s="603"/>
      <c r="CH49" s="603"/>
      <c r="CI49" s="603"/>
      <c r="CJ49" s="603"/>
      <c r="CK49" s="603"/>
      <c r="CL49" s="603"/>
      <c r="CM49" s="603"/>
      <c r="CN49" s="603"/>
      <c r="CO49" s="603"/>
      <c r="CP49" s="603"/>
      <c r="CQ49" s="604"/>
      <c r="CR49" s="605">
        <v>25179061</v>
      </c>
      <c r="CS49" s="606"/>
      <c r="CT49" s="606"/>
      <c r="CU49" s="606"/>
      <c r="CV49" s="606"/>
      <c r="CW49" s="606"/>
      <c r="CX49" s="606"/>
      <c r="CY49" s="607"/>
      <c r="CZ49" s="608">
        <v>100</v>
      </c>
      <c r="DA49" s="609"/>
      <c r="DB49" s="609"/>
      <c r="DC49" s="610"/>
      <c r="DD49" s="611">
        <v>15331449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vi8dZb2uMUYAvdsZsk94KGGEDEpzXfrwoHBgXKVJWUtsmVBeYOboZYTbI3Zk77DRQERxm6rfpvroLmKi1MMHg==" saltValue="aR3s5jclzEdipED5vphF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B1" zoomScale="70" zoomScaleNormal="25" zoomScaleSheetLayoutView="70" workbookViewId="0">
      <selection activeCell="AP28" sqref="AP28:AT35"/>
    </sheetView>
  </sheetViews>
  <sheetFormatPr defaultColWidth="0" defaultRowHeight="13.2" zeroHeight="1"/>
  <cols>
    <col min="1" max="130" width="2.77734375" style="219" customWidth="1"/>
    <col min="131" max="131" width="1.6640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375</v>
      </c>
      <c r="C7" s="1048"/>
      <c r="D7" s="1048"/>
      <c r="E7" s="1048"/>
      <c r="F7" s="1048"/>
      <c r="G7" s="1048"/>
      <c r="H7" s="1048"/>
      <c r="I7" s="1048"/>
      <c r="J7" s="1048"/>
      <c r="K7" s="1048"/>
      <c r="L7" s="1048"/>
      <c r="M7" s="1048"/>
      <c r="N7" s="1048"/>
      <c r="O7" s="1048"/>
      <c r="P7" s="1049"/>
      <c r="Q7" s="1102">
        <v>26947</v>
      </c>
      <c r="R7" s="1103"/>
      <c r="S7" s="1103"/>
      <c r="T7" s="1103"/>
      <c r="U7" s="1103"/>
      <c r="V7" s="1103">
        <v>25170</v>
      </c>
      <c r="W7" s="1103"/>
      <c r="X7" s="1103"/>
      <c r="Y7" s="1103"/>
      <c r="Z7" s="1103"/>
      <c r="AA7" s="1103">
        <f>Q7-V7</f>
        <v>1777</v>
      </c>
      <c r="AB7" s="1103"/>
      <c r="AC7" s="1103"/>
      <c r="AD7" s="1103"/>
      <c r="AE7" s="1104"/>
      <c r="AF7" s="1105">
        <v>1478</v>
      </c>
      <c r="AG7" s="1106"/>
      <c r="AH7" s="1106"/>
      <c r="AI7" s="1106"/>
      <c r="AJ7" s="1107"/>
      <c r="AK7" s="1108">
        <v>331</v>
      </c>
      <c r="AL7" s="1109"/>
      <c r="AM7" s="1109"/>
      <c r="AN7" s="1109"/>
      <c r="AO7" s="1109"/>
      <c r="AP7" s="1109">
        <v>26373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564</v>
      </c>
      <c r="BS7" s="1099" t="s">
        <v>560</v>
      </c>
      <c r="BT7" s="1100"/>
      <c r="BU7" s="1100"/>
      <c r="BV7" s="1100"/>
      <c r="BW7" s="1100"/>
      <c r="BX7" s="1100"/>
      <c r="BY7" s="1100"/>
      <c r="BZ7" s="1100"/>
      <c r="CA7" s="1100"/>
      <c r="CB7" s="1100"/>
      <c r="CC7" s="1100"/>
      <c r="CD7" s="1100"/>
      <c r="CE7" s="1100"/>
      <c r="CF7" s="1100"/>
      <c r="CG7" s="1112"/>
      <c r="CH7" s="1096">
        <v>0</v>
      </c>
      <c r="CI7" s="1097"/>
      <c r="CJ7" s="1097"/>
      <c r="CK7" s="1097"/>
      <c r="CL7" s="1098"/>
      <c r="CM7" s="1096">
        <v>117</v>
      </c>
      <c r="CN7" s="1097"/>
      <c r="CO7" s="1097"/>
      <c r="CP7" s="1097"/>
      <c r="CQ7" s="1098"/>
      <c r="CR7" s="1096">
        <v>810</v>
      </c>
      <c r="CS7" s="1097"/>
      <c r="CT7" s="1097"/>
      <c r="CU7" s="1097"/>
      <c r="CV7" s="1098"/>
      <c r="CW7" s="1096" t="s">
        <v>550</v>
      </c>
      <c r="CX7" s="1097"/>
      <c r="CY7" s="1097"/>
      <c r="CZ7" s="1097"/>
      <c r="DA7" s="1098"/>
      <c r="DB7" s="1096">
        <v>31</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c r="A8" s="226">
        <v>2</v>
      </c>
      <c r="B8" s="1030" t="s">
        <v>376</v>
      </c>
      <c r="C8" s="1031"/>
      <c r="D8" s="1031"/>
      <c r="E8" s="1031"/>
      <c r="F8" s="1031"/>
      <c r="G8" s="1031"/>
      <c r="H8" s="1031"/>
      <c r="I8" s="1031"/>
      <c r="J8" s="1031"/>
      <c r="K8" s="1031"/>
      <c r="L8" s="1031"/>
      <c r="M8" s="1031"/>
      <c r="N8" s="1031"/>
      <c r="O8" s="1031"/>
      <c r="P8" s="1032"/>
      <c r="Q8" s="1038">
        <v>5</v>
      </c>
      <c r="R8" s="1039"/>
      <c r="S8" s="1039"/>
      <c r="T8" s="1039"/>
      <c r="U8" s="1039"/>
      <c r="V8" s="1039">
        <v>4</v>
      </c>
      <c r="W8" s="1039"/>
      <c r="X8" s="1039"/>
      <c r="Y8" s="1039"/>
      <c r="Z8" s="1039"/>
      <c r="AA8" s="1039">
        <f t="shared" ref="AA8:AA9" si="0">Q8-V8</f>
        <v>1</v>
      </c>
      <c r="AB8" s="1039"/>
      <c r="AC8" s="1039"/>
      <c r="AD8" s="1039"/>
      <c r="AE8" s="1040"/>
      <c r="AF8" s="1035">
        <v>1</v>
      </c>
      <c r="AG8" s="1036"/>
      <c r="AH8" s="1036"/>
      <c r="AI8" s="1036"/>
      <c r="AJ8" s="1037"/>
      <c r="AK8" s="1080" t="s">
        <v>550</v>
      </c>
      <c r="AL8" s="1081"/>
      <c r="AM8" s="1081"/>
      <c r="AN8" s="1081"/>
      <c r="AO8" s="1081"/>
      <c r="AP8" s="1081" t="s">
        <v>550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-6</v>
      </c>
      <c r="CI8" s="990"/>
      <c r="CJ8" s="990"/>
      <c r="CK8" s="990"/>
      <c r="CL8" s="991"/>
      <c r="CM8" s="989">
        <v>-51</v>
      </c>
      <c r="CN8" s="990"/>
      <c r="CO8" s="990"/>
      <c r="CP8" s="990"/>
      <c r="CQ8" s="991"/>
      <c r="CR8" s="989">
        <v>51</v>
      </c>
      <c r="CS8" s="990"/>
      <c r="CT8" s="990"/>
      <c r="CU8" s="990"/>
      <c r="CV8" s="991"/>
      <c r="CW8" s="989">
        <v>0</v>
      </c>
      <c r="CX8" s="990"/>
      <c r="CY8" s="990"/>
      <c r="CZ8" s="990"/>
      <c r="DA8" s="991"/>
      <c r="DB8" s="989">
        <v>53</v>
      </c>
      <c r="DC8" s="990"/>
      <c r="DD8" s="990"/>
      <c r="DE8" s="990"/>
      <c r="DF8" s="991"/>
      <c r="DG8" s="989" t="s">
        <v>550</v>
      </c>
      <c r="DH8" s="990"/>
      <c r="DI8" s="990"/>
      <c r="DJ8" s="990"/>
      <c r="DK8" s="991"/>
      <c r="DL8" s="989" t="s">
        <v>550</v>
      </c>
      <c r="DM8" s="990"/>
      <c r="DN8" s="990"/>
      <c r="DO8" s="990"/>
      <c r="DP8" s="991"/>
      <c r="DQ8" s="989" t="s">
        <v>550</v>
      </c>
      <c r="DR8" s="990"/>
      <c r="DS8" s="990"/>
      <c r="DT8" s="990"/>
      <c r="DU8" s="991"/>
      <c r="DV8" s="992"/>
      <c r="DW8" s="993"/>
      <c r="DX8" s="993"/>
      <c r="DY8" s="993"/>
      <c r="DZ8" s="994"/>
      <c r="EA8" s="222"/>
    </row>
    <row r="9" spans="1:131" s="223" customFormat="1" ht="26.25" customHeight="1">
      <c r="A9" s="226">
        <v>3</v>
      </c>
      <c r="B9" s="1030" t="s">
        <v>377</v>
      </c>
      <c r="C9" s="1031"/>
      <c r="D9" s="1031"/>
      <c r="E9" s="1031"/>
      <c r="F9" s="1031"/>
      <c r="G9" s="1031"/>
      <c r="H9" s="1031"/>
      <c r="I9" s="1031"/>
      <c r="J9" s="1031"/>
      <c r="K9" s="1031"/>
      <c r="L9" s="1031"/>
      <c r="M9" s="1031"/>
      <c r="N9" s="1031"/>
      <c r="O9" s="1031"/>
      <c r="P9" s="1032"/>
      <c r="Q9" s="1038">
        <v>24</v>
      </c>
      <c r="R9" s="1039"/>
      <c r="S9" s="1039"/>
      <c r="T9" s="1039"/>
      <c r="U9" s="1039"/>
      <c r="V9" s="1039">
        <v>5</v>
      </c>
      <c r="W9" s="1039"/>
      <c r="X9" s="1039"/>
      <c r="Y9" s="1039"/>
      <c r="Z9" s="1039"/>
      <c r="AA9" s="1039">
        <f t="shared" si="0"/>
        <v>19</v>
      </c>
      <c r="AB9" s="1039"/>
      <c r="AC9" s="1039"/>
      <c r="AD9" s="1039"/>
      <c r="AE9" s="1040"/>
      <c r="AF9" s="1035">
        <v>19</v>
      </c>
      <c r="AG9" s="1036"/>
      <c r="AH9" s="1036"/>
      <c r="AI9" s="1036"/>
      <c r="AJ9" s="1037"/>
      <c r="AK9" s="1080" t="s">
        <v>550</v>
      </c>
      <c r="AL9" s="1081"/>
      <c r="AM9" s="1081"/>
      <c r="AN9" s="1081"/>
      <c r="AO9" s="1081"/>
      <c r="AP9" s="1081" t="s">
        <v>550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562</v>
      </c>
      <c r="BT9" s="993"/>
      <c r="BU9" s="993"/>
      <c r="BV9" s="993"/>
      <c r="BW9" s="993"/>
      <c r="BX9" s="993"/>
      <c r="BY9" s="993"/>
      <c r="BZ9" s="993"/>
      <c r="CA9" s="993"/>
      <c r="CB9" s="993"/>
      <c r="CC9" s="993"/>
      <c r="CD9" s="993"/>
      <c r="CE9" s="993"/>
      <c r="CF9" s="993"/>
      <c r="CG9" s="1014"/>
      <c r="CH9" s="989">
        <v>1</v>
      </c>
      <c r="CI9" s="990"/>
      <c r="CJ9" s="990"/>
      <c r="CK9" s="990"/>
      <c r="CL9" s="991"/>
      <c r="CM9" s="989">
        <v>25</v>
      </c>
      <c r="CN9" s="990"/>
      <c r="CO9" s="990"/>
      <c r="CP9" s="990"/>
      <c r="CQ9" s="991"/>
      <c r="CR9" s="989">
        <v>8</v>
      </c>
      <c r="CS9" s="990"/>
      <c r="CT9" s="990"/>
      <c r="CU9" s="990"/>
      <c r="CV9" s="991"/>
      <c r="CW9" s="989" t="s">
        <v>550</v>
      </c>
      <c r="CX9" s="990"/>
      <c r="CY9" s="990"/>
      <c r="CZ9" s="990"/>
      <c r="DA9" s="991"/>
      <c r="DB9" s="989" t="s">
        <v>550</v>
      </c>
      <c r="DC9" s="990"/>
      <c r="DD9" s="990"/>
      <c r="DE9" s="990"/>
      <c r="DF9" s="991"/>
      <c r="DG9" s="989" t="s">
        <v>550</v>
      </c>
      <c r="DH9" s="990"/>
      <c r="DI9" s="990"/>
      <c r="DJ9" s="990"/>
      <c r="DK9" s="991"/>
      <c r="DL9" s="989" t="s">
        <v>550</v>
      </c>
      <c r="DM9" s="990"/>
      <c r="DN9" s="990"/>
      <c r="DO9" s="990"/>
      <c r="DP9" s="991"/>
      <c r="DQ9" s="989" t="s">
        <v>550</v>
      </c>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563</v>
      </c>
      <c r="BT10" s="993"/>
      <c r="BU10" s="993"/>
      <c r="BV10" s="993"/>
      <c r="BW10" s="993"/>
      <c r="BX10" s="993"/>
      <c r="BY10" s="993"/>
      <c r="BZ10" s="993"/>
      <c r="CA10" s="993"/>
      <c r="CB10" s="993"/>
      <c r="CC10" s="993"/>
      <c r="CD10" s="993"/>
      <c r="CE10" s="993"/>
      <c r="CF10" s="993"/>
      <c r="CG10" s="1014"/>
      <c r="CH10" s="989">
        <v>34</v>
      </c>
      <c r="CI10" s="990"/>
      <c r="CJ10" s="990"/>
      <c r="CK10" s="990"/>
      <c r="CL10" s="991"/>
      <c r="CM10" s="989">
        <v>354</v>
      </c>
      <c r="CN10" s="990"/>
      <c r="CO10" s="990"/>
      <c r="CP10" s="990"/>
      <c r="CQ10" s="991"/>
      <c r="CR10" s="989">
        <v>93</v>
      </c>
      <c r="CS10" s="990"/>
      <c r="CT10" s="990"/>
      <c r="CU10" s="990"/>
      <c r="CV10" s="991"/>
      <c r="CW10" s="989" t="s">
        <v>550</v>
      </c>
      <c r="CX10" s="990"/>
      <c r="CY10" s="990"/>
      <c r="CZ10" s="990"/>
      <c r="DA10" s="991"/>
      <c r="DB10" s="989" t="s">
        <v>550</v>
      </c>
      <c r="DC10" s="990"/>
      <c r="DD10" s="990"/>
      <c r="DE10" s="990"/>
      <c r="DF10" s="991"/>
      <c r="DG10" s="989" t="s">
        <v>550</v>
      </c>
      <c r="DH10" s="990"/>
      <c r="DI10" s="990"/>
      <c r="DJ10" s="990"/>
      <c r="DK10" s="991"/>
      <c r="DL10" s="989" t="s">
        <v>550</v>
      </c>
      <c r="DM10" s="990"/>
      <c r="DN10" s="990"/>
      <c r="DO10" s="990"/>
      <c r="DP10" s="991"/>
      <c r="DQ10" s="989" t="s">
        <v>550</v>
      </c>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379</v>
      </c>
      <c r="B23" s="937" t="s">
        <v>380</v>
      </c>
      <c r="C23" s="938"/>
      <c r="D23" s="938"/>
      <c r="E23" s="938"/>
      <c r="F23" s="938"/>
      <c r="G23" s="938"/>
      <c r="H23" s="938"/>
      <c r="I23" s="938"/>
      <c r="J23" s="938"/>
      <c r="K23" s="938"/>
      <c r="L23" s="938"/>
      <c r="M23" s="938"/>
      <c r="N23" s="938"/>
      <c r="O23" s="938"/>
      <c r="P23" s="948"/>
      <c r="Q23" s="1067">
        <v>26977</v>
      </c>
      <c r="R23" s="1061"/>
      <c r="S23" s="1061"/>
      <c r="T23" s="1061"/>
      <c r="U23" s="1061"/>
      <c r="V23" s="1061">
        <v>25179</v>
      </c>
      <c r="W23" s="1061"/>
      <c r="X23" s="1061"/>
      <c r="Y23" s="1061"/>
      <c r="Z23" s="1061"/>
      <c r="AA23" s="1061">
        <v>1797</v>
      </c>
      <c r="AB23" s="1061"/>
      <c r="AC23" s="1061"/>
      <c r="AD23" s="1061"/>
      <c r="AE23" s="1068"/>
      <c r="AF23" s="1069">
        <v>1498</v>
      </c>
      <c r="AG23" s="1061"/>
      <c r="AH23" s="1061"/>
      <c r="AI23" s="1061"/>
      <c r="AJ23" s="1070"/>
      <c r="AK23" s="1071"/>
      <c r="AL23" s="1072"/>
      <c r="AM23" s="1072"/>
      <c r="AN23" s="1072"/>
      <c r="AO23" s="1072"/>
      <c r="AP23" s="1061">
        <v>26373</v>
      </c>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391</v>
      </c>
      <c r="C28" s="1048"/>
      <c r="D28" s="1048"/>
      <c r="E28" s="1048"/>
      <c r="F28" s="1048"/>
      <c r="G28" s="1048"/>
      <c r="H28" s="1048"/>
      <c r="I28" s="1048"/>
      <c r="J28" s="1048"/>
      <c r="K28" s="1048"/>
      <c r="L28" s="1048"/>
      <c r="M28" s="1048"/>
      <c r="N28" s="1048"/>
      <c r="O28" s="1048"/>
      <c r="P28" s="1049"/>
      <c r="Q28" s="1050">
        <v>3300</v>
      </c>
      <c r="R28" s="1051"/>
      <c r="S28" s="1051"/>
      <c r="T28" s="1051"/>
      <c r="U28" s="1051"/>
      <c r="V28" s="1051">
        <v>3278</v>
      </c>
      <c r="W28" s="1051"/>
      <c r="X28" s="1051"/>
      <c r="Y28" s="1051"/>
      <c r="Z28" s="1051"/>
      <c r="AA28" s="1051">
        <v>22</v>
      </c>
      <c r="AB28" s="1051"/>
      <c r="AC28" s="1051"/>
      <c r="AD28" s="1051"/>
      <c r="AE28" s="1052"/>
      <c r="AF28" s="1053">
        <v>22</v>
      </c>
      <c r="AG28" s="1051"/>
      <c r="AH28" s="1051"/>
      <c r="AI28" s="1051"/>
      <c r="AJ28" s="1054"/>
      <c r="AK28" s="1042">
        <v>382</v>
      </c>
      <c r="AL28" s="1043"/>
      <c r="AM28" s="1043"/>
      <c r="AN28" s="1043"/>
      <c r="AO28" s="1043"/>
      <c r="AP28" s="1043">
        <v>32</v>
      </c>
      <c r="AQ28" s="1043"/>
      <c r="AR28" s="1043"/>
      <c r="AS28" s="1043"/>
      <c r="AT28" s="1043"/>
      <c r="AU28" s="1043">
        <v>13</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392</v>
      </c>
      <c r="C29" s="1031"/>
      <c r="D29" s="1031"/>
      <c r="E29" s="1031"/>
      <c r="F29" s="1031"/>
      <c r="G29" s="1031"/>
      <c r="H29" s="1031"/>
      <c r="I29" s="1031"/>
      <c r="J29" s="1031"/>
      <c r="K29" s="1031"/>
      <c r="L29" s="1031"/>
      <c r="M29" s="1031"/>
      <c r="N29" s="1031"/>
      <c r="O29" s="1031"/>
      <c r="P29" s="1032"/>
      <c r="Q29" s="1038">
        <v>4375</v>
      </c>
      <c r="R29" s="1039"/>
      <c r="S29" s="1039"/>
      <c r="T29" s="1039"/>
      <c r="U29" s="1039"/>
      <c r="V29" s="1039">
        <v>4147</v>
      </c>
      <c r="W29" s="1039"/>
      <c r="X29" s="1039"/>
      <c r="Y29" s="1039"/>
      <c r="Z29" s="1039"/>
      <c r="AA29" s="1039">
        <v>228</v>
      </c>
      <c r="AB29" s="1039"/>
      <c r="AC29" s="1039"/>
      <c r="AD29" s="1039"/>
      <c r="AE29" s="1040"/>
      <c r="AF29" s="1035">
        <v>228</v>
      </c>
      <c r="AG29" s="1036"/>
      <c r="AH29" s="1036"/>
      <c r="AI29" s="1036"/>
      <c r="AJ29" s="1037"/>
      <c r="AK29" s="980">
        <v>623</v>
      </c>
      <c r="AL29" s="971"/>
      <c r="AM29" s="971"/>
      <c r="AN29" s="971"/>
      <c r="AO29" s="971"/>
      <c r="AP29" s="971" t="s">
        <v>550</v>
      </c>
      <c r="AQ29" s="971"/>
      <c r="AR29" s="971"/>
      <c r="AS29" s="971"/>
      <c r="AT29" s="971"/>
      <c r="AU29" s="971" t="s">
        <v>550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393</v>
      </c>
      <c r="C30" s="1031"/>
      <c r="D30" s="1031"/>
      <c r="E30" s="1031"/>
      <c r="F30" s="1031"/>
      <c r="G30" s="1031"/>
      <c r="H30" s="1031"/>
      <c r="I30" s="1031"/>
      <c r="J30" s="1031"/>
      <c r="K30" s="1031"/>
      <c r="L30" s="1031"/>
      <c r="M30" s="1031"/>
      <c r="N30" s="1031"/>
      <c r="O30" s="1031"/>
      <c r="P30" s="1032"/>
      <c r="Q30" s="1038">
        <v>527</v>
      </c>
      <c r="R30" s="1039"/>
      <c r="S30" s="1039"/>
      <c r="T30" s="1039"/>
      <c r="U30" s="1039"/>
      <c r="V30" s="1039">
        <v>520</v>
      </c>
      <c r="W30" s="1039"/>
      <c r="X30" s="1039"/>
      <c r="Y30" s="1039"/>
      <c r="Z30" s="1039"/>
      <c r="AA30" s="1039">
        <v>7</v>
      </c>
      <c r="AB30" s="1039"/>
      <c r="AC30" s="1039"/>
      <c r="AD30" s="1039"/>
      <c r="AE30" s="1040"/>
      <c r="AF30" s="1035">
        <v>7</v>
      </c>
      <c r="AG30" s="1036"/>
      <c r="AH30" s="1036"/>
      <c r="AI30" s="1036"/>
      <c r="AJ30" s="1037"/>
      <c r="AK30" s="980">
        <v>156</v>
      </c>
      <c r="AL30" s="971"/>
      <c r="AM30" s="971"/>
      <c r="AN30" s="971"/>
      <c r="AO30" s="971"/>
      <c r="AP30" s="971" t="s">
        <v>550</v>
      </c>
      <c r="AQ30" s="971"/>
      <c r="AR30" s="971"/>
      <c r="AS30" s="971"/>
      <c r="AT30" s="971"/>
      <c r="AU30" s="971" t="s">
        <v>550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394</v>
      </c>
      <c r="C31" s="1031"/>
      <c r="D31" s="1031"/>
      <c r="E31" s="1031"/>
      <c r="F31" s="1031"/>
      <c r="G31" s="1031"/>
      <c r="H31" s="1031"/>
      <c r="I31" s="1031"/>
      <c r="J31" s="1031"/>
      <c r="K31" s="1031"/>
      <c r="L31" s="1031"/>
      <c r="M31" s="1031"/>
      <c r="N31" s="1031"/>
      <c r="O31" s="1031"/>
      <c r="P31" s="1032"/>
      <c r="Q31" s="1038">
        <v>317</v>
      </c>
      <c r="R31" s="1039"/>
      <c r="S31" s="1039"/>
      <c r="T31" s="1039"/>
      <c r="U31" s="1039"/>
      <c r="V31" s="1039">
        <v>291</v>
      </c>
      <c r="W31" s="1039"/>
      <c r="X31" s="1039"/>
      <c r="Y31" s="1039"/>
      <c r="Z31" s="1039"/>
      <c r="AA31" s="1039">
        <v>26</v>
      </c>
      <c r="AB31" s="1039"/>
      <c r="AC31" s="1039"/>
      <c r="AD31" s="1039"/>
      <c r="AE31" s="1040"/>
      <c r="AF31" s="1035">
        <v>26</v>
      </c>
      <c r="AG31" s="1036"/>
      <c r="AH31" s="1036"/>
      <c r="AI31" s="1036"/>
      <c r="AJ31" s="1037"/>
      <c r="AK31" s="980">
        <v>21</v>
      </c>
      <c r="AL31" s="971"/>
      <c r="AM31" s="971"/>
      <c r="AN31" s="971"/>
      <c r="AO31" s="971"/>
      <c r="AP31" s="971">
        <v>47</v>
      </c>
      <c r="AQ31" s="971"/>
      <c r="AR31" s="971"/>
      <c r="AS31" s="971"/>
      <c r="AT31" s="971"/>
      <c r="AU31" s="971">
        <v>5</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395</v>
      </c>
      <c r="C32" s="1031"/>
      <c r="D32" s="1031"/>
      <c r="E32" s="1031"/>
      <c r="F32" s="1031"/>
      <c r="G32" s="1031"/>
      <c r="H32" s="1031"/>
      <c r="I32" s="1031"/>
      <c r="J32" s="1031"/>
      <c r="K32" s="1031"/>
      <c r="L32" s="1031"/>
      <c r="M32" s="1031"/>
      <c r="N32" s="1031"/>
      <c r="O32" s="1031"/>
      <c r="P32" s="1032"/>
      <c r="Q32" s="1038">
        <v>55</v>
      </c>
      <c r="R32" s="1039"/>
      <c r="S32" s="1039"/>
      <c r="T32" s="1039"/>
      <c r="U32" s="1039"/>
      <c r="V32" s="1039">
        <v>53</v>
      </c>
      <c r="W32" s="1039"/>
      <c r="X32" s="1039"/>
      <c r="Y32" s="1039"/>
      <c r="Z32" s="1039"/>
      <c r="AA32" s="1039">
        <v>2</v>
      </c>
      <c r="AB32" s="1039"/>
      <c r="AC32" s="1039"/>
      <c r="AD32" s="1039"/>
      <c r="AE32" s="1040"/>
      <c r="AF32" s="1035">
        <v>2</v>
      </c>
      <c r="AG32" s="1036"/>
      <c r="AH32" s="1036"/>
      <c r="AI32" s="1036"/>
      <c r="AJ32" s="1037"/>
      <c r="AK32" s="980">
        <v>4</v>
      </c>
      <c r="AL32" s="971"/>
      <c r="AM32" s="971"/>
      <c r="AN32" s="971"/>
      <c r="AO32" s="971"/>
      <c r="AP32" s="971">
        <v>332</v>
      </c>
      <c r="AQ32" s="971"/>
      <c r="AR32" s="971"/>
      <c r="AS32" s="971"/>
      <c r="AT32" s="971"/>
      <c r="AU32" s="971">
        <v>45</v>
      </c>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t="s">
        <v>396</v>
      </c>
      <c r="C33" s="1031"/>
      <c r="D33" s="1031"/>
      <c r="E33" s="1031"/>
      <c r="F33" s="1031"/>
      <c r="G33" s="1031"/>
      <c r="H33" s="1031"/>
      <c r="I33" s="1031"/>
      <c r="J33" s="1031"/>
      <c r="K33" s="1031"/>
      <c r="L33" s="1031"/>
      <c r="M33" s="1031"/>
      <c r="N33" s="1031"/>
      <c r="O33" s="1031"/>
      <c r="P33" s="1032"/>
      <c r="Q33" s="1038">
        <v>742</v>
      </c>
      <c r="R33" s="1039"/>
      <c r="S33" s="1039"/>
      <c r="T33" s="1039"/>
      <c r="U33" s="1039"/>
      <c r="V33" s="1039">
        <v>933</v>
      </c>
      <c r="W33" s="1039"/>
      <c r="X33" s="1039"/>
      <c r="Y33" s="1039"/>
      <c r="Z33" s="1039"/>
      <c r="AA33" s="1039">
        <v>191</v>
      </c>
      <c r="AB33" s="1039"/>
      <c r="AC33" s="1039"/>
      <c r="AD33" s="1039"/>
      <c r="AE33" s="1040"/>
      <c r="AF33" s="1035">
        <v>1255</v>
      </c>
      <c r="AG33" s="1036"/>
      <c r="AH33" s="1036"/>
      <c r="AI33" s="1036"/>
      <c r="AJ33" s="1037"/>
      <c r="AK33" s="980">
        <v>291</v>
      </c>
      <c r="AL33" s="971"/>
      <c r="AM33" s="971"/>
      <c r="AN33" s="971"/>
      <c r="AO33" s="971"/>
      <c r="AP33" s="971">
        <v>2445</v>
      </c>
      <c r="AQ33" s="971"/>
      <c r="AR33" s="971"/>
      <c r="AS33" s="971"/>
      <c r="AT33" s="971"/>
      <c r="AU33" s="971">
        <v>1859</v>
      </c>
      <c r="AV33" s="971"/>
      <c r="AW33" s="971"/>
      <c r="AX33" s="971"/>
      <c r="AY33" s="971"/>
      <c r="AZ33" s="1041" t="s">
        <v>550</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t="s">
        <v>398</v>
      </c>
      <c r="C34" s="1031"/>
      <c r="D34" s="1031"/>
      <c r="E34" s="1031"/>
      <c r="F34" s="1031"/>
      <c r="G34" s="1031"/>
      <c r="H34" s="1031"/>
      <c r="I34" s="1031"/>
      <c r="J34" s="1031"/>
      <c r="K34" s="1031"/>
      <c r="L34" s="1031"/>
      <c r="M34" s="1031"/>
      <c r="N34" s="1031"/>
      <c r="O34" s="1031"/>
      <c r="P34" s="1032"/>
      <c r="Q34" s="1038">
        <v>1082</v>
      </c>
      <c r="R34" s="1039"/>
      <c r="S34" s="1039"/>
      <c r="T34" s="1039"/>
      <c r="U34" s="1039"/>
      <c r="V34" s="1039">
        <v>1062</v>
      </c>
      <c r="W34" s="1039"/>
      <c r="X34" s="1039"/>
      <c r="Y34" s="1039"/>
      <c r="Z34" s="1039"/>
      <c r="AA34" s="1039">
        <v>21</v>
      </c>
      <c r="AB34" s="1039"/>
      <c r="AC34" s="1039"/>
      <c r="AD34" s="1039"/>
      <c r="AE34" s="1040"/>
      <c r="AF34" s="1035">
        <v>2844</v>
      </c>
      <c r="AG34" s="1036"/>
      <c r="AH34" s="1036"/>
      <c r="AI34" s="1036"/>
      <c r="AJ34" s="1037"/>
      <c r="AK34" s="980">
        <v>256</v>
      </c>
      <c r="AL34" s="971"/>
      <c r="AM34" s="971"/>
      <c r="AN34" s="971"/>
      <c r="AO34" s="971"/>
      <c r="AP34" s="971">
        <v>557</v>
      </c>
      <c r="AQ34" s="971"/>
      <c r="AR34" s="971"/>
      <c r="AS34" s="971"/>
      <c r="AT34" s="971"/>
      <c r="AU34" s="971">
        <v>351</v>
      </c>
      <c r="AV34" s="971"/>
      <c r="AW34" s="971"/>
      <c r="AX34" s="971"/>
      <c r="AY34" s="971"/>
      <c r="AZ34" s="1041" t="s">
        <v>550</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t="s">
        <v>399</v>
      </c>
      <c r="C35" s="1031"/>
      <c r="D35" s="1031"/>
      <c r="E35" s="1031"/>
      <c r="F35" s="1031"/>
      <c r="G35" s="1031"/>
      <c r="H35" s="1031"/>
      <c r="I35" s="1031"/>
      <c r="J35" s="1031"/>
      <c r="K35" s="1031"/>
      <c r="L35" s="1031"/>
      <c r="M35" s="1031"/>
      <c r="N35" s="1031"/>
      <c r="O35" s="1031"/>
      <c r="P35" s="1032"/>
      <c r="Q35" s="1038">
        <v>2143</v>
      </c>
      <c r="R35" s="1039"/>
      <c r="S35" s="1039"/>
      <c r="T35" s="1039"/>
      <c r="U35" s="1039"/>
      <c r="V35" s="1039">
        <v>2171</v>
      </c>
      <c r="W35" s="1039"/>
      <c r="X35" s="1039"/>
      <c r="Y35" s="1039"/>
      <c r="Z35" s="1039"/>
      <c r="AA35" s="1039">
        <v>-27</v>
      </c>
      <c r="AB35" s="1039"/>
      <c r="AC35" s="1039"/>
      <c r="AD35" s="1039"/>
      <c r="AE35" s="1040"/>
      <c r="AF35" s="1035">
        <v>619</v>
      </c>
      <c r="AG35" s="1036"/>
      <c r="AH35" s="1036"/>
      <c r="AI35" s="1036"/>
      <c r="AJ35" s="1037"/>
      <c r="AK35" s="980">
        <v>2056</v>
      </c>
      <c r="AL35" s="971"/>
      <c r="AM35" s="971"/>
      <c r="AN35" s="971"/>
      <c r="AO35" s="971"/>
      <c r="AP35" s="971">
        <v>9392</v>
      </c>
      <c r="AQ35" s="971"/>
      <c r="AR35" s="971"/>
      <c r="AS35" s="971"/>
      <c r="AT35" s="971"/>
      <c r="AU35" s="971">
        <v>8454</v>
      </c>
      <c r="AV35" s="971"/>
      <c r="AW35" s="971"/>
      <c r="AX35" s="971"/>
      <c r="AY35" s="971"/>
      <c r="AZ35" s="1041" t="s">
        <v>550</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379</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5004</v>
      </c>
      <c r="AG63" s="959"/>
      <c r="AH63" s="959"/>
      <c r="AI63" s="959"/>
      <c r="AJ63" s="1022"/>
      <c r="AK63" s="1023"/>
      <c r="AL63" s="963"/>
      <c r="AM63" s="963"/>
      <c r="AN63" s="963"/>
      <c r="AO63" s="963"/>
      <c r="AP63" s="959">
        <v>12805</v>
      </c>
      <c r="AQ63" s="959"/>
      <c r="AR63" s="959"/>
      <c r="AS63" s="959"/>
      <c r="AT63" s="959"/>
      <c r="AU63" s="959">
        <v>10727</v>
      </c>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403</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404</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551</v>
      </c>
      <c r="C68" s="986"/>
      <c r="D68" s="986"/>
      <c r="E68" s="986"/>
      <c r="F68" s="986"/>
      <c r="G68" s="986"/>
      <c r="H68" s="986"/>
      <c r="I68" s="986"/>
      <c r="J68" s="986"/>
      <c r="K68" s="986"/>
      <c r="L68" s="986"/>
      <c r="M68" s="986"/>
      <c r="N68" s="986"/>
      <c r="O68" s="986"/>
      <c r="P68" s="987"/>
      <c r="Q68" s="988">
        <v>101</v>
      </c>
      <c r="R68" s="982"/>
      <c r="S68" s="982"/>
      <c r="T68" s="982"/>
      <c r="U68" s="982"/>
      <c r="V68" s="982">
        <v>91</v>
      </c>
      <c r="W68" s="982"/>
      <c r="X68" s="982"/>
      <c r="Y68" s="982"/>
      <c r="Z68" s="982"/>
      <c r="AA68" s="982">
        <v>11</v>
      </c>
      <c r="AB68" s="982"/>
      <c r="AC68" s="982"/>
      <c r="AD68" s="982"/>
      <c r="AE68" s="982"/>
      <c r="AF68" s="982">
        <v>11</v>
      </c>
      <c r="AG68" s="982"/>
      <c r="AH68" s="982"/>
      <c r="AI68" s="982"/>
      <c r="AJ68" s="982"/>
      <c r="AK68" s="982">
        <v>28</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552</v>
      </c>
      <c r="C69" s="975"/>
      <c r="D69" s="975"/>
      <c r="E69" s="975"/>
      <c r="F69" s="975"/>
      <c r="G69" s="975"/>
      <c r="H69" s="975"/>
      <c r="I69" s="975"/>
      <c r="J69" s="975"/>
      <c r="K69" s="975"/>
      <c r="L69" s="975"/>
      <c r="M69" s="975"/>
      <c r="N69" s="975"/>
      <c r="O69" s="975"/>
      <c r="P69" s="976"/>
      <c r="Q69" s="977">
        <v>1199</v>
      </c>
      <c r="R69" s="971"/>
      <c r="S69" s="971"/>
      <c r="T69" s="971"/>
      <c r="U69" s="971"/>
      <c r="V69" s="971">
        <v>1199</v>
      </c>
      <c r="W69" s="971"/>
      <c r="X69" s="971"/>
      <c r="Y69" s="971"/>
      <c r="Z69" s="971"/>
      <c r="AA69" s="971" t="s">
        <v>550</v>
      </c>
      <c r="AB69" s="971"/>
      <c r="AC69" s="971"/>
      <c r="AD69" s="971"/>
      <c r="AE69" s="971"/>
      <c r="AF69" s="971" t="s">
        <v>550</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553</v>
      </c>
      <c r="C70" s="975"/>
      <c r="D70" s="975"/>
      <c r="E70" s="975"/>
      <c r="F70" s="975"/>
      <c r="G70" s="975"/>
      <c r="H70" s="975"/>
      <c r="I70" s="975"/>
      <c r="J70" s="975"/>
      <c r="K70" s="975"/>
      <c r="L70" s="975"/>
      <c r="M70" s="975"/>
      <c r="N70" s="975"/>
      <c r="O70" s="975"/>
      <c r="P70" s="976"/>
      <c r="Q70" s="977">
        <v>313311</v>
      </c>
      <c r="R70" s="971"/>
      <c r="S70" s="971"/>
      <c r="T70" s="971"/>
      <c r="U70" s="971"/>
      <c r="V70" s="971">
        <v>310666</v>
      </c>
      <c r="W70" s="971"/>
      <c r="X70" s="971"/>
      <c r="Y70" s="971"/>
      <c r="Z70" s="971"/>
      <c r="AA70" s="971">
        <v>2644</v>
      </c>
      <c r="AB70" s="971"/>
      <c r="AC70" s="971"/>
      <c r="AD70" s="971"/>
      <c r="AE70" s="971"/>
      <c r="AF70" s="971">
        <v>2644</v>
      </c>
      <c r="AG70" s="971"/>
      <c r="AH70" s="971"/>
      <c r="AI70" s="971"/>
      <c r="AJ70" s="971"/>
      <c r="AK70" s="971">
        <v>2298</v>
      </c>
      <c r="AL70" s="971"/>
      <c r="AM70" s="971"/>
      <c r="AN70" s="971"/>
      <c r="AO70" s="971"/>
      <c r="AP70" s="971" t="s">
        <v>550</v>
      </c>
      <c r="AQ70" s="971"/>
      <c r="AR70" s="971"/>
      <c r="AS70" s="971"/>
      <c r="AT70" s="971"/>
      <c r="AU70" s="971" t="s">
        <v>550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554</v>
      </c>
      <c r="C71" s="975"/>
      <c r="D71" s="975"/>
      <c r="E71" s="975"/>
      <c r="F71" s="975"/>
      <c r="G71" s="975"/>
      <c r="H71" s="975"/>
      <c r="I71" s="975"/>
      <c r="J71" s="975"/>
      <c r="K71" s="975"/>
      <c r="L71" s="975"/>
      <c r="M71" s="975"/>
      <c r="N71" s="975"/>
      <c r="O71" s="975"/>
      <c r="P71" s="976"/>
      <c r="Q71" s="977">
        <v>6442</v>
      </c>
      <c r="R71" s="971"/>
      <c r="S71" s="971"/>
      <c r="T71" s="971"/>
      <c r="U71" s="971"/>
      <c r="V71" s="971">
        <v>6301</v>
      </c>
      <c r="W71" s="971"/>
      <c r="X71" s="971"/>
      <c r="Y71" s="971"/>
      <c r="Z71" s="971"/>
      <c r="AA71" s="971">
        <v>141</v>
      </c>
      <c r="AB71" s="971"/>
      <c r="AC71" s="971"/>
      <c r="AD71" s="971"/>
      <c r="AE71" s="971"/>
      <c r="AF71" s="971">
        <v>141</v>
      </c>
      <c r="AG71" s="971"/>
      <c r="AH71" s="971"/>
      <c r="AI71" s="971"/>
      <c r="AJ71" s="971"/>
      <c r="AK71" s="971">
        <v>20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555</v>
      </c>
      <c r="C72" s="975"/>
      <c r="D72" s="975"/>
      <c r="E72" s="975"/>
      <c r="F72" s="975"/>
      <c r="G72" s="975"/>
      <c r="H72" s="975"/>
      <c r="I72" s="975"/>
      <c r="J72" s="975"/>
      <c r="K72" s="975"/>
      <c r="L72" s="975"/>
      <c r="M72" s="975"/>
      <c r="N72" s="975"/>
      <c r="O72" s="975"/>
      <c r="P72" s="976"/>
      <c r="Q72" s="977">
        <v>739</v>
      </c>
      <c r="R72" s="971"/>
      <c r="S72" s="971"/>
      <c r="T72" s="971"/>
      <c r="U72" s="971"/>
      <c r="V72" s="971">
        <v>371</v>
      </c>
      <c r="W72" s="971"/>
      <c r="X72" s="971"/>
      <c r="Y72" s="971"/>
      <c r="Z72" s="971"/>
      <c r="AA72" s="971">
        <v>368</v>
      </c>
      <c r="AB72" s="971"/>
      <c r="AC72" s="971"/>
      <c r="AD72" s="971"/>
      <c r="AE72" s="971"/>
      <c r="AF72" s="971">
        <v>368</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556</v>
      </c>
      <c r="C73" s="975"/>
      <c r="D73" s="975"/>
      <c r="E73" s="975"/>
      <c r="F73" s="975"/>
      <c r="G73" s="975"/>
      <c r="H73" s="975"/>
      <c r="I73" s="975"/>
      <c r="J73" s="975"/>
      <c r="K73" s="975"/>
      <c r="L73" s="975"/>
      <c r="M73" s="975"/>
      <c r="N73" s="975"/>
      <c r="O73" s="975"/>
      <c r="P73" s="976"/>
      <c r="Q73" s="977">
        <v>257</v>
      </c>
      <c r="R73" s="971"/>
      <c r="S73" s="971"/>
      <c r="T73" s="971"/>
      <c r="U73" s="971"/>
      <c r="V73" s="971">
        <v>221</v>
      </c>
      <c r="W73" s="971"/>
      <c r="X73" s="971"/>
      <c r="Y73" s="971"/>
      <c r="Z73" s="971"/>
      <c r="AA73" s="971">
        <v>36</v>
      </c>
      <c r="AB73" s="971"/>
      <c r="AC73" s="971"/>
      <c r="AD73" s="971"/>
      <c r="AE73" s="971"/>
      <c r="AF73" s="971">
        <v>36</v>
      </c>
      <c r="AG73" s="971"/>
      <c r="AH73" s="971"/>
      <c r="AI73" s="971"/>
      <c r="AJ73" s="971"/>
      <c r="AK73" s="971">
        <v>255</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557</v>
      </c>
      <c r="C74" s="975"/>
      <c r="D74" s="975"/>
      <c r="E74" s="975"/>
      <c r="F74" s="975"/>
      <c r="G74" s="975"/>
      <c r="H74" s="975"/>
      <c r="I74" s="975"/>
      <c r="J74" s="975"/>
      <c r="K74" s="975"/>
      <c r="L74" s="975"/>
      <c r="M74" s="975"/>
      <c r="N74" s="975"/>
      <c r="O74" s="975"/>
      <c r="P74" s="976"/>
      <c r="Q74" s="977">
        <v>108</v>
      </c>
      <c r="R74" s="971"/>
      <c r="S74" s="971"/>
      <c r="T74" s="971"/>
      <c r="U74" s="971"/>
      <c r="V74" s="971">
        <v>90</v>
      </c>
      <c r="W74" s="971"/>
      <c r="X74" s="971"/>
      <c r="Y74" s="971"/>
      <c r="Z74" s="971"/>
      <c r="AA74" s="971">
        <v>18</v>
      </c>
      <c r="AB74" s="971"/>
      <c r="AC74" s="971"/>
      <c r="AD74" s="971"/>
      <c r="AE74" s="971"/>
      <c r="AF74" s="971">
        <v>18</v>
      </c>
      <c r="AG74" s="971"/>
      <c r="AH74" s="971"/>
      <c r="AI74" s="971"/>
      <c r="AJ74" s="971"/>
      <c r="AK74" s="971" t="s">
        <v>565</v>
      </c>
      <c r="AL74" s="971"/>
      <c r="AM74" s="971"/>
      <c r="AN74" s="971"/>
      <c r="AO74" s="971"/>
      <c r="AP74" s="971" t="s">
        <v>565</v>
      </c>
      <c r="AQ74" s="971"/>
      <c r="AR74" s="971"/>
      <c r="AS74" s="971"/>
      <c r="AT74" s="971"/>
      <c r="AU74" s="971" t="s">
        <v>565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t="s">
        <v>558</v>
      </c>
      <c r="C75" s="975"/>
      <c r="D75" s="975"/>
      <c r="E75" s="975"/>
      <c r="F75" s="975"/>
      <c r="G75" s="975"/>
      <c r="H75" s="975"/>
      <c r="I75" s="975"/>
      <c r="J75" s="975"/>
      <c r="K75" s="975"/>
      <c r="L75" s="975"/>
      <c r="M75" s="975"/>
      <c r="N75" s="975"/>
      <c r="O75" s="975"/>
      <c r="P75" s="976"/>
      <c r="Q75" s="978">
        <v>18</v>
      </c>
      <c r="R75" s="979"/>
      <c r="S75" s="979"/>
      <c r="T75" s="979"/>
      <c r="U75" s="980"/>
      <c r="V75" s="981">
        <v>14</v>
      </c>
      <c r="W75" s="979"/>
      <c r="X75" s="979"/>
      <c r="Y75" s="979"/>
      <c r="Z75" s="980"/>
      <c r="AA75" s="981">
        <v>4</v>
      </c>
      <c r="AB75" s="979"/>
      <c r="AC75" s="979"/>
      <c r="AD75" s="979"/>
      <c r="AE75" s="980"/>
      <c r="AF75" s="981">
        <v>4</v>
      </c>
      <c r="AG75" s="979"/>
      <c r="AH75" s="979"/>
      <c r="AI75" s="979"/>
      <c r="AJ75" s="980"/>
      <c r="AK75" s="971" t="s">
        <v>565</v>
      </c>
      <c r="AL75" s="971"/>
      <c r="AM75" s="971"/>
      <c r="AN75" s="971"/>
      <c r="AO75" s="971"/>
      <c r="AP75" s="971" t="s">
        <v>565</v>
      </c>
      <c r="AQ75" s="971"/>
      <c r="AR75" s="971"/>
      <c r="AS75" s="971"/>
      <c r="AT75" s="971"/>
      <c r="AU75" s="971" t="s">
        <v>565</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t="s">
        <v>559</v>
      </c>
      <c r="C76" s="975"/>
      <c r="D76" s="975"/>
      <c r="E76" s="975"/>
      <c r="F76" s="975"/>
      <c r="G76" s="975"/>
      <c r="H76" s="975"/>
      <c r="I76" s="975"/>
      <c r="J76" s="975"/>
      <c r="K76" s="975"/>
      <c r="L76" s="975"/>
      <c r="M76" s="975"/>
      <c r="N76" s="975"/>
      <c r="O76" s="975"/>
      <c r="P76" s="976"/>
      <c r="Q76" s="978">
        <v>49</v>
      </c>
      <c r="R76" s="979"/>
      <c r="S76" s="979"/>
      <c r="T76" s="979"/>
      <c r="U76" s="980"/>
      <c r="V76" s="981">
        <v>45</v>
      </c>
      <c r="W76" s="979"/>
      <c r="X76" s="979"/>
      <c r="Y76" s="979"/>
      <c r="Z76" s="980"/>
      <c r="AA76" s="981">
        <v>4</v>
      </c>
      <c r="AB76" s="979"/>
      <c r="AC76" s="979"/>
      <c r="AD76" s="979"/>
      <c r="AE76" s="980"/>
      <c r="AF76" s="981">
        <v>4</v>
      </c>
      <c r="AG76" s="979"/>
      <c r="AH76" s="979"/>
      <c r="AI76" s="979"/>
      <c r="AJ76" s="980"/>
      <c r="AK76" s="971" t="s">
        <v>565</v>
      </c>
      <c r="AL76" s="971"/>
      <c r="AM76" s="971"/>
      <c r="AN76" s="971"/>
      <c r="AO76" s="971"/>
      <c r="AP76" s="971" t="s">
        <v>565</v>
      </c>
      <c r="AQ76" s="971"/>
      <c r="AR76" s="971"/>
      <c r="AS76" s="971"/>
      <c r="AT76" s="971"/>
      <c r="AU76" s="971" t="s">
        <v>565</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379</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3226</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962</v>
      </c>
      <c r="CS102" s="953"/>
      <c r="CT102" s="953"/>
      <c r="CU102" s="953"/>
      <c r="CV102" s="954"/>
      <c r="CW102" s="952">
        <v>0</v>
      </c>
      <c r="CX102" s="953"/>
      <c r="CY102" s="953"/>
      <c r="CZ102" s="953"/>
      <c r="DA102" s="954"/>
      <c r="DB102" s="952">
        <v>84</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295</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295</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295</v>
      </c>
      <c r="DR109" s="896"/>
      <c r="DS109" s="896"/>
      <c r="DT109" s="896"/>
      <c r="DU109" s="897"/>
      <c r="DV109" s="898" t="s">
        <v>416</v>
      </c>
      <c r="DW109" s="896"/>
      <c r="DX109" s="896"/>
      <c r="DY109" s="896"/>
      <c r="DZ109" s="929"/>
    </row>
    <row r="110" spans="1:131" s="218" customFormat="1" ht="26.25" customHeight="1">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2606386</v>
      </c>
      <c r="AB110" s="889"/>
      <c r="AC110" s="889"/>
      <c r="AD110" s="889"/>
      <c r="AE110" s="890"/>
      <c r="AF110" s="891">
        <v>2615802</v>
      </c>
      <c r="AG110" s="889"/>
      <c r="AH110" s="889"/>
      <c r="AI110" s="889"/>
      <c r="AJ110" s="890"/>
      <c r="AK110" s="891">
        <v>2446647</v>
      </c>
      <c r="AL110" s="889"/>
      <c r="AM110" s="889"/>
      <c r="AN110" s="889"/>
      <c r="AO110" s="890"/>
      <c r="AP110" s="892">
        <v>23.2</v>
      </c>
      <c r="AQ110" s="893"/>
      <c r="AR110" s="893"/>
      <c r="AS110" s="893"/>
      <c r="AT110" s="894"/>
      <c r="AU110" s="930" t="s">
        <v>70</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22947961</v>
      </c>
      <c r="BR110" s="842"/>
      <c r="BS110" s="842"/>
      <c r="BT110" s="842"/>
      <c r="BU110" s="842"/>
      <c r="BV110" s="842">
        <v>23862263</v>
      </c>
      <c r="BW110" s="842"/>
      <c r="BX110" s="842"/>
      <c r="BY110" s="842"/>
      <c r="BZ110" s="842"/>
      <c r="CA110" s="842">
        <v>26372537</v>
      </c>
      <c r="CB110" s="842"/>
      <c r="CC110" s="842"/>
      <c r="CD110" s="842"/>
      <c r="CE110" s="842"/>
      <c r="CF110" s="866">
        <v>249.7</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24967</v>
      </c>
      <c r="BR111" s="817"/>
      <c r="BS111" s="817"/>
      <c r="BT111" s="817"/>
      <c r="BU111" s="817"/>
      <c r="BV111" s="817">
        <v>20247</v>
      </c>
      <c r="BW111" s="817"/>
      <c r="BX111" s="817"/>
      <c r="BY111" s="817"/>
      <c r="BZ111" s="817"/>
      <c r="CA111" s="817">
        <v>15652</v>
      </c>
      <c r="CB111" s="817"/>
      <c r="CC111" s="817"/>
      <c r="CD111" s="817"/>
      <c r="CE111" s="817"/>
      <c r="CF111" s="875">
        <v>0.1</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13399907</v>
      </c>
      <c r="BR112" s="817"/>
      <c r="BS112" s="817"/>
      <c r="BT112" s="817"/>
      <c r="BU112" s="817"/>
      <c r="BV112" s="817">
        <v>11963100</v>
      </c>
      <c r="BW112" s="817"/>
      <c r="BX112" s="817"/>
      <c r="BY112" s="817"/>
      <c r="BZ112" s="817"/>
      <c r="CA112" s="817">
        <v>10727215</v>
      </c>
      <c r="CB112" s="817"/>
      <c r="CC112" s="817"/>
      <c r="CD112" s="817"/>
      <c r="CE112" s="817"/>
      <c r="CF112" s="875">
        <v>101.6</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1988327</v>
      </c>
      <c r="AB113" s="919"/>
      <c r="AC113" s="919"/>
      <c r="AD113" s="919"/>
      <c r="AE113" s="920"/>
      <c r="AF113" s="921">
        <v>1941983</v>
      </c>
      <c r="AG113" s="919"/>
      <c r="AH113" s="919"/>
      <c r="AI113" s="919"/>
      <c r="AJ113" s="920"/>
      <c r="AK113" s="921">
        <v>1821291</v>
      </c>
      <c r="AL113" s="919"/>
      <c r="AM113" s="919"/>
      <c r="AN113" s="919"/>
      <c r="AO113" s="920"/>
      <c r="AP113" s="922">
        <v>17.2</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t="s">
        <v>123</v>
      </c>
      <c r="BR113" s="817"/>
      <c r="BS113" s="817"/>
      <c r="BT113" s="817"/>
      <c r="BU113" s="817"/>
      <c r="BV113" s="817" t="s">
        <v>123</v>
      </c>
      <c r="BW113" s="817"/>
      <c r="BX113" s="817"/>
      <c r="BY113" s="817"/>
      <c r="BZ113" s="817"/>
      <c r="CA113" s="817" t="s">
        <v>123</v>
      </c>
      <c r="CB113" s="817"/>
      <c r="CC113" s="817"/>
      <c r="CD113" s="817"/>
      <c r="CE113" s="817"/>
      <c r="CF113" s="875" t="s">
        <v>123</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123</v>
      </c>
      <c r="AB114" s="780"/>
      <c r="AC114" s="780"/>
      <c r="AD114" s="780"/>
      <c r="AE114" s="781"/>
      <c r="AF114" s="782" t="s">
        <v>123</v>
      </c>
      <c r="AG114" s="780"/>
      <c r="AH114" s="780"/>
      <c r="AI114" s="780"/>
      <c r="AJ114" s="781"/>
      <c r="AK114" s="782" t="s">
        <v>123</v>
      </c>
      <c r="AL114" s="780"/>
      <c r="AM114" s="780"/>
      <c r="AN114" s="780"/>
      <c r="AO114" s="781"/>
      <c r="AP114" s="824" t="s">
        <v>123</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2212785</v>
      </c>
      <c r="BR114" s="817"/>
      <c r="BS114" s="817"/>
      <c r="BT114" s="817"/>
      <c r="BU114" s="817"/>
      <c r="BV114" s="817">
        <v>2348904</v>
      </c>
      <c r="BW114" s="817"/>
      <c r="BX114" s="817"/>
      <c r="BY114" s="817"/>
      <c r="BZ114" s="817"/>
      <c r="CA114" s="817">
        <v>2589476</v>
      </c>
      <c r="CB114" s="817"/>
      <c r="CC114" s="817"/>
      <c r="CD114" s="817"/>
      <c r="CE114" s="817"/>
      <c r="CF114" s="875">
        <v>24.5</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123</v>
      </c>
      <c r="AB115" s="919"/>
      <c r="AC115" s="919"/>
      <c r="AD115" s="919"/>
      <c r="AE115" s="920"/>
      <c r="AF115" s="921" t="s">
        <v>123</v>
      </c>
      <c r="AG115" s="919"/>
      <c r="AH115" s="919"/>
      <c r="AI115" s="919"/>
      <c r="AJ115" s="920"/>
      <c r="AK115" s="921" t="s">
        <v>123</v>
      </c>
      <c r="AL115" s="919"/>
      <c r="AM115" s="919"/>
      <c r="AN115" s="919"/>
      <c r="AO115" s="920"/>
      <c r="AP115" s="922" t="s">
        <v>123</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123</v>
      </c>
      <c r="BR115" s="817"/>
      <c r="BS115" s="817"/>
      <c r="BT115" s="817"/>
      <c r="BU115" s="817"/>
      <c r="BV115" s="817" t="s">
        <v>123</v>
      </c>
      <c r="BW115" s="817"/>
      <c r="BX115" s="817"/>
      <c r="BY115" s="817"/>
      <c r="BZ115" s="817"/>
      <c r="CA115" s="817" t="s">
        <v>123</v>
      </c>
      <c r="CB115" s="817"/>
      <c r="CC115" s="817"/>
      <c r="CD115" s="817"/>
      <c r="CE115" s="817"/>
      <c r="CF115" s="875" t="s">
        <v>123</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4594713</v>
      </c>
      <c r="AB117" s="903"/>
      <c r="AC117" s="903"/>
      <c r="AD117" s="903"/>
      <c r="AE117" s="904"/>
      <c r="AF117" s="905">
        <v>4557785</v>
      </c>
      <c r="AG117" s="903"/>
      <c r="AH117" s="903"/>
      <c r="AI117" s="903"/>
      <c r="AJ117" s="904"/>
      <c r="AK117" s="905">
        <v>4267938</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295</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446</v>
      </c>
      <c r="BP119" s="878"/>
      <c r="BQ119" s="879">
        <v>38585620</v>
      </c>
      <c r="BR119" s="845"/>
      <c r="BS119" s="845"/>
      <c r="BT119" s="845"/>
      <c r="BU119" s="845"/>
      <c r="BV119" s="845">
        <v>38194514</v>
      </c>
      <c r="BW119" s="845"/>
      <c r="BX119" s="845"/>
      <c r="BY119" s="845"/>
      <c r="BZ119" s="845"/>
      <c r="CA119" s="845">
        <v>39704880</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24967</v>
      </c>
      <c r="DH119" s="764"/>
      <c r="DI119" s="764"/>
      <c r="DJ119" s="764"/>
      <c r="DK119" s="765"/>
      <c r="DL119" s="766">
        <v>20247</v>
      </c>
      <c r="DM119" s="764"/>
      <c r="DN119" s="764"/>
      <c r="DO119" s="764"/>
      <c r="DP119" s="765"/>
      <c r="DQ119" s="766">
        <v>15652</v>
      </c>
      <c r="DR119" s="764"/>
      <c r="DS119" s="764"/>
      <c r="DT119" s="764"/>
      <c r="DU119" s="765"/>
      <c r="DV119" s="848">
        <v>0.1</v>
      </c>
      <c r="DW119" s="849"/>
      <c r="DX119" s="849"/>
      <c r="DY119" s="849"/>
      <c r="DZ119" s="850"/>
    </row>
    <row r="120" spans="1:130" s="218" customFormat="1" ht="26.25" customHeight="1">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16171884</v>
      </c>
      <c r="BR120" s="842"/>
      <c r="BS120" s="842"/>
      <c r="BT120" s="842"/>
      <c r="BU120" s="842"/>
      <c r="BV120" s="842">
        <v>16729102</v>
      </c>
      <c r="BW120" s="842"/>
      <c r="BX120" s="842"/>
      <c r="BY120" s="842"/>
      <c r="BZ120" s="842"/>
      <c r="CA120" s="842">
        <v>16722853</v>
      </c>
      <c r="CB120" s="842"/>
      <c r="CC120" s="842"/>
      <c r="CD120" s="842"/>
      <c r="CE120" s="842"/>
      <c r="CF120" s="866">
        <v>158.4</v>
      </c>
      <c r="CG120" s="867"/>
      <c r="CH120" s="867"/>
      <c r="CI120" s="867"/>
      <c r="CJ120" s="867"/>
      <c r="CK120" s="868" t="s">
        <v>450</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11080306</v>
      </c>
      <c r="DH120" s="842"/>
      <c r="DI120" s="842"/>
      <c r="DJ120" s="842"/>
      <c r="DK120" s="842"/>
      <c r="DL120" s="842">
        <v>9745445</v>
      </c>
      <c r="DM120" s="842"/>
      <c r="DN120" s="842"/>
      <c r="DO120" s="842"/>
      <c r="DP120" s="842"/>
      <c r="DQ120" s="842">
        <v>8454367</v>
      </c>
      <c r="DR120" s="842"/>
      <c r="DS120" s="842"/>
      <c r="DT120" s="842"/>
      <c r="DU120" s="842"/>
      <c r="DV120" s="843">
        <v>80.099999999999994</v>
      </c>
      <c r="DW120" s="843"/>
      <c r="DX120" s="843"/>
      <c r="DY120" s="843"/>
      <c r="DZ120" s="844"/>
    </row>
    <row r="121" spans="1:130" s="218" customFormat="1" ht="26.25" customHeight="1">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856601</v>
      </c>
      <c r="BR121" s="817"/>
      <c r="BS121" s="817"/>
      <c r="BT121" s="817"/>
      <c r="BU121" s="817"/>
      <c r="BV121" s="817">
        <v>765026</v>
      </c>
      <c r="BW121" s="817"/>
      <c r="BX121" s="817"/>
      <c r="BY121" s="817"/>
      <c r="BZ121" s="817"/>
      <c r="CA121" s="817">
        <v>663376</v>
      </c>
      <c r="CB121" s="817"/>
      <c r="CC121" s="817"/>
      <c r="CD121" s="817"/>
      <c r="CE121" s="817"/>
      <c r="CF121" s="875">
        <v>6.3</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1889673</v>
      </c>
      <c r="DH121" s="817"/>
      <c r="DI121" s="817"/>
      <c r="DJ121" s="817"/>
      <c r="DK121" s="817"/>
      <c r="DL121" s="817">
        <v>1831184</v>
      </c>
      <c r="DM121" s="817"/>
      <c r="DN121" s="817"/>
      <c r="DO121" s="817"/>
      <c r="DP121" s="817"/>
      <c r="DQ121" s="817">
        <v>1858518</v>
      </c>
      <c r="DR121" s="817"/>
      <c r="DS121" s="817"/>
      <c r="DT121" s="817"/>
      <c r="DU121" s="817"/>
      <c r="DV121" s="794">
        <v>17.600000000000001</v>
      </c>
      <c r="DW121" s="794"/>
      <c r="DX121" s="794"/>
      <c r="DY121" s="794"/>
      <c r="DZ121" s="795"/>
    </row>
    <row r="122" spans="1:130" s="218" customFormat="1" ht="26.25" customHeight="1">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25877415</v>
      </c>
      <c r="BR122" s="845"/>
      <c r="BS122" s="845"/>
      <c r="BT122" s="845"/>
      <c r="BU122" s="845"/>
      <c r="BV122" s="845">
        <v>25930011</v>
      </c>
      <c r="BW122" s="845"/>
      <c r="BX122" s="845"/>
      <c r="BY122" s="845"/>
      <c r="BZ122" s="845"/>
      <c r="CA122" s="845">
        <v>26990806</v>
      </c>
      <c r="CB122" s="845"/>
      <c r="CC122" s="845"/>
      <c r="CD122" s="845"/>
      <c r="CE122" s="845"/>
      <c r="CF122" s="846">
        <v>255.6</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363285</v>
      </c>
      <c r="DH122" s="817"/>
      <c r="DI122" s="817"/>
      <c r="DJ122" s="817"/>
      <c r="DK122" s="817"/>
      <c r="DL122" s="817">
        <v>345561</v>
      </c>
      <c r="DM122" s="817"/>
      <c r="DN122" s="817"/>
      <c r="DO122" s="817"/>
      <c r="DP122" s="817"/>
      <c r="DQ122" s="817">
        <v>351427</v>
      </c>
      <c r="DR122" s="817"/>
      <c r="DS122" s="817"/>
      <c r="DT122" s="817"/>
      <c r="DU122" s="817"/>
      <c r="DV122" s="794">
        <v>3.3</v>
      </c>
      <c r="DW122" s="794"/>
      <c r="DX122" s="794"/>
      <c r="DY122" s="794"/>
      <c r="DZ122" s="795"/>
    </row>
    <row r="123" spans="1:130" s="218" customFormat="1" ht="26.25" customHeight="1">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454</v>
      </c>
      <c r="BP123" s="878"/>
      <c r="BQ123" s="832">
        <v>42905900</v>
      </c>
      <c r="BR123" s="833"/>
      <c r="BS123" s="833"/>
      <c r="BT123" s="833"/>
      <c r="BU123" s="833"/>
      <c r="BV123" s="833">
        <v>43424139</v>
      </c>
      <c r="BW123" s="833"/>
      <c r="BX123" s="833"/>
      <c r="BY123" s="833"/>
      <c r="BZ123" s="833"/>
      <c r="CA123" s="833">
        <v>44377035</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v>44389</v>
      </c>
      <c r="DH123" s="780"/>
      <c r="DI123" s="780"/>
      <c r="DJ123" s="780"/>
      <c r="DK123" s="781"/>
      <c r="DL123" s="782">
        <v>27866</v>
      </c>
      <c r="DM123" s="780"/>
      <c r="DN123" s="780"/>
      <c r="DO123" s="780"/>
      <c r="DP123" s="781"/>
      <c r="DQ123" s="782">
        <v>45491</v>
      </c>
      <c r="DR123" s="780"/>
      <c r="DS123" s="780"/>
      <c r="DT123" s="780"/>
      <c r="DU123" s="781"/>
      <c r="DV123" s="824">
        <v>0.4</v>
      </c>
      <c r="DW123" s="825"/>
      <c r="DX123" s="825"/>
      <c r="DY123" s="825"/>
      <c r="DZ123" s="826"/>
    </row>
    <row r="124" spans="1:130" s="218" customFormat="1" ht="26.25" customHeight="1" thickBot="1">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123</v>
      </c>
      <c r="BR124" s="831"/>
      <c r="BS124" s="831"/>
      <c r="BT124" s="831"/>
      <c r="BU124" s="831"/>
      <c r="BV124" s="831" t="s">
        <v>123</v>
      </c>
      <c r="BW124" s="831"/>
      <c r="BX124" s="831"/>
      <c r="BY124" s="831"/>
      <c r="BZ124" s="831"/>
      <c r="CA124" s="831" t="s">
        <v>123</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22254</v>
      </c>
      <c r="DH124" s="764"/>
      <c r="DI124" s="764"/>
      <c r="DJ124" s="764"/>
      <c r="DK124" s="765"/>
      <c r="DL124" s="766">
        <v>13044</v>
      </c>
      <c r="DM124" s="764"/>
      <c r="DN124" s="764"/>
      <c r="DO124" s="764"/>
      <c r="DP124" s="765"/>
      <c r="DQ124" s="766">
        <v>17412</v>
      </c>
      <c r="DR124" s="764"/>
      <c r="DS124" s="764"/>
      <c r="DT124" s="764"/>
      <c r="DU124" s="765"/>
      <c r="DV124" s="848">
        <v>0.2</v>
      </c>
      <c r="DW124" s="849"/>
      <c r="DX124" s="849"/>
      <c r="DY124" s="849"/>
      <c r="DZ124" s="850"/>
    </row>
    <row r="125" spans="1:130" s="218" customFormat="1" ht="26.25" customHeight="1">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123</v>
      </c>
      <c r="AB127" s="780"/>
      <c r="AC127" s="780"/>
      <c r="AD127" s="780"/>
      <c r="AE127" s="781"/>
      <c r="AF127" s="782" t="s">
        <v>123</v>
      </c>
      <c r="AG127" s="780"/>
      <c r="AH127" s="780"/>
      <c r="AI127" s="780"/>
      <c r="AJ127" s="781"/>
      <c r="AK127" s="782" t="s">
        <v>123</v>
      </c>
      <c r="AL127" s="780"/>
      <c r="AM127" s="780"/>
      <c r="AN127" s="780"/>
      <c r="AO127" s="781"/>
      <c r="AP127" s="824" t="s">
        <v>123</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143283</v>
      </c>
      <c r="AB128" s="801"/>
      <c r="AC128" s="801"/>
      <c r="AD128" s="801"/>
      <c r="AE128" s="802"/>
      <c r="AF128" s="803">
        <v>113040</v>
      </c>
      <c r="AG128" s="801"/>
      <c r="AH128" s="801"/>
      <c r="AI128" s="801"/>
      <c r="AJ128" s="802"/>
      <c r="AK128" s="803">
        <v>134145</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123</v>
      </c>
      <c r="BG128" s="787"/>
      <c r="BH128" s="787"/>
      <c r="BI128" s="787"/>
      <c r="BJ128" s="787"/>
      <c r="BK128" s="787"/>
      <c r="BL128" s="810"/>
      <c r="BM128" s="786">
        <v>12.88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123</v>
      </c>
      <c r="DH128" s="791"/>
      <c r="DI128" s="791"/>
      <c r="DJ128" s="791"/>
      <c r="DK128" s="791"/>
      <c r="DL128" s="791" t="s">
        <v>123</v>
      </c>
      <c r="DM128" s="791"/>
      <c r="DN128" s="791"/>
      <c r="DO128" s="791"/>
      <c r="DP128" s="791"/>
      <c r="DQ128" s="791" t="s">
        <v>123</v>
      </c>
      <c r="DR128" s="791"/>
      <c r="DS128" s="791"/>
      <c r="DT128" s="791"/>
      <c r="DU128" s="791"/>
      <c r="DV128" s="792" t="s">
        <v>123</v>
      </c>
      <c r="DW128" s="792"/>
      <c r="DX128" s="792"/>
      <c r="DY128" s="792"/>
      <c r="DZ128" s="793"/>
    </row>
    <row r="129" spans="1:131" s="218" customFormat="1" ht="26.25" customHeight="1">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13656174</v>
      </c>
      <c r="AB129" s="780"/>
      <c r="AC129" s="780"/>
      <c r="AD129" s="780"/>
      <c r="AE129" s="781"/>
      <c r="AF129" s="782">
        <v>13645012</v>
      </c>
      <c r="AG129" s="780"/>
      <c r="AH129" s="780"/>
      <c r="AI129" s="780"/>
      <c r="AJ129" s="781"/>
      <c r="AK129" s="782">
        <v>13694063</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123</v>
      </c>
      <c r="BG129" s="771"/>
      <c r="BH129" s="771"/>
      <c r="BI129" s="771"/>
      <c r="BJ129" s="771"/>
      <c r="BK129" s="771"/>
      <c r="BL129" s="772"/>
      <c r="BM129" s="770">
        <v>17.88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3340359</v>
      </c>
      <c r="AB130" s="780"/>
      <c r="AC130" s="780"/>
      <c r="AD130" s="780"/>
      <c r="AE130" s="781"/>
      <c r="AF130" s="782">
        <v>3284450</v>
      </c>
      <c r="AG130" s="780"/>
      <c r="AH130" s="780"/>
      <c r="AI130" s="780"/>
      <c r="AJ130" s="781"/>
      <c r="AK130" s="782">
        <v>3134027</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10315815</v>
      </c>
      <c r="AB131" s="764"/>
      <c r="AC131" s="764"/>
      <c r="AD131" s="764"/>
      <c r="AE131" s="765"/>
      <c r="AF131" s="766">
        <v>10360562</v>
      </c>
      <c r="AG131" s="764"/>
      <c r="AH131" s="764"/>
      <c r="AI131" s="764"/>
      <c r="AJ131" s="765"/>
      <c r="AK131" s="766">
        <v>10560036</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10.77055957</v>
      </c>
      <c r="AB132" s="745"/>
      <c r="AC132" s="745"/>
      <c r="AD132" s="745"/>
      <c r="AE132" s="746"/>
      <c r="AF132" s="747">
        <v>11.19915117</v>
      </c>
      <c r="AG132" s="745"/>
      <c r="AH132" s="745"/>
      <c r="AI132" s="745"/>
      <c r="AJ132" s="746"/>
      <c r="AK132" s="747">
        <v>9.4674515980000002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10.8</v>
      </c>
      <c r="AB133" s="724"/>
      <c r="AC133" s="724"/>
      <c r="AD133" s="724"/>
      <c r="AE133" s="725"/>
      <c r="AF133" s="723">
        <v>10.8</v>
      </c>
      <c r="AG133" s="724"/>
      <c r="AH133" s="724"/>
      <c r="AI133" s="724"/>
      <c r="AJ133" s="725"/>
      <c r="AK133" s="723">
        <v>10.4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Q3sEdka/hB2KP98D5YQognsrAtiI0Z86eTJd/2cIB4P5CK6nNMsyudV/IeLvUNr97G29FKJ27Gw3lGOcOVxAw==" saltValue="RVaEjClR4OdDlyz62nNh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64" zoomScaleNormal="85" zoomScaleSheetLayoutView="100" workbookViewId="0">
      <selection activeCell="CW50" sqref="CW50"/>
    </sheetView>
  </sheetViews>
  <sheetFormatPr defaultColWidth="0" defaultRowHeight="13.5" customHeight="1" zeroHeight="1"/>
  <cols>
    <col min="1" max="120" width="2.77734375" style="248" customWidth="1"/>
    <col min="121" max="121" width="0" style="247" hidden="1" customWidth="1"/>
    <col min="122" max="16384" width="9" style="247" hidden="1"/>
  </cols>
  <sheetData>
    <row r="1" spans="1:120" ht="13.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7"/>
    </row>
    <row r="17" spans="119:120" ht="13.2">
      <c r="DP17" s="247"/>
    </row>
    <row r="18" spans="119:120" ht="13.2"/>
    <row r="19" spans="119:120" ht="13.2"/>
    <row r="20" spans="119:120" ht="13.2">
      <c r="DO20" s="247"/>
      <c r="DP20" s="247"/>
    </row>
    <row r="21" spans="119:120" ht="13.2">
      <c r="DP21" s="247"/>
    </row>
    <row r="22" spans="119:120" ht="13.2"/>
    <row r="23" spans="119:120" ht="13.2">
      <c r="DO23" s="247"/>
      <c r="DP23" s="247"/>
    </row>
    <row r="24" spans="119:120" ht="13.2">
      <c r="DP24" s="247"/>
    </row>
    <row r="25" spans="119:120" ht="13.2">
      <c r="DP25" s="247"/>
    </row>
    <row r="26" spans="119:120" ht="13.2">
      <c r="DO26" s="247"/>
      <c r="DP26" s="247"/>
    </row>
    <row r="27" spans="119:120" ht="13.2"/>
    <row r="28" spans="119:120" ht="13.2">
      <c r="DO28" s="247"/>
      <c r="DP28" s="247"/>
    </row>
    <row r="29" spans="119:120" ht="13.2">
      <c r="DP29" s="247"/>
    </row>
    <row r="30" spans="119:120" ht="13.2"/>
    <row r="31" spans="119:120" ht="13.2">
      <c r="DO31" s="247"/>
      <c r="DP31" s="247"/>
    </row>
    <row r="32" spans="119:120" ht="13.2"/>
    <row r="33" spans="98:120" ht="13.2">
      <c r="DO33" s="247"/>
      <c r="DP33" s="247"/>
    </row>
    <row r="34" spans="98:120" ht="13.2">
      <c r="DM34" s="247"/>
    </row>
    <row r="35" spans="98:120" ht="13.2">
      <c r="CT35" s="247"/>
      <c r="CU35" s="247"/>
      <c r="CV35" s="247"/>
      <c r="CY35" s="247"/>
      <c r="CZ35" s="247"/>
      <c r="DA35" s="247"/>
      <c r="DD35" s="247"/>
      <c r="DE35" s="247"/>
      <c r="DF35" s="247"/>
      <c r="DI35" s="247"/>
      <c r="DJ35" s="247"/>
      <c r="DK35" s="247"/>
      <c r="DM35" s="247"/>
      <c r="DN35" s="247"/>
      <c r="DO35" s="247"/>
      <c r="DP35" s="247"/>
    </row>
    <row r="36" spans="98:120" ht="13.2"/>
    <row r="37" spans="98:120" ht="13.2">
      <c r="CW37" s="247"/>
      <c r="DB37" s="247"/>
      <c r="DG37" s="247"/>
      <c r="DL37" s="247"/>
      <c r="DP37" s="247"/>
    </row>
    <row r="38" spans="98:120" ht="13.2">
      <c r="CT38" s="247"/>
      <c r="CU38" s="247"/>
      <c r="CV38" s="247"/>
      <c r="CW38" s="247"/>
      <c r="CY38" s="247"/>
      <c r="CZ38" s="247"/>
      <c r="DA38" s="247"/>
      <c r="DB38" s="247"/>
      <c r="DD38" s="247"/>
      <c r="DE38" s="247"/>
      <c r="DF38" s="247"/>
      <c r="DG38" s="247"/>
      <c r="DI38" s="247"/>
      <c r="DJ38" s="247"/>
      <c r="DK38" s="247"/>
      <c r="DL38" s="247"/>
      <c r="DN38" s="247"/>
      <c r="DO38" s="247"/>
      <c r="DP38" s="24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7"/>
      <c r="DO49" s="247"/>
      <c r="DP49" s="24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7"/>
      <c r="CS63" s="247"/>
      <c r="CX63" s="247"/>
      <c r="DC63" s="247"/>
      <c r="DH63" s="247"/>
    </row>
    <row r="64" spans="22:120" ht="13.2">
      <c r="V64" s="247"/>
    </row>
    <row r="65" spans="15:120" ht="13.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c r="Q66" s="247"/>
      <c r="S66" s="247"/>
      <c r="U66" s="247"/>
      <c r="DM66" s="247"/>
    </row>
    <row r="67" spans="15:120" ht="13.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row r="69" spans="15:120" ht="13.2"/>
    <row r="70" spans="15:120" ht="13.2"/>
    <row r="71" spans="15:120" ht="13.2"/>
    <row r="72" spans="15:120" ht="13.2">
      <c r="DP72" s="247"/>
    </row>
    <row r="73" spans="15:120" ht="13.2">
      <c r="DP73" s="24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7"/>
      <c r="CX96" s="247"/>
      <c r="DC96" s="247"/>
      <c r="DH96" s="247"/>
    </row>
    <row r="97" spans="24:120" ht="13.2">
      <c r="CS97" s="247"/>
      <c r="CX97" s="247"/>
      <c r="DC97" s="247"/>
      <c r="DH97" s="247"/>
      <c r="DP97" s="248" t="s">
        <v>480</v>
      </c>
    </row>
    <row r="98" spans="24:120" ht="13.2" hidden="1">
      <c r="CS98" s="247"/>
      <c r="CX98" s="247"/>
      <c r="DC98" s="247"/>
      <c r="DH98" s="247"/>
    </row>
    <row r="99" spans="24:120" ht="13.2"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t="13.2" hidden="1">
      <c r="CT103" s="247"/>
      <c r="CV103" s="247"/>
      <c r="CW103" s="247"/>
      <c r="CY103" s="247"/>
      <c r="DA103" s="247"/>
      <c r="DB103" s="247"/>
      <c r="DD103" s="247"/>
      <c r="DF103" s="247"/>
      <c r="DG103" s="247"/>
      <c r="DI103" s="247"/>
      <c r="DK103" s="247"/>
      <c r="DL103" s="247"/>
      <c r="DM103" s="247"/>
      <c r="DN103" s="247"/>
      <c r="DO103" s="247"/>
      <c r="DP103" s="247"/>
    </row>
    <row r="104" spans="24:120" ht="13.2" hidden="1">
      <c r="CV104" s="247"/>
      <c r="CW104" s="247"/>
      <c r="DA104" s="247"/>
      <c r="DB104" s="247"/>
      <c r="DF104" s="247"/>
      <c r="DG104" s="247"/>
      <c r="DK104" s="247"/>
      <c r="DL104" s="247"/>
      <c r="DN104" s="247"/>
      <c r="DO104" s="247"/>
      <c r="DP104" s="247"/>
    </row>
    <row r="105" spans="24:120" ht="12.75" hidden="1" customHeight="1"/>
  </sheetData>
  <sheetProtection algorithmName="SHA-512" hashValue="WgftyJxL3hC+JkpjBxXelxV00O4Z5kegrJZM7CDaCQ34aFJ9UYbv7F0C2tFByN1wT9aXiCRHxReYu9FS46cQAw==" saltValue="H1f78hbZzWbA4jV0069X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Normal="100" zoomScaleSheetLayoutView="55" workbookViewId="0"/>
  </sheetViews>
  <sheetFormatPr defaultColWidth="0" defaultRowHeight="13.5" customHeight="1" zeroHeight="1"/>
  <cols>
    <col min="1" max="116" width="2.6640625" style="248" customWidth="1"/>
    <col min="117" max="16384" width="9" style="247" hidden="1"/>
  </cols>
  <sheetData>
    <row r="1" spans="2:116" ht="13.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row r="3" spans="2:116" ht="13.2"/>
    <row r="4" spans="2:116" ht="13.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row r="20" spans="9:116" ht="13.2"/>
    <row r="21" spans="9:116" ht="13.2">
      <c r="DL21" s="247"/>
    </row>
    <row r="22" spans="9:116" ht="13.2">
      <c r="DI22" s="247"/>
      <c r="DJ22" s="247"/>
      <c r="DK22" s="247"/>
      <c r="DL22" s="247"/>
    </row>
    <row r="23" spans="9:116" ht="13.2">
      <c r="CY23" s="247"/>
      <c r="CZ23" s="247"/>
      <c r="DA23" s="247"/>
      <c r="DB23" s="247"/>
      <c r="DC23" s="247"/>
      <c r="DD23" s="247"/>
      <c r="DE23" s="247"/>
      <c r="DF23" s="247"/>
      <c r="DG23" s="247"/>
      <c r="DH23" s="247"/>
      <c r="DI23" s="247"/>
      <c r="DJ23" s="247"/>
      <c r="DK23" s="247"/>
      <c r="DL23" s="247"/>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7"/>
      <c r="DA35" s="247"/>
      <c r="DB35" s="247"/>
      <c r="DC35" s="247"/>
      <c r="DD35" s="247"/>
      <c r="DE35" s="247"/>
      <c r="DF35" s="247"/>
      <c r="DG35" s="247"/>
      <c r="DH35" s="247"/>
      <c r="DI35" s="247"/>
      <c r="DJ35" s="247"/>
      <c r="DK35" s="247"/>
      <c r="DL35" s="247"/>
    </row>
    <row r="36" spans="15:116" ht="13.2"/>
    <row r="37" spans="15:116" ht="13.2">
      <c r="DL37" s="247"/>
    </row>
    <row r="38" spans="15:116" ht="13.2">
      <c r="DI38" s="247"/>
      <c r="DJ38" s="247"/>
      <c r="DK38" s="247"/>
      <c r="DL38" s="247"/>
    </row>
    <row r="39" spans="15:116" ht="13.2"/>
    <row r="40" spans="15:116" ht="13.2"/>
    <row r="41" spans="15:116" ht="13.2"/>
    <row r="42" spans="15:116" ht="13.2"/>
    <row r="43" spans="15:116" ht="13.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c r="DL44" s="247"/>
    </row>
    <row r="45" spans="15:116" ht="13.2"/>
    <row r="46" spans="15:116" ht="13.2">
      <c r="DA46" s="247"/>
      <c r="DB46" s="247"/>
      <c r="DC46" s="247"/>
      <c r="DD46" s="247"/>
      <c r="DE46" s="247"/>
      <c r="DF46" s="247"/>
      <c r="DG46" s="247"/>
      <c r="DH46" s="247"/>
      <c r="DI46" s="247"/>
      <c r="DJ46" s="247"/>
      <c r="DK46" s="247"/>
      <c r="DL46" s="247"/>
    </row>
    <row r="47" spans="15:116" ht="13.2"/>
    <row r="48" spans="15:116" ht="13.2"/>
    <row r="49" spans="104:116" ht="13.2"/>
    <row r="50" spans="104:116" ht="13.2">
      <c r="CZ50" s="247"/>
      <c r="DA50" s="247"/>
      <c r="DB50" s="247"/>
      <c r="DC50" s="247"/>
      <c r="DD50" s="247"/>
      <c r="DE50" s="247"/>
      <c r="DF50" s="247"/>
      <c r="DG50" s="247"/>
      <c r="DH50" s="247"/>
      <c r="DI50" s="247"/>
      <c r="DJ50" s="247"/>
      <c r="DK50" s="247"/>
      <c r="DL50" s="247"/>
    </row>
    <row r="51" spans="104:116" ht="13.2"/>
    <row r="52" spans="104:116" ht="13.2"/>
    <row r="53" spans="104:116" ht="13.2">
      <c r="DL53" s="247"/>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7"/>
      <c r="DD67" s="247"/>
      <c r="DE67" s="247"/>
      <c r="DF67" s="247"/>
      <c r="DG67" s="247"/>
      <c r="DH67" s="247"/>
      <c r="DI67" s="247"/>
      <c r="DJ67" s="247"/>
      <c r="DK67" s="247"/>
      <c r="DL67" s="247"/>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mklwQFqHFDkNXedgBd/f08OmeYL1tX8jALnUHDuoRI2RHiXfcWag0u3Z7oKX/tYA3iIiECFjY4CBLvMkfCL86g==" saltValue="bf38PP00Bf+ftacTWUIuR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c r="AS1" s="250"/>
      <c r="AT1" s="250"/>
    </row>
    <row r="2" spans="1:46" ht="13.2">
      <c r="AS2" s="250"/>
      <c r="AT2" s="250"/>
    </row>
    <row r="3" spans="1:46" ht="13.2">
      <c r="AS3" s="250"/>
      <c r="AT3" s="250"/>
    </row>
    <row r="4" spans="1:46" ht="13.2">
      <c r="AS4" s="250"/>
      <c r="AT4" s="250"/>
    </row>
    <row r="5" spans="1:46" ht="16.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ht="13.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ht="13.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4094556</v>
      </c>
      <c r="AP9" s="269">
        <v>164533</v>
      </c>
      <c r="AQ9" s="270">
        <v>117270</v>
      </c>
      <c r="AR9" s="271">
        <v>40.299999999999997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32550</v>
      </c>
      <c r="AP10" s="272">
        <v>1308</v>
      </c>
      <c r="AQ10" s="273">
        <v>10490</v>
      </c>
      <c r="AR10" s="274">
        <v>-87.5</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25735</v>
      </c>
      <c r="AP11" s="272">
        <v>1034</v>
      </c>
      <c r="AQ11" s="273">
        <v>1802</v>
      </c>
      <c r="AR11" s="274">
        <v>-42.6</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v>1064</v>
      </c>
      <c r="AP12" s="272">
        <v>43</v>
      </c>
      <c r="AQ12" s="273">
        <v>3</v>
      </c>
      <c r="AR12" s="274">
        <v>1333.3</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35420</v>
      </c>
      <c r="AP13" s="272">
        <v>1423</v>
      </c>
      <c r="AQ13" s="273">
        <v>4482</v>
      </c>
      <c r="AR13" s="274">
        <v>-68.3</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66300</v>
      </c>
      <c r="AP14" s="272">
        <v>2664</v>
      </c>
      <c r="AQ14" s="273">
        <v>2749</v>
      </c>
      <c r="AR14" s="274">
        <v>-3.1</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-145380</v>
      </c>
      <c r="AP15" s="272">
        <v>-5842</v>
      </c>
      <c r="AQ15" s="273">
        <v>-7399</v>
      </c>
      <c r="AR15" s="274">
        <v>-21</v>
      </c>
    </row>
    <row r="16" spans="1:46" ht="13.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4110245</v>
      </c>
      <c r="AP16" s="272">
        <v>165163</v>
      </c>
      <c r="AQ16" s="273">
        <v>129397</v>
      </c>
      <c r="AR16" s="274">
        <v>27.6</v>
      </c>
    </row>
    <row r="17" spans="1:46" ht="13.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16.190000000000001</v>
      </c>
      <c r="AP21" s="286">
        <v>11.07</v>
      </c>
      <c r="AQ21" s="287">
        <v>5.12</v>
      </c>
      <c r="AR21" s="255"/>
      <c r="AS21" s="288"/>
      <c r="AT21" s="284"/>
    </row>
    <row r="22" spans="1:46" s="289" customFormat="1" ht="13.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95.8</v>
      </c>
      <c r="AP22" s="291">
        <v>97.2</v>
      </c>
      <c r="AQ22" s="292">
        <v>-1.4</v>
      </c>
      <c r="AR22" s="276"/>
      <c r="AS22" s="288"/>
      <c r="AT22" s="284"/>
    </row>
    <row r="23" spans="1:46" s="289" customFormat="1" ht="13.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c r="A27" s="297"/>
      <c r="AO27" s="250"/>
      <c r="AP27" s="250"/>
      <c r="AQ27" s="250"/>
      <c r="AR27" s="250"/>
      <c r="AS27" s="250"/>
      <c r="AT27" s="250"/>
    </row>
    <row r="28" spans="1:46" ht="16.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ht="13.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2446647</v>
      </c>
      <c r="AP32" s="300">
        <v>98314</v>
      </c>
      <c r="AQ32" s="301">
        <v>74841</v>
      </c>
      <c r="AR32" s="302">
        <v>31.4</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506</v>
      </c>
      <c r="AP33" s="300" t="s">
        <v>506</v>
      </c>
      <c r="AQ33" s="301" t="s">
        <v>506</v>
      </c>
      <c r="AR33" s="302" t="s">
        <v>506</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506</v>
      </c>
      <c r="AP34" s="300" t="s">
        <v>506</v>
      </c>
      <c r="AQ34" s="301">
        <v>1</v>
      </c>
      <c r="AR34" s="302" t="s">
        <v>506</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1821291</v>
      </c>
      <c r="AP35" s="300">
        <v>73185</v>
      </c>
      <c r="AQ35" s="301">
        <v>16683</v>
      </c>
      <c r="AR35" s="302">
        <v>338.7</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t="s">
        <v>506</v>
      </c>
      <c r="AP36" s="300" t="s">
        <v>506</v>
      </c>
      <c r="AQ36" s="301">
        <v>2411</v>
      </c>
      <c r="AR36" s="302" t="s">
        <v>506</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506</v>
      </c>
      <c r="AP37" s="300" t="s">
        <v>506</v>
      </c>
      <c r="AQ37" s="301">
        <v>548</v>
      </c>
      <c r="AR37" s="302" t="s">
        <v>506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506</v>
      </c>
      <c r="AP38" s="303" t="s">
        <v>506</v>
      </c>
      <c r="AQ38" s="304">
        <v>7</v>
      </c>
      <c r="AR38" s="292" t="s">
        <v>506</v>
      </c>
      <c r="AS38" s="299"/>
    </row>
    <row r="39" spans="1:46" ht="13.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-134145</v>
      </c>
      <c r="AP39" s="300">
        <v>-5390</v>
      </c>
      <c r="AQ39" s="301">
        <v>-3756</v>
      </c>
      <c r="AR39" s="302">
        <v>43.5</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-3134027</v>
      </c>
      <c r="AP40" s="300">
        <v>-125935</v>
      </c>
      <c r="AQ40" s="301">
        <v>-63247</v>
      </c>
      <c r="AR40" s="302">
        <v>99.1</v>
      </c>
      <c r="AS40" s="299"/>
    </row>
    <row r="41" spans="1:46" ht="13.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999766</v>
      </c>
      <c r="AP41" s="300">
        <v>40174</v>
      </c>
      <c r="AQ41" s="301">
        <v>27488</v>
      </c>
      <c r="AR41" s="302">
        <v>46.2</v>
      </c>
      <c r="AS41" s="299"/>
    </row>
    <row r="42" spans="1:46" ht="13.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ht="13.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ht="13.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2626718</v>
      </c>
      <c r="AN51" s="322">
        <v>97560</v>
      </c>
      <c r="AO51" s="323">
        <v>10.9</v>
      </c>
      <c r="AP51" s="324">
        <v>128523</v>
      </c>
      <c r="AQ51" s="325">
        <v>-3.4</v>
      </c>
      <c r="AR51" s="326">
        <v>14.3</v>
      </c>
    </row>
    <row r="52" spans="1:44" ht="13.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2020691</v>
      </c>
      <c r="AN52" s="330">
        <v>75052</v>
      </c>
      <c r="AO52" s="331">
        <v>16.600000000000001</v>
      </c>
      <c r="AP52" s="332">
        <v>56792</v>
      </c>
      <c r="AQ52" s="333">
        <v>-0.3</v>
      </c>
      <c r="AR52" s="334">
        <v>16.899999999999999</v>
      </c>
    </row>
    <row r="53" spans="1:44" ht="13.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1978126</v>
      </c>
      <c r="AN53" s="322">
        <v>74559</v>
      </c>
      <c r="AO53" s="323">
        <v>-23.6</v>
      </c>
      <c r="AP53" s="324">
        <v>96469</v>
      </c>
      <c r="AQ53" s="325">
        <v>-24.9</v>
      </c>
      <c r="AR53" s="326">
        <v>1.3</v>
      </c>
    </row>
    <row r="54" spans="1:44" ht="13.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1412225</v>
      </c>
      <c r="AN54" s="330">
        <v>53229</v>
      </c>
      <c r="AO54" s="331">
        <v>-29.1</v>
      </c>
      <c r="AP54" s="332">
        <v>49775</v>
      </c>
      <c r="AQ54" s="333">
        <v>-12.4</v>
      </c>
      <c r="AR54" s="334">
        <v>-16.7</v>
      </c>
    </row>
    <row r="55" spans="1:44" ht="13.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2645668</v>
      </c>
      <c r="AN55" s="322">
        <v>101620</v>
      </c>
      <c r="AO55" s="323">
        <v>36.299999999999997</v>
      </c>
      <c r="AP55" s="324">
        <v>85743</v>
      </c>
      <c r="AQ55" s="325">
        <v>-11.1</v>
      </c>
      <c r="AR55" s="326">
        <v>47.4</v>
      </c>
    </row>
    <row r="56" spans="1:44" ht="13.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2052440</v>
      </c>
      <c r="AN56" s="330">
        <v>78834</v>
      </c>
      <c r="AO56" s="331">
        <v>48.1</v>
      </c>
      <c r="AP56" s="332">
        <v>45231</v>
      </c>
      <c r="AQ56" s="333">
        <v>-9.1</v>
      </c>
      <c r="AR56" s="334">
        <v>57.2</v>
      </c>
    </row>
    <row r="57" spans="1:44" ht="13.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4429144</v>
      </c>
      <c r="AN57" s="322">
        <v>173529</v>
      </c>
      <c r="AO57" s="323">
        <v>70.8</v>
      </c>
      <c r="AP57" s="324">
        <v>92509</v>
      </c>
      <c r="AQ57" s="325">
        <v>7.9</v>
      </c>
      <c r="AR57" s="326">
        <v>62.9</v>
      </c>
    </row>
    <row r="58" spans="1:44" ht="13.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4072416</v>
      </c>
      <c r="AN58" s="330">
        <v>159552</v>
      </c>
      <c r="AO58" s="331">
        <v>102.4</v>
      </c>
      <c r="AP58" s="332">
        <v>52274</v>
      </c>
      <c r="AQ58" s="333">
        <v>15.6</v>
      </c>
      <c r="AR58" s="334">
        <v>86.8</v>
      </c>
    </row>
    <row r="59" spans="1:44" ht="13.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5599572</v>
      </c>
      <c r="AN59" s="322">
        <v>225009</v>
      </c>
      <c r="AO59" s="323">
        <v>29.7</v>
      </c>
      <c r="AP59" s="324">
        <v>98544</v>
      </c>
      <c r="AQ59" s="325">
        <v>6.5</v>
      </c>
      <c r="AR59" s="326">
        <v>23.2</v>
      </c>
    </row>
    <row r="60" spans="1:44" ht="13.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5170202</v>
      </c>
      <c r="AN60" s="330">
        <v>207755</v>
      </c>
      <c r="AO60" s="331">
        <v>30.2</v>
      </c>
      <c r="AP60" s="332">
        <v>55816</v>
      </c>
      <c r="AQ60" s="333">
        <v>6.8</v>
      </c>
      <c r="AR60" s="334">
        <v>23.4</v>
      </c>
    </row>
    <row r="61" spans="1:44" ht="13.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3455846</v>
      </c>
      <c r="AN61" s="337">
        <v>134455</v>
      </c>
      <c r="AO61" s="338">
        <v>24.8</v>
      </c>
      <c r="AP61" s="339">
        <v>100358</v>
      </c>
      <c r="AQ61" s="340">
        <v>-5</v>
      </c>
      <c r="AR61" s="326">
        <v>29.8</v>
      </c>
    </row>
    <row r="62" spans="1:44" ht="13.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2945595</v>
      </c>
      <c r="AN62" s="330">
        <v>114884</v>
      </c>
      <c r="AO62" s="331">
        <v>33.6</v>
      </c>
      <c r="AP62" s="332">
        <v>51978</v>
      </c>
      <c r="AQ62" s="333">
        <v>0.1</v>
      </c>
      <c r="AR62" s="334">
        <v>33.5</v>
      </c>
    </row>
    <row r="63" spans="1:44" ht="13.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t="13.2" hidden="1">
      <c r="AK70" s="250"/>
      <c r="AL70" s="250"/>
      <c r="AM70" s="250"/>
      <c r="AN70" s="250"/>
      <c r="AO70" s="250"/>
      <c r="AP70" s="250"/>
      <c r="AQ70" s="250"/>
      <c r="AR70" s="250"/>
    </row>
    <row r="71" spans="1:46" ht="13.2" hidden="1">
      <c r="AK71" s="250"/>
      <c r="AL71" s="250"/>
      <c r="AM71" s="250"/>
      <c r="AN71" s="250"/>
      <c r="AO71" s="250"/>
      <c r="AP71" s="250"/>
      <c r="AQ71" s="250"/>
      <c r="AR71" s="250"/>
    </row>
    <row r="72" spans="1:46" ht="13.2" hidden="1">
      <c r="AK72" s="250"/>
      <c r="AL72" s="250"/>
      <c r="AM72" s="250"/>
      <c r="AN72" s="250"/>
      <c r="AO72" s="250"/>
      <c r="AP72" s="250"/>
      <c r="AQ72" s="250"/>
      <c r="AR72" s="250"/>
    </row>
    <row r="73" spans="1:46" ht="13.2" hidden="1">
      <c r="AK73" s="250"/>
      <c r="AL73" s="250"/>
      <c r="AM73" s="250"/>
      <c r="AN73" s="250"/>
      <c r="AO73" s="250"/>
      <c r="AP73" s="250"/>
      <c r="AQ73" s="250"/>
      <c r="AR73" s="250"/>
    </row>
  </sheetData>
  <sheetProtection algorithmName="SHA-512" hashValue="BAbATFIfGi7oxuiFgrCsax1BfLhXm9ZTLPyugY/xISSlWzNNBf6Rp/CeRq1rmQiDZVQPqplTPN9kmMXJtcWH1g==" saltValue="+JjtxuKzRVeg9GSjEun2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AD84" sqref="AD84"/>
    </sheetView>
  </sheetViews>
  <sheetFormatPr defaultColWidth="0" defaultRowHeight="13.5" customHeight="1" zeroHeight="1"/>
  <cols>
    <col min="1" max="125" width="2.441406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c r="B2" s="247"/>
      <c r="DG2" s="247"/>
    </row>
    <row r="3" spans="2:125" ht="13.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row r="5" spans="2:125" ht="13.2"/>
    <row r="6" spans="2:125" ht="13.2"/>
    <row r="7" spans="2:125" ht="13.2"/>
    <row r="8" spans="2:125" ht="13.2"/>
    <row r="9" spans="2:125" ht="13.2">
      <c r="DU9" s="247"/>
    </row>
    <row r="10" spans="2:125" ht="13.2"/>
    <row r="11" spans="2:125" ht="13.2"/>
    <row r="12" spans="2:125" ht="13.2"/>
    <row r="13" spans="2:125" ht="13.2"/>
    <row r="14" spans="2:125" ht="13.2"/>
    <row r="15" spans="2:125" ht="13.2"/>
    <row r="16" spans="2:125" ht="13.2"/>
    <row r="17" spans="125:125" ht="13.2">
      <c r="DU17" s="247"/>
    </row>
    <row r="18" spans="125:125" ht="13.2"/>
    <row r="19" spans="125:125" ht="13.2"/>
    <row r="20" spans="125:125" ht="13.2">
      <c r="DU20" s="247"/>
    </row>
    <row r="21" spans="125:125" ht="13.2">
      <c r="DU21" s="247"/>
    </row>
    <row r="22" spans="125:125" ht="13.2"/>
    <row r="23" spans="125:125" ht="13.2"/>
    <row r="24" spans="125:125" ht="13.2"/>
    <row r="25" spans="125:125" ht="13.2"/>
    <row r="26" spans="125:125" ht="13.2"/>
    <row r="27" spans="125:125" ht="13.2"/>
    <row r="28" spans="125:125" ht="13.2">
      <c r="DU28" s="247"/>
    </row>
    <row r="29" spans="125:125" ht="13.2"/>
    <row r="30" spans="125:125" ht="13.2"/>
    <row r="31" spans="125:125" ht="13.2"/>
    <row r="32" spans="125:125" ht="13.2"/>
    <row r="33" spans="2:125" ht="13.2">
      <c r="B33" s="247"/>
      <c r="G33" s="247"/>
      <c r="I33" s="247"/>
    </row>
    <row r="34" spans="2:125" ht="13.2">
      <c r="C34" s="247"/>
      <c r="P34" s="247"/>
      <c r="DE34" s="247"/>
      <c r="DH34" s="247"/>
    </row>
    <row r="35" spans="2:125" ht="13.2">
      <c r="D35" s="247"/>
      <c r="E35" s="247"/>
      <c r="DG35" s="247"/>
      <c r="DJ35" s="247"/>
      <c r="DP35" s="247"/>
      <c r="DQ35" s="247"/>
      <c r="DR35" s="247"/>
      <c r="DS35" s="247"/>
      <c r="DT35" s="247"/>
      <c r="DU35" s="247"/>
    </row>
    <row r="36" spans="2:125" ht="13.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c r="DU37" s="247"/>
    </row>
    <row r="38" spans="2:125" ht="13.2">
      <c r="DT38" s="247"/>
      <c r="DU38" s="247"/>
    </row>
    <row r="39" spans="2:125" ht="13.2"/>
    <row r="40" spans="2:125" ht="13.2">
      <c r="DH40" s="247"/>
    </row>
    <row r="41" spans="2:125" ht="13.2">
      <c r="DE41" s="247"/>
    </row>
    <row r="42" spans="2:125" ht="13.2">
      <c r="DG42" s="247"/>
      <c r="DJ42" s="247"/>
    </row>
    <row r="43" spans="2:125" ht="13.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c r="DU44" s="247"/>
    </row>
    <row r="45" spans="2:125" ht="13.2"/>
    <row r="46" spans="2:125" ht="13.2"/>
    <row r="47" spans="2:125" ht="13.2"/>
    <row r="48" spans="2:125" ht="13.2">
      <c r="DT48" s="247"/>
      <c r="DU48" s="247"/>
    </row>
    <row r="49" spans="120:125" ht="13.2">
      <c r="DU49" s="247"/>
    </row>
    <row r="50" spans="120:125" ht="13.2">
      <c r="DU50" s="247"/>
    </row>
    <row r="51" spans="120:125" ht="13.2">
      <c r="DP51" s="247"/>
      <c r="DQ51" s="247"/>
      <c r="DR51" s="247"/>
      <c r="DS51" s="247"/>
      <c r="DT51" s="247"/>
      <c r="DU51" s="247"/>
    </row>
    <row r="52" spans="120:125" ht="13.2"/>
    <row r="53" spans="120:125" ht="13.2"/>
    <row r="54" spans="120:125" ht="13.2">
      <c r="DU54" s="247"/>
    </row>
    <row r="55" spans="120:125" ht="13.2"/>
    <row r="56" spans="120:125" ht="13.2"/>
    <row r="57" spans="120:125" ht="13.2"/>
    <row r="58" spans="120:125" ht="13.2">
      <c r="DU58" s="247"/>
    </row>
    <row r="59" spans="120:125" ht="13.2"/>
    <row r="60" spans="120:125" ht="13.2"/>
    <row r="61" spans="120:125" ht="13.2"/>
    <row r="62" spans="120:125" ht="13.2"/>
    <row r="63" spans="120:125" ht="13.2">
      <c r="DU63" s="247"/>
    </row>
    <row r="64" spans="120:125" ht="13.2">
      <c r="DT64" s="247"/>
      <c r="DU64" s="247"/>
    </row>
    <row r="65" spans="123:125" ht="13.2"/>
    <row r="66" spans="123:125" ht="13.2"/>
    <row r="67" spans="123:125" ht="13.2"/>
    <row r="68" spans="123:125" ht="13.2"/>
    <row r="69" spans="123:125" ht="13.2">
      <c r="DS69" s="247"/>
      <c r="DT69" s="247"/>
      <c r="DU69" s="24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7"/>
    </row>
    <row r="83" spans="116:125" ht="13.2">
      <c r="DM83" s="247"/>
      <c r="DN83" s="247"/>
      <c r="DO83" s="247"/>
      <c r="DP83" s="247"/>
      <c r="DQ83" s="247"/>
      <c r="DR83" s="247"/>
      <c r="DS83" s="247"/>
      <c r="DT83" s="247"/>
      <c r="DU83" s="247"/>
    </row>
    <row r="84" spans="116:125" ht="13.2"/>
    <row r="85" spans="116:125" ht="13.2"/>
    <row r="86" spans="116:125" ht="13.2"/>
    <row r="87" spans="116:125" ht="13.2"/>
    <row r="88" spans="116:125" ht="13.2">
      <c r="DU88" s="247"/>
    </row>
    <row r="89" spans="116:125" ht="13.2"/>
    <row r="90" spans="116:125" ht="13.2"/>
    <row r="91" spans="116:125" ht="13.2"/>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480</v>
      </c>
    </row>
    <row r="120" spans="125:125" ht="13.5" hidden="1" customHeight="1"/>
    <row r="121" spans="125:125" ht="13.5" hidden="1" customHeight="1">
      <c r="DU121" s="247"/>
    </row>
  </sheetData>
  <sheetProtection algorithmName="SHA-512" hashValue="GMoyi2zyU3M6OXWu3fJIyptJ3O480xs4RXHsU6PafuOqe6rnTldGDKac6WIMhgE4WpftAeX/Z1/NWSgSOjfegw==" saltValue="lu4NhJsBQ7VscRVgwO5I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5" zoomScaleNormal="100" zoomScaleSheetLayoutView="55" workbookViewId="0"/>
  </sheetViews>
  <sheetFormatPr defaultColWidth="0" defaultRowHeight="13.5" customHeight="1" zeroHeight="1"/>
  <cols>
    <col min="1" max="125" width="2.441406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c r="B2" s="247"/>
      <c r="T2" s="247"/>
    </row>
    <row r="3" spans="1:125" ht="13.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7"/>
      <c r="G33" s="247"/>
      <c r="I33" s="247"/>
    </row>
    <row r="34" spans="2:125" ht="13.2">
      <c r="C34" s="247"/>
      <c r="P34" s="247"/>
      <c r="R34" s="247"/>
      <c r="U34" s="247"/>
    </row>
    <row r="35" spans="2:125" ht="13.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c r="F36" s="247"/>
      <c r="H36" s="247"/>
      <c r="J36" s="247"/>
      <c r="K36" s="247"/>
      <c r="L36" s="247"/>
      <c r="M36" s="247"/>
      <c r="N36" s="247"/>
      <c r="O36" s="247"/>
      <c r="Q36" s="247"/>
      <c r="S36" s="247"/>
      <c r="V36" s="247"/>
    </row>
    <row r="37" spans="2:125" ht="13.2"/>
    <row r="38" spans="2:125" ht="13.2"/>
    <row r="39" spans="2:125" ht="13.2"/>
    <row r="40" spans="2:125" ht="13.2">
      <c r="U40" s="247"/>
    </row>
    <row r="41" spans="2:125" ht="13.2">
      <c r="R41" s="247"/>
    </row>
    <row r="42" spans="2:125" ht="13.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c r="Q43" s="247"/>
      <c r="S43" s="247"/>
      <c r="V43" s="24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480</v>
      </c>
    </row>
  </sheetData>
  <sheetProtection algorithmName="SHA-512" hashValue="hU4gbdoB3G5DHqeNiZ/jGDx1INjM4TubWyWAnmw/Hqwt97CYKvlwh+r/lWGdviSQz5Nm2hBhxGSUq7IKfxe9uQ==" saltValue="MhuiMhb+hOIr5isUdfvR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48.07</v>
      </c>
      <c r="G47" s="12">
        <v>47.32</v>
      </c>
      <c r="H47" s="12">
        <v>50.56</v>
      </c>
      <c r="I47" s="12">
        <v>51.49</v>
      </c>
      <c r="J47" s="13">
        <v>51.66</v>
      </c>
    </row>
    <row r="48" spans="2:10" ht="57.75" customHeight="1">
      <c r="B48" s="14"/>
      <c r="C48" s="1141" t="s">
        <v>4</v>
      </c>
      <c r="D48" s="1141"/>
      <c r="E48" s="1142"/>
      <c r="F48" s="15">
        <v>8.36</v>
      </c>
      <c r="G48" s="16">
        <v>11.48</v>
      </c>
      <c r="H48" s="16">
        <v>11.39</v>
      </c>
      <c r="I48" s="16">
        <v>10.89</v>
      </c>
      <c r="J48" s="17">
        <v>10.94</v>
      </c>
    </row>
    <row r="49" spans="2:10" ht="57.75" customHeight="1" thickBot="1">
      <c r="B49" s="18"/>
      <c r="C49" s="1143" t="s">
        <v>5</v>
      </c>
      <c r="D49" s="1143"/>
      <c r="E49" s="1144"/>
      <c r="F49" s="19">
        <v>5.09</v>
      </c>
      <c r="G49" s="20">
        <v>5.35</v>
      </c>
      <c r="H49" s="20">
        <v>1.99</v>
      </c>
      <c r="I49" s="20">
        <v>6.89</v>
      </c>
      <c r="J49" s="21">
        <v>5.27</v>
      </c>
    </row>
    <row r="50" spans="2:10" ht="13.2"/>
  </sheetData>
  <sheetProtection algorithmName="SHA-512" hashValue="XQh73IQ+nKYTQq8xxMaKSrCSCXE9UA4bbrz2+x246KSTYQP+niEK/tBBVr4TG9HqIFOW3tUc2jNbkuvub3KE7Q==" saltValue="juekD91mX4r4HB3jsxWE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2026-03-12T00:17:26Z</cp:lastPrinted>
  <dcterms:created xsi:type="dcterms:W3CDTF">2026-02-23T08:24:41Z</dcterms:created>
  <dcterms:modified xsi:type="dcterms:W3CDTF">2026-03-14T00:03:56Z</dcterms:modified>
  <cp:category/>
</cp:coreProperties>
</file>