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110-0135-00_財政課\E_財務\01_庶務\06_財政公会計\R07決算に基づく財務書類\01_調査報告\0818_【9_17〆切】令和６年度財政状況資料集の作成について（2回目・地方公会計関係）\05_提出\"/>
    </mc:Choice>
  </mc:AlternateContent>
  <bookViews>
    <workbookView xWindow="0" yWindow="0" windowWidth="28800" windowHeight="13848"/>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62913"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A9" i="12" l="1"/>
  <c r="AA8" i="12"/>
  <c r="AA7" i="12"/>
  <c r="AO36" i="10" l="1"/>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BE37" i="10"/>
  <c r="AM37" i="10"/>
  <c r="U37" i="10"/>
  <c r="C37" i="10"/>
  <c r="BE36" i="10"/>
  <c r="AM36" i="10"/>
  <c r="U36" i="10"/>
  <c r="C36" i="10"/>
  <c r="BE35" i="10"/>
  <c r="AM35" i="10"/>
  <c r="U35" i="10"/>
  <c r="C35" i="10"/>
  <c r="CO34" i="10"/>
  <c r="CO35" i="10" s="1"/>
  <c r="CO36" i="10" s="1"/>
  <c r="CO37" i="10" s="1"/>
  <c r="BW34" i="10"/>
  <c r="BW35" i="10" s="1"/>
  <c r="BW36" i="10" s="1"/>
  <c r="BW37" i="10" s="1"/>
  <c r="BW38" i="10" s="1"/>
  <c r="BW39" i="10" s="1"/>
  <c r="BW40" i="10" s="1"/>
  <c r="BW41" i="10" s="1"/>
  <c r="BW42"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<sst xmlns="http://schemas.openxmlformats.org/spreadsheetml/2006/main" count="1135" uniqueCount="577">
  <si>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</si>
  <si>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</si>
  <si>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</si>
  <si>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</si>
  <si>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</si>
  <si>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</si>
  <si>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</si>
  <si>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</si>
  <si>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</si>
  <si>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</si>
  <si>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</si>
  <si>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</si>
  <si>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</si>
  <si>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</si>
  <si>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</si>
  <si>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</si>
  <si>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</si>
  <si>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</si>
  <si>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</si>
  <si>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</si>
  <si>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</si>
  <si>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</si>
  <si>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</si>
  <si>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</si>
  <si>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</si>
  <si>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</si>
  <si>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</si>
  <si>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</si>
  <si>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</si>
  <si>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</si>
  <si>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</si>
  <si>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</si>
  <si>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</si>
  <si>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</si>
  <si>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</si>
  <si>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</si>
  <si>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</si>
  <si>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</si>
  <si>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</si>
  <si>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</si>
  <si>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</si>
  <si>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</si>
  <si>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</si>
  <si>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</si>
  <si>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</si>
  <si>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</si>
  <si>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</si>
  <si>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</si>
  <si>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</si>
  <si>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(当該欄に積立額が多い上位５基金の基金名を入力して下さい(R06年度末現在))</t>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</si>
  <si>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</si>
  <si>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</si>
  <si>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</si>
  <si>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</si>
  <si>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</si>
  <si>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</si>
  <si>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</si>
  <si>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</si>
  <si>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</si>
  <si>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</si>
  <si>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</si>
  <si>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</si>
  <si>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</si>
  <si>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</si>
  <si>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</si>
  <si>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</si>
  <si>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</si>
  <si>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</si>
  <si>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</si>
  <si>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</si>
  <si>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</si>
  <si>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</si>
  <si>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</si>
  <si>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</si>
  <si>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</si>
  <si>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</si>
  <si>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</si>
  <si>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</si>
  <si>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</si>
  <si>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</si>
  <si>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岡山県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</si>
  <si>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</si>
  <si>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</si>
  <si>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</si>
  <si>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</si>
  <si>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</si>
  <si>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</si>
  <si>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</si>
  <si>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</si>
  <si>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</si>
  <si>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</si>
  <si>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</si>
  <si>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</si>
  <si>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</si>
  <si>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</si>
  <si>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美作市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</si>
  <si>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</si>
  <si>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</si>
  <si>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</si>
  <si>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</si>
  <si>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</si>
  <si>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</si>
  <si>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</si>
  <si>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</si>
  <si>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</si>
  <si>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</si>
  <si>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</si>
  <si>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</si>
  <si>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</si>
  <si>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</si>
  <si>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</si>
  <si>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</si>
  <si>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</si>
  <si>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</si>
  <si>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</si>
  <si>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</si>
  <si>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</si>
  <si>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</si>
  <si>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</si>
  <si>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</si>
  <si>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</si>
  <si>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</si>
  <si>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</si>
  <si>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</si>
  <si>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</si>
  <si>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</si>
  <si>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</si>
  <si>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</si>
  <si>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</si>
  <si>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</si>
  <si>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</si>
  <si>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</si>
  <si>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</si>
  <si>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</si>
  <si>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</si>
  <si>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</si>
  <si>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</si>
  <si>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</si>
  <si>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</si>
  <si>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</si>
  <si>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</si>
  <si>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</si>
  <si>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-2.5</t>
    <phoneticPr fontId="5"/>
  </si>
  <si>
    <t>基準財政需要額</t>
    <phoneticPr fontId="25"/>
  </si>
  <si>
    <t>うち日本人(％)</t>
    <phoneticPr fontId="5"/>
  </si>
  <si>
    <t>-2.7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</si>
  <si>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</si>
  <si>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</si>
  <si>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</si>
  <si>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</si>
  <si>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</si>
  <si>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</si>
  <si>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</si>
  <si>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</si>
  <si>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</si>
  <si>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</si>
  <si>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</si>
  <si>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</si>
  <si>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</si>
  <si>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</si>
  <si>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</si>
  <si>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</si>
  <si>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</si>
  <si>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</si>
  <si>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</si>
  <si>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</si>
  <si>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</si>
  <si>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</si>
  <si>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</si>
  <si>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</si>
  <si>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</si>
  <si>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</si>
  <si>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</si>
  <si>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</si>
  <si>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</si>
  <si>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</si>
  <si>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</si>
  <si>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</si>
  <si>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</si>
  <si>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</si>
  <si>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</si>
  <si>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</si>
  <si>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</si>
  <si>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</si>
  <si>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</si>
  <si>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</si>
  <si>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</si>
  <si>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</si>
  <si>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</si>
  <si>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</si>
  <si>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</si>
  <si>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</si>
  <si>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</si>
  <si>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</si>
  <si>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</si>
  <si>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</si>
  <si>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</si>
  <si>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</si>
  <si>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</si>
  <si>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</si>
  <si>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</si>
  <si>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</si>
  <si>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</si>
  <si>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</si>
  <si>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岡山県美作市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</si>
  <si>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</si>
  <si>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</si>
  <si>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</si>
  <si>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</si>
  <si>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</si>
  <si>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</si>
  <si>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</si>
  <si>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</si>
  <si>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</si>
  <si>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</si>
  <si>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</si>
  <si>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</si>
  <si>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</si>
  <si>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</si>
  <si>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</si>
  <si>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</si>
  <si>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</si>
  <si>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</si>
  <si>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</si>
  <si>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</si>
  <si>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</si>
  <si>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</si>
  <si>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</si>
  <si>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</si>
  <si>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</si>
  <si>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</si>
  <si>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</si>
  <si>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</si>
  <si>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</si>
  <si>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</si>
  <si>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</si>
  <si>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</si>
  <si>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</si>
  <si>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</si>
  <si>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</si>
  <si>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</si>
  <si>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</si>
  <si>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</si>
  <si>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</si>
  <si>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</si>
  <si>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</si>
  <si>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</si>
  <si>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</si>
  <si>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</si>
  <si>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</si>
  <si>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</si>
  <si>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</si>
  <si>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</si>
  <si>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</si>
  <si>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</si>
  <si>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</si>
  <si>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</si>
  <si>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</si>
  <si>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</si>
  <si>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</si>
  <si>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</si>
  <si>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</si>
  <si>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</si>
  <si>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</si>
  <si>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</si>
  <si>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</si>
  <si>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</si>
  <si>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</si>
  <si>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</si>
  <si>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</si>
  <si>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</si>
  <si>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</si>
  <si>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</si>
  <si>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</si>
  <si>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</si>
  <si>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</si>
  <si>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</si>
  <si>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</si>
  <si>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</si>
  <si>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</si>
  <si>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</si>
  <si>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</si>
  <si>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</si>
  <si>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</si>
  <si>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</si>
  <si>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</si>
  <si>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</si>
  <si>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</si>
  <si>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</si>
  <si>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</si>
  <si>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</si>
  <si>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</si>
  <si>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</si>
  <si>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</si>
  <si>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</si>
  <si>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</si>
  <si>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</si>
  <si>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</si>
  <si>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</si>
  <si>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</si>
  <si>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</si>
  <si>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</si>
  <si>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</si>
  <si>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</si>
  <si>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</si>
  <si>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</si>
  <si>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</si>
  <si>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</si>
  <si>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</si>
  <si>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</si>
  <si>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</si>
  <si>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</si>
  <si>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</si>
  <si>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</si>
  <si>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</si>
  <si>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</si>
  <si>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</si>
  <si>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</si>
  <si>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</si>
  <si>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</si>
  <si>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</si>
  <si>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</si>
  <si>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</si>
  <si>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</si>
  <si>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</si>
  <si>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</si>
  <si>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</si>
  <si>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</si>
  <si>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病院</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</si>
  <si>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</si>
  <si>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</si>
  <si>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</si>
  <si>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</si>
  <si>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</si>
  <si>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</si>
  <si>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</si>
  <si>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</si>
  <si>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</si>
  <si>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</si>
  <si>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</si>
  <si>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</si>
  <si>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</si>
  <si>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</si>
  <si>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</si>
  <si>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</si>
  <si>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</si>
  <si>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</si>
  <si>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</si>
  <si>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</si>
  <si>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</si>
  <si>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</si>
  <si>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</si>
  <si>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</si>
  <si>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</si>
  <si>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</si>
  <si>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岡山県美作市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</si>
  <si>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</si>
  <si>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</si>
  <si>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</si>
  <si>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</si>
  <si>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</si>
  <si>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</si>
  <si>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</si>
  <si>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</si>
  <si>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</si>
  <si>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</si>
  <si>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</si>
  <si>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</si>
  <si>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</si>
  <si>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</si>
  <si>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</si>
  <si>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</si>
  <si>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</si>
  <si>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</si>
  <si>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</si>
  <si>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</si>
  <si>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美作市公園墓地事業特別会計</t>
    <phoneticPr fontId="5"/>
  </si>
  <si>
    <t>矢田茂・原田政次郎・福田五男奨学基金特別会計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</si>
  <si>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</si>
  <si>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</si>
  <si>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</si>
  <si>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</si>
  <si>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</si>
  <si>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</si>
  <si>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</si>
  <si>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</si>
  <si>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</si>
  <si>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</si>
  <si>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</si>
  <si>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</si>
  <si>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</si>
  <si>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美作市国民健康保険特別会計</t>
    <phoneticPr fontId="5"/>
  </si>
  <si>
    <t>美作市介護保険特別会計</t>
    <phoneticPr fontId="5"/>
  </si>
  <si>
    <t>美作市後期高齢者医療特別会計</t>
    <phoneticPr fontId="5"/>
  </si>
  <si>
    <t>美作市老人保健施設事業特別会計</t>
    <phoneticPr fontId="5"/>
  </si>
  <si>
    <t>美作市老人福祉施設事業特別会計</t>
    <phoneticPr fontId="5"/>
  </si>
  <si>
    <t>美作市水道事業会計</t>
    <phoneticPr fontId="5"/>
  </si>
  <si>
    <t>法適用企業</t>
    <phoneticPr fontId="5"/>
  </si>
  <si>
    <t>美作市病院事業会計</t>
    <phoneticPr fontId="5"/>
  </si>
  <si>
    <t>美作市下水道事業会計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</si>
  <si>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</si>
  <si>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</si>
  <si>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</si>
  <si>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</si>
  <si>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</si>
  <si>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</si>
  <si>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</si>
  <si>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</si>
  <si>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</si>
  <si>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</si>
  <si>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</si>
  <si>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</si>
  <si>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</si>
  <si>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</si>
  <si>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</si>
  <si>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</si>
  <si>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</si>
  <si>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</si>
  <si>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</si>
  <si>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</si>
  <si>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</si>
  <si>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</si>
  <si>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</si>
  <si>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</si>
  <si>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</si>
  <si>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</si>
  <si>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</si>
  <si>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</si>
  <si>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</si>
  <si>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</si>
  <si>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</si>
  <si>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</si>
  <si>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</si>
  <si>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</si>
  <si>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</si>
  <si>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</si>
  <si>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</si>
  <si>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</si>
  <si>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</si>
  <si>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</si>
  <si>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</si>
  <si>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</si>
  <si>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</si>
  <si>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</si>
  <si>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</si>
  <si>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</si>
  <si>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</si>
  <si>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</si>
  <si>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</si>
  <si>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</si>
  <si>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</si>
  <si>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</si>
  <si>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</si>
  <si>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</si>
  <si>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</si>
  <si>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</si>
  <si>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</si>
  <si>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</si>
  <si>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</si>
  <si>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</si>
  <si>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</si>
  <si>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</si>
  <si>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</si>
  <si>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</si>
  <si>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</si>
  <si>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</si>
  <si>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</si>
  <si>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</si>
  <si>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</si>
  <si>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</si>
  <si>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</si>
  <si>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</si>
  <si>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</si>
  <si>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</si>
  <si>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</si>
  <si>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</si>
  <si>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</si>
  <si>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</si>
  <si>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</si>
  <si>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</si>
  <si>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</si>
  <si>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</si>
  <si>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</si>
  <si>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</si>
  <si>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</si>
  <si>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</si>
  <si>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</si>
  <si>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</si>
  <si>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</si>
  <si>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</si>
  <si>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</si>
  <si>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</si>
  <si>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</si>
  <si>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</si>
  <si>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</si>
  <si>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</si>
  <si>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</si>
  <si>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</si>
  <si>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</si>
  <si>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</si>
  <si>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</si>
  <si>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</si>
  <si>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</si>
  <si>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</si>
  <si>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</si>
  <si>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</si>
  <si>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t>
  </si>
  <si>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</si>
  <si>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</si>
  <si>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</si>
  <si>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</si>
  <si>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</si>
  <si>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</si>
  <si>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</si>
  <si>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</si>
  <si>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</si>
  <si>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</si>
  <si>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</si>
  <si>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</si>
  <si>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</si>
  <si>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</si>
  <si>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</si>
  <si>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</si>
  <si>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</si>
  <si>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</si>
  <si>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</si>
  <si>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</si>
  <si>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</si>
  <si>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</si>
  <si>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</si>
  <si>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</si>
  <si>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</si>
  <si>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</si>
  <si>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</si>
  <si>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</si>
  <si>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美作市病院事業会計</t>
  </si>
  <si>
    <t>一般会計</t>
  </si>
  <si>
    <t>美作市水道事業会計</t>
  </si>
  <si>
    <t>美作市下水道事業会計</t>
  </si>
  <si>
    <t>美作市介護保険特別会計</t>
  </si>
  <si>
    <t>美作市老人保健施設事業特別会計</t>
  </si>
  <si>
    <t>美作市国民健康保険特別会計</t>
  </si>
  <si>
    <t>矢田茂・原田政次郎・福田五男奨学基金特別会計</t>
  </si>
  <si>
    <t>その他会計（赤字）</t>
  </si>
  <si>
    <t>その他会計（黒字）</t>
  </si>
  <si>
    <t>R02</t>
    <phoneticPr fontId="5"/>
  </si>
  <si>
    <t>R03</t>
    <phoneticPr fontId="5"/>
  </si>
  <si>
    <t>R04</t>
    <phoneticPr fontId="5"/>
  </si>
  <si>
    <t>R05</t>
    <phoneticPr fontId="5"/>
  </si>
  <si>
    <t>R06</t>
    <phoneticPr fontId="5"/>
  </si>
  <si>
    <t>-</t>
    <phoneticPr fontId="2"/>
  </si>
  <si>
    <t>岡山県市町村税整理組合</t>
  </si>
  <si>
    <t>岡山県後期高齢者医療広域連合（一般会計）</t>
    <rPh sb="15" eb="19">
      <t>イッパンカイケイ</t>
    </rPh>
    <phoneticPr fontId="2"/>
  </si>
  <si>
    <t>岡山県後期高齢者医療広域連合（特別会計）</t>
    <rPh sb="15" eb="17">
      <t>トクベツ</t>
    </rPh>
    <rPh sb="17" eb="19">
      <t>カイケイ</t>
    </rPh>
    <phoneticPr fontId="2"/>
  </si>
  <si>
    <t>岡山県市町村総合事務組合（一般会計）</t>
    <rPh sb="13" eb="17">
      <t>イッパンカイケイ</t>
    </rPh>
    <phoneticPr fontId="2"/>
  </si>
  <si>
    <t>岡山県市町村総合事務組合（貸付金特別会計）</t>
    <rPh sb="13" eb="16">
      <t>カシツケキン</t>
    </rPh>
    <rPh sb="16" eb="20">
      <t>トクベツカイケイ</t>
    </rPh>
    <phoneticPr fontId="2"/>
  </si>
  <si>
    <t>岡山県市町村総合事務組合（拠出金事業特別会計）</t>
    <rPh sb="13" eb="18">
      <t>キョシュツキンジギョウ</t>
    </rPh>
    <rPh sb="18" eb="22">
      <t>トクベツカイケイ</t>
    </rPh>
    <phoneticPr fontId="2"/>
  </si>
  <si>
    <t>勝英衛生施設組合</t>
  </si>
  <si>
    <t>柵原・吉井・英田火葬場施設組合</t>
  </si>
  <si>
    <t>勝田郡老人福祉施設組合</t>
  </si>
  <si>
    <t>美作市土地開発</t>
    <rPh sb="0" eb="3">
      <t>ミマサカシ</t>
    </rPh>
    <rPh sb="3" eb="7">
      <t>トチカイハツ</t>
    </rPh>
    <phoneticPr fontId="2"/>
  </si>
  <si>
    <t>株式会社　作東バレンタインホテル</t>
    <rPh sb="0" eb="4">
      <t>カブシキガイシャ</t>
    </rPh>
    <rPh sb="5" eb="7">
      <t>サクトウ</t>
    </rPh>
    <phoneticPr fontId="2"/>
  </si>
  <si>
    <t>株式会社　みまちゃんネル</t>
    <rPh sb="0" eb="4">
      <t>カブシキガイシャ</t>
    </rPh>
    <phoneticPr fontId="2"/>
  </si>
  <si>
    <t>株式会社　特産館みまさか</t>
    <rPh sb="0" eb="4">
      <t>カブシキガイシャ</t>
    </rPh>
    <rPh sb="5" eb="8">
      <t>トクサンカン</t>
    </rPh>
    <phoneticPr fontId="2"/>
  </si>
  <si>
    <t>〇</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</si>
  <si>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</si>
  <si>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</si>
  <si>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</si>
  <si>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将来負担比率は、普通会計の地方債残高や公営企業債等繰入見込額が減少したことにより、令和元年度以降は0.0％となっている。
　一方、有形固定資産減価償却率は施設の老朽化が進み上昇傾向にあり、類似団体平均を上回っている。個別施設計画の策定による公共施設等の除却や更新等に取り込むことで適正化を図ることとする。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</si>
  <si>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</si>
  <si>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</si>
  <si>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</si>
  <si>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</si>
  <si>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</si>
  <si>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</si>
  <si>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地方債残高の減少等により年々低下した結果、令和元年度以降は0.0％となった。実質公債費比率についても、後年度への負担を考慮し、公債費抑制効果の高い地方債について、毎年、繰上償還を実施したことにより、地方債元利償還金が減少し、低下傾向にある。今後においては、地方債を財源とする大規模建設事業の地方債償還により、実質公債費比率は増加すると想定されるが、繰上償還や計画的な事業実施を行うことで、将来負担の軽減に努める。</t>
    <rPh sb="35" eb="37">
      <t>イコウ</t>
    </rPh>
    <rPh sb="60" eb="63">
      <t>コウネンド</t>
    </rPh>
    <rPh sb="65" eb="67">
      <t>フタン</t>
    </rPh>
    <rPh sb="68" eb="70">
      <t>コウリョ</t>
    </rPh>
    <rPh sb="72" eb="75">
      <t>コウサイヒ</t>
    </rPh>
    <rPh sb="75" eb="79">
      <t>ヨクセイコウカ</t>
    </rPh>
    <rPh sb="80" eb="81">
      <t>タカ</t>
    </rPh>
    <rPh sb="82" eb="85">
      <t>チホウサイ</t>
    </rPh>
    <rPh sb="90" eb="92">
      <t>マイトシ</t>
    </rPh>
    <rPh sb="93" eb="97">
      <t>クリアゲショウカン</t>
    </rPh>
    <rPh sb="121" eb="125">
      <t>テイカケイコウ</t>
    </rPh>
    <rPh sb="137" eb="140">
      <t>チホウサイ</t>
    </rPh>
    <rPh sb="141" eb="143">
      <t>ザイゲン</t>
    </rPh>
    <rPh sb="154" eb="157">
      <t>チホウサイ</t>
    </rPh>
    <rPh sb="157" eb="159">
      <t>ショウカン</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</si>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</sst>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128523</c:v>
                </c:pt>
                <c:pt idx="1">
                  <c:v>96469</c:v>
                </c:pt>
                <c:pt idx="2">
                  <c:v>85743</c:v>
                </c:pt>
                <c:pt idx="3">
                  <c:v>92509</c:v>
                </c:pt>
                <c:pt idx="4">
                  <c:v>98544</c:v>
                </c:pt>
              </c:numCache>
            </c:numRef>
          </c:val>
          <c:smooth val="0"/>
          <c:extLst>
            <c:ext xmlns:c16="http://schemas.microsoft.com/office/drawing/2014/chart" uri="{C3380CC4-5D6E-409C-BE32-E72D297353CC}">
              <c16:uniqueId val="{00000000-6EC8-4481-9DF7-55C65B7F10C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97560</c:v>
                </c:pt>
                <c:pt idx="1">
                  <c:v>74559</c:v>
                </c:pt>
                <c:pt idx="2">
                  <c:v>101620</c:v>
                </c:pt>
                <c:pt idx="3">
                  <c:v>173529</c:v>
                </c:pt>
                <c:pt idx="4">
                  <c:v>225009</c:v>
                </c:pt>
              </c:numCache>
            </c:numRef>
          </c:val>
          <c:smooth val="0"/>
          <c:extLst>
            <c:ext xmlns:c16="http://schemas.microsoft.com/office/drawing/2014/chart" uri="{C3380CC4-5D6E-409C-BE32-E72D297353CC}">
              <c16:uniqueId val="{00000001-6EC8-4481-9DF7-55C65B7F10C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8.36</c:v>
                </c:pt>
                <c:pt idx="1">
                  <c:v>11.48</c:v>
                </c:pt>
                <c:pt idx="2">
                  <c:v>11.39</c:v>
                </c:pt>
                <c:pt idx="3">
                  <c:v>10.89</c:v>
                </c:pt>
                <c:pt idx="4">
                  <c:v>10.94</c:v>
                </c:pt>
              </c:numCache>
            </c:numRef>
          </c:val>
          <c:extLst>
            <c:ext xmlns:c16="http://schemas.microsoft.com/office/drawing/2014/chart" uri="{C3380CC4-5D6E-409C-BE32-E72D297353CC}">
              <c16:uniqueId val="{00000000-B8F4-461D-A4A4-3E5D2776CAE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48.07</c:v>
                </c:pt>
                <c:pt idx="1">
                  <c:v>47.32</c:v>
                </c:pt>
                <c:pt idx="2">
                  <c:v>50.56</c:v>
                </c:pt>
                <c:pt idx="3">
                  <c:v>51.49</c:v>
                </c:pt>
                <c:pt idx="4">
                  <c:v>51.66</c:v>
                </c:pt>
              </c:numCache>
            </c:numRef>
          </c:val>
          <c:extLst>
            <c:ext xmlns:c16="http://schemas.microsoft.com/office/drawing/2014/chart" uri="{C3380CC4-5D6E-409C-BE32-E72D297353CC}">
              <c16:uniqueId val="{00000001-B8F4-461D-A4A4-3E5D2776CAE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5.09</c:v>
                </c:pt>
                <c:pt idx="1">
                  <c:v>5.35</c:v>
                </c:pt>
                <c:pt idx="2">
                  <c:v>1.99</c:v>
                </c:pt>
                <c:pt idx="3">
                  <c:v>6.89</c:v>
                </c:pt>
                <c:pt idx="4">
                  <c:v>5.27</c:v>
                </c:pt>
              </c:numCache>
            </c:numRef>
          </c:val>
          <c:smooth val="0"/>
          <c:extLst>
            <c:ext xmlns:c16="http://schemas.microsoft.com/office/drawing/2014/chart" uri="{C3380CC4-5D6E-409C-BE32-E72D297353CC}">
              <c16:uniqueId val="{00000002-B8F4-461D-A4A4-3E5D2776CAE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0.05</c:v>
                </c:pt>
                <c:pt idx="2">
                  <c:v>#N/A</c:v>
                </c:pt>
                <c:pt idx="3">
                  <c:v>0.02</c:v>
                </c:pt>
                <c:pt idx="4">
                  <c:v>#N/A</c:v>
                </c:pt>
                <c:pt idx="5">
                  <c:v>0.03</c:v>
                </c:pt>
                <c:pt idx="6">
                  <c:v>#N/A</c:v>
                </c:pt>
                <c:pt idx="7">
                  <c:v>7.0000000000000007E-2</c:v>
                </c:pt>
                <c:pt idx="8">
                  <c:v>#N/A</c:v>
                </c:pt>
                <c:pt idx="9">
                  <c:v>7.0000000000000007E-2</c:v>
                </c:pt>
              </c:numCache>
            </c:numRef>
          </c:val>
          <c:extLst>
            <c:ext xmlns:c16="http://schemas.microsoft.com/office/drawing/2014/chart" uri="{C3380CC4-5D6E-409C-BE32-E72D297353CC}">
              <c16:uniqueId val="{00000000-C9DF-4C50-81FD-AD3214966AB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9DF-4C50-81FD-AD3214966AB2}"/>
            </c:ext>
          </c:extLst>
        </c:ser>
        <c:ser>
          <c:idx val="2"/>
          <c:order val="2"/>
          <c:tx>
            <c:strRef>
              <c:f>データシート!$A$29</c:f>
              <c:strCache>
                <c:ptCount val="1"/>
                <c:pt idx="0">
                  <c:v>矢田茂・原田政次郎・福田五男奨学基金特別会計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0.04</c:v>
                </c:pt>
                <c:pt idx="2">
                  <c:v>#N/A</c:v>
                </c:pt>
                <c:pt idx="3">
                  <c:v>7.0000000000000007E-2</c:v>
                </c:pt>
                <c:pt idx="4">
                  <c:v>#N/A</c:v>
                </c:pt>
                <c:pt idx="5">
                  <c:v>0.09</c:v>
                </c:pt>
                <c:pt idx="6">
                  <c:v>#N/A</c:v>
                </c:pt>
                <c:pt idx="7">
                  <c:v>0.12</c:v>
                </c:pt>
                <c:pt idx="8">
                  <c:v>#N/A</c:v>
                </c:pt>
                <c:pt idx="9">
                  <c:v>0.13</c:v>
                </c:pt>
              </c:numCache>
            </c:numRef>
          </c:val>
          <c:extLst>
            <c:ext xmlns:c16="http://schemas.microsoft.com/office/drawing/2014/chart" uri="{C3380CC4-5D6E-409C-BE32-E72D297353CC}">
              <c16:uniqueId val="{00000002-C9DF-4C50-81FD-AD3214966AB2}"/>
            </c:ext>
          </c:extLst>
        </c:ser>
        <c:ser>
          <c:idx val="3"/>
          <c:order val="3"/>
          <c:tx>
            <c:strRef>
              <c:f>データシート!$A$30</c:f>
              <c:strCache>
                <c:ptCount val="1"/>
                <c:pt idx="0">
                  <c:v>美作市国民健康保険特別会計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0.82</c:v>
                </c:pt>
                <c:pt idx="2">
                  <c:v>#N/A</c:v>
                </c:pt>
                <c:pt idx="3">
                  <c:v>0.72</c:v>
                </c:pt>
                <c:pt idx="4">
                  <c:v>#N/A</c:v>
                </c:pt>
                <c:pt idx="5">
                  <c:v>0.61</c:v>
                </c:pt>
                <c:pt idx="6">
                  <c:v>#N/A</c:v>
                </c:pt>
                <c:pt idx="7">
                  <c:v>0.18</c:v>
                </c:pt>
                <c:pt idx="8">
                  <c:v>#N/A</c:v>
                </c:pt>
                <c:pt idx="9">
                  <c:v>0.15</c:v>
                </c:pt>
              </c:numCache>
            </c:numRef>
          </c:val>
          <c:extLst>
            <c:ext xmlns:c16="http://schemas.microsoft.com/office/drawing/2014/chart" uri="{C3380CC4-5D6E-409C-BE32-E72D297353CC}">
              <c16:uniqueId val="{00000003-C9DF-4C50-81FD-AD3214966AB2}"/>
            </c:ext>
          </c:extLst>
        </c:ser>
        <c:ser>
          <c:idx val="4"/>
          <c:order val="4"/>
          <c:tx>
            <c:strRef>
              <c:f>データシート!$A$31</c:f>
              <c:strCache>
                <c:ptCount val="1"/>
                <c:pt idx="0">
                  <c:v>美作市老人保健施設事業特別会計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0.01</c:v>
                </c:pt>
                <c:pt idx="4">
                  <c:v>#N/A</c:v>
                </c:pt>
                <c:pt idx="5">
                  <c:v>0</c:v>
                </c:pt>
                <c:pt idx="6">
                  <c:v>#N/A</c:v>
                </c:pt>
                <c:pt idx="7">
                  <c:v>0.11</c:v>
                </c:pt>
                <c:pt idx="8">
                  <c:v>#N/A</c:v>
                </c:pt>
                <c:pt idx="9">
                  <c:v>0.19</c:v>
                </c:pt>
              </c:numCache>
            </c:numRef>
          </c:val>
          <c:extLst>
            <c:ext xmlns:c16="http://schemas.microsoft.com/office/drawing/2014/chart" uri="{C3380CC4-5D6E-409C-BE32-E72D297353CC}">
              <c16:uniqueId val="{00000004-C9DF-4C50-81FD-AD3214966AB2}"/>
            </c:ext>
          </c:extLst>
        </c:ser>
        <c:ser>
          <c:idx val="5"/>
          <c:order val="5"/>
          <c:tx>
            <c:strRef>
              <c:f>データシート!$A$32</c:f>
              <c:strCache>
                <c:ptCount val="1"/>
                <c:pt idx="0">
                  <c:v>美作市介護保険特別会計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0.59</c:v>
                </c:pt>
                <c:pt idx="2">
                  <c:v>#N/A</c:v>
                </c:pt>
                <c:pt idx="3">
                  <c:v>0.79</c:v>
                </c:pt>
                <c:pt idx="4">
                  <c:v>#N/A</c:v>
                </c:pt>
                <c:pt idx="5">
                  <c:v>1.41</c:v>
                </c:pt>
                <c:pt idx="6">
                  <c:v>#N/A</c:v>
                </c:pt>
                <c:pt idx="7">
                  <c:v>1.32</c:v>
                </c:pt>
                <c:pt idx="8">
                  <c:v>#N/A</c:v>
                </c:pt>
                <c:pt idx="9">
                  <c:v>1.66</c:v>
                </c:pt>
              </c:numCache>
            </c:numRef>
          </c:val>
          <c:extLst>
            <c:ext xmlns:c16="http://schemas.microsoft.com/office/drawing/2014/chart" uri="{C3380CC4-5D6E-409C-BE32-E72D297353CC}">
              <c16:uniqueId val="{00000005-C9DF-4C50-81FD-AD3214966AB2}"/>
            </c:ext>
          </c:extLst>
        </c:ser>
        <c:ser>
          <c:idx val="6"/>
          <c:order val="6"/>
          <c:tx>
            <c:strRef>
              <c:f>データシート!$A$33</c:f>
              <c:strCache>
                <c:ptCount val="1"/>
                <c:pt idx="0">
                  <c:v>美作市下水道事業会計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3.41</c:v>
                </c:pt>
                <c:pt idx="2">
                  <c:v>#N/A</c:v>
                </c:pt>
                <c:pt idx="3">
                  <c:v>3.62</c:v>
                </c:pt>
                <c:pt idx="4">
                  <c:v>#N/A</c:v>
                </c:pt>
                <c:pt idx="5">
                  <c:v>4.13</c:v>
                </c:pt>
                <c:pt idx="6">
                  <c:v>#N/A</c:v>
                </c:pt>
                <c:pt idx="7">
                  <c:v>4.3899999999999997</c:v>
                </c:pt>
                <c:pt idx="8">
                  <c:v>#N/A</c:v>
                </c:pt>
                <c:pt idx="9">
                  <c:v>4.51</c:v>
                </c:pt>
              </c:numCache>
            </c:numRef>
          </c:val>
          <c:extLst>
            <c:ext xmlns:c16="http://schemas.microsoft.com/office/drawing/2014/chart" uri="{C3380CC4-5D6E-409C-BE32-E72D297353CC}">
              <c16:uniqueId val="{00000006-C9DF-4C50-81FD-AD3214966AB2}"/>
            </c:ext>
          </c:extLst>
        </c:ser>
        <c:ser>
          <c:idx val="7"/>
          <c:order val="7"/>
          <c:tx>
            <c:strRef>
              <c:f>データシート!$A$34</c:f>
              <c:strCache>
                <c:ptCount val="1"/>
                <c:pt idx="0">
                  <c:v>美作市水道事業会計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7.44</c:v>
                </c:pt>
                <c:pt idx="2">
                  <c:v>#N/A</c:v>
                </c:pt>
                <c:pt idx="3">
                  <c:v>7.48</c:v>
                </c:pt>
                <c:pt idx="4">
                  <c:v>#N/A</c:v>
                </c:pt>
                <c:pt idx="5">
                  <c:v>6.37</c:v>
                </c:pt>
                <c:pt idx="6">
                  <c:v>#N/A</c:v>
                </c:pt>
                <c:pt idx="7">
                  <c:v>7.59</c:v>
                </c:pt>
                <c:pt idx="8">
                  <c:v>#N/A</c:v>
                </c:pt>
                <c:pt idx="9">
                  <c:v>9.16</c:v>
                </c:pt>
              </c:numCache>
            </c:numRef>
          </c:val>
          <c:extLst>
            <c:ext xmlns:c16="http://schemas.microsoft.com/office/drawing/2014/chart" uri="{C3380CC4-5D6E-409C-BE32-E72D297353CC}">
              <c16:uniqueId val="{00000007-C9DF-4C50-81FD-AD3214966AB2}"/>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8.2799999999999994</c:v>
                </c:pt>
                <c:pt idx="2">
                  <c:v>#N/A</c:v>
                </c:pt>
                <c:pt idx="3">
                  <c:v>11.39</c:v>
                </c:pt>
                <c:pt idx="4">
                  <c:v>#N/A</c:v>
                </c:pt>
                <c:pt idx="5">
                  <c:v>11.26</c:v>
                </c:pt>
                <c:pt idx="6">
                  <c:v>#N/A</c:v>
                </c:pt>
                <c:pt idx="7">
                  <c:v>10.75</c:v>
                </c:pt>
                <c:pt idx="8">
                  <c:v>#N/A</c:v>
                </c:pt>
                <c:pt idx="9">
                  <c:v>10.79</c:v>
                </c:pt>
              </c:numCache>
            </c:numRef>
          </c:val>
          <c:extLst>
            <c:ext xmlns:c16="http://schemas.microsoft.com/office/drawing/2014/chart" uri="{C3380CC4-5D6E-409C-BE32-E72D297353CC}">
              <c16:uniqueId val="{00000008-C9DF-4C50-81FD-AD3214966AB2}"/>
            </c:ext>
          </c:extLst>
        </c:ser>
        <c:ser>
          <c:idx val="9"/>
          <c:order val="9"/>
          <c:tx>
            <c:strRef>
              <c:f>データシート!$A$36</c:f>
              <c:strCache>
                <c:ptCount val="1"/>
                <c:pt idx="0">
                  <c:v>美作市病院事業会計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15.43</c:v>
                </c:pt>
                <c:pt idx="2">
                  <c:v>#N/A</c:v>
                </c:pt>
                <c:pt idx="3">
                  <c:v>17.27</c:v>
                </c:pt>
                <c:pt idx="4">
                  <c:v>#N/A</c:v>
                </c:pt>
                <c:pt idx="5">
                  <c:v>20.399999999999999</c:v>
                </c:pt>
                <c:pt idx="6">
                  <c:v>#N/A</c:v>
                </c:pt>
                <c:pt idx="7">
                  <c:v>20.329999999999998</c:v>
                </c:pt>
                <c:pt idx="8">
                  <c:v>#N/A</c:v>
                </c:pt>
                <c:pt idx="9">
                  <c:v>20.77</c:v>
                </c:pt>
              </c:numCache>
            </c:numRef>
          </c:val>
          <c:extLst>
            <c:ext xmlns:c16="http://schemas.microsoft.com/office/drawing/2014/chart" uri="{C3380CC4-5D6E-409C-BE32-E72D297353CC}">
              <c16:uniqueId val="{00000009-C9DF-4C50-81FD-AD3214966AB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3666</c:v>
                </c:pt>
                <c:pt idx="5">
                  <c:v>3612</c:v>
                </c:pt>
                <c:pt idx="8">
                  <c:v>3484</c:v>
                </c:pt>
                <c:pt idx="11">
                  <c:v>3398</c:v>
                </c:pt>
                <c:pt idx="14">
                  <c:v>3267</c:v>
                </c:pt>
              </c:numCache>
            </c:numRef>
          </c:val>
          <c:extLst>
            <c:ext xmlns:c16="http://schemas.microsoft.com/office/drawing/2014/chart" uri="{C3380CC4-5D6E-409C-BE32-E72D297353CC}">
              <c16:uniqueId val="{00000000-9095-47C8-96C2-D74C773DF80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095-47C8-96C2-D74C773DF80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9095-47C8-96C2-D74C773DF80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c:v>
                </c:pt>
                <c:pt idx="3">
                  <c:v>0</c:v>
                </c:pt>
                <c:pt idx="6">
                  <c:v>0</c:v>
                </c:pt>
                <c:pt idx="9">
                  <c:v>0</c:v>
                </c:pt>
                <c:pt idx="12">
                  <c:v>0</c:v>
                </c:pt>
              </c:numCache>
            </c:numRef>
          </c:val>
          <c:extLst>
            <c:ext xmlns:c16="http://schemas.microsoft.com/office/drawing/2014/chart" uri="{C3380CC4-5D6E-409C-BE32-E72D297353CC}">
              <c16:uniqueId val="{00000003-9095-47C8-96C2-D74C773DF80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1968</c:v>
                </c:pt>
                <c:pt idx="3">
                  <c:v>2012</c:v>
                </c:pt>
                <c:pt idx="6">
                  <c:v>1988</c:v>
                </c:pt>
                <c:pt idx="9">
                  <c:v>1942</c:v>
                </c:pt>
                <c:pt idx="12">
                  <c:v>1821</c:v>
                </c:pt>
              </c:numCache>
            </c:numRef>
          </c:val>
          <c:extLst>
            <c:ext xmlns:c16="http://schemas.microsoft.com/office/drawing/2014/chart" uri="{C3380CC4-5D6E-409C-BE32-E72D297353CC}">
              <c16:uniqueId val="{00000004-9095-47C8-96C2-D74C773DF80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095-47C8-96C2-D74C773DF80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095-47C8-96C2-D74C773DF80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2848</c:v>
                </c:pt>
                <c:pt idx="3">
                  <c:v>2745</c:v>
                </c:pt>
                <c:pt idx="6">
                  <c:v>2606</c:v>
                </c:pt>
                <c:pt idx="9">
                  <c:v>2616</c:v>
                </c:pt>
                <c:pt idx="12">
                  <c:v>2447</c:v>
                </c:pt>
              </c:numCache>
            </c:numRef>
          </c:val>
          <c:extLst>
            <c:ext xmlns:c16="http://schemas.microsoft.com/office/drawing/2014/chart" uri="{C3380CC4-5D6E-409C-BE32-E72D297353CC}">
              <c16:uniqueId val="{00000007-9095-47C8-96C2-D74C773DF80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1152</c:v>
                </c:pt>
                <c:pt idx="2">
                  <c:v>#N/A</c:v>
                </c:pt>
                <c:pt idx="3">
                  <c:v>#N/A</c:v>
                </c:pt>
                <c:pt idx="4">
                  <c:v>1145</c:v>
                </c:pt>
                <c:pt idx="5">
                  <c:v>#N/A</c:v>
                </c:pt>
                <c:pt idx="6">
                  <c:v>#N/A</c:v>
                </c:pt>
                <c:pt idx="7">
                  <c:v>1110</c:v>
                </c:pt>
                <c:pt idx="8">
                  <c:v>#N/A</c:v>
                </c:pt>
                <c:pt idx="9">
                  <c:v>#N/A</c:v>
                </c:pt>
                <c:pt idx="10">
                  <c:v>1160</c:v>
                </c:pt>
                <c:pt idx="11">
                  <c:v>#N/A</c:v>
                </c:pt>
                <c:pt idx="12">
                  <c:v>#N/A</c:v>
                </c:pt>
                <c:pt idx="13">
                  <c:v>1001</c:v>
                </c:pt>
                <c:pt idx="14">
                  <c:v>#N/A</c:v>
                </c:pt>
              </c:numCache>
            </c:numRef>
          </c:val>
          <c:smooth val="0"/>
          <c:extLst>
            <c:ext xmlns:c16="http://schemas.microsoft.com/office/drawing/2014/chart" uri="{C3380CC4-5D6E-409C-BE32-E72D297353CC}">
              <c16:uniqueId val="{00000008-9095-47C8-96C2-D74C773DF80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28973</c:v>
                </c:pt>
                <c:pt idx="5">
                  <c:v>27129</c:v>
                </c:pt>
                <c:pt idx="8">
                  <c:v>25877</c:v>
                </c:pt>
                <c:pt idx="11">
                  <c:v>25930</c:v>
                </c:pt>
                <c:pt idx="14">
                  <c:v>26991</c:v>
                </c:pt>
              </c:numCache>
            </c:numRef>
          </c:val>
          <c:extLst>
            <c:ext xmlns:c16="http://schemas.microsoft.com/office/drawing/2014/chart" uri="{C3380CC4-5D6E-409C-BE32-E72D297353CC}">
              <c16:uniqueId val="{00000000-C6FA-467A-A41B-55CBCB5A8BB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838</c:v>
                </c:pt>
                <c:pt idx="5">
                  <c:v>745</c:v>
                </c:pt>
                <c:pt idx="8">
                  <c:v>857</c:v>
                </c:pt>
                <c:pt idx="11">
                  <c:v>765</c:v>
                </c:pt>
                <c:pt idx="14">
                  <c:v>663</c:v>
                </c:pt>
              </c:numCache>
            </c:numRef>
          </c:val>
          <c:extLst>
            <c:ext xmlns:c16="http://schemas.microsoft.com/office/drawing/2014/chart" uri="{C3380CC4-5D6E-409C-BE32-E72D297353CC}">
              <c16:uniqueId val="{00000001-C6FA-467A-A41B-55CBCB5A8BB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14031</c:v>
                </c:pt>
                <c:pt idx="5">
                  <c:v>15214</c:v>
                </c:pt>
                <c:pt idx="8">
                  <c:v>16172</c:v>
                </c:pt>
                <c:pt idx="11">
                  <c:v>16729</c:v>
                </c:pt>
                <c:pt idx="14">
                  <c:v>16723</c:v>
                </c:pt>
              </c:numCache>
            </c:numRef>
          </c:val>
          <c:extLst>
            <c:ext xmlns:c16="http://schemas.microsoft.com/office/drawing/2014/chart" uri="{C3380CC4-5D6E-409C-BE32-E72D297353CC}">
              <c16:uniqueId val="{00000002-C6FA-467A-A41B-55CBCB5A8BB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6FA-467A-A41B-55CBCB5A8BB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6FA-467A-A41B-55CBCB5A8BB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6FA-467A-A41B-55CBCB5A8BB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2268</c:v>
                </c:pt>
                <c:pt idx="3">
                  <c:v>2285</c:v>
                </c:pt>
                <c:pt idx="6">
                  <c:v>2213</c:v>
                </c:pt>
                <c:pt idx="9">
                  <c:v>2349</c:v>
                </c:pt>
                <c:pt idx="12">
                  <c:v>2589</c:v>
                </c:pt>
              </c:numCache>
            </c:numRef>
          </c:val>
          <c:extLst>
            <c:ext xmlns:c16="http://schemas.microsoft.com/office/drawing/2014/chart" uri="{C3380CC4-5D6E-409C-BE32-E72D297353CC}">
              <c16:uniqueId val="{00000006-C6FA-467A-A41B-55CBCB5A8BB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C6FA-467A-A41B-55CBCB5A8BB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15809</c:v>
                </c:pt>
                <c:pt idx="3">
                  <c:v>14317</c:v>
                </c:pt>
                <c:pt idx="6">
                  <c:v>13400</c:v>
                </c:pt>
                <c:pt idx="9">
                  <c:v>11963</c:v>
                </c:pt>
                <c:pt idx="12">
                  <c:v>10727</c:v>
                </c:pt>
              </c:numCache>
            </c:numRef>
          </c:val>
          <c:extLst>
            <c:ext xmlns:c16="http://schemas.microsoft.com/office/drawing/2014/chart" uri="{C3380CC4-5D6E-409C-BE32-E72D297353CC}">
              <c16:uniqueId val="{00000008-C6FA-467A-A41B-55CBCB5A8BB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45</c:v>
                </c:pt>
                <c:pt idx="3">
                  <c:v>30</c:v>
                </c:pt>
                <c:pt idx="6">
                  <c:v>25</c:v>
                </c:pt>
                <c:pt idx="9">
                  <c:v>20</c:v>
                </c:pt>
                <c:pt idx="12">
                  <c:v>16</c:v>
                </c:pt>
              </c:numCache>
            </c:numRef>
          </c:val>
          <c:extLst>
            <c:ext xmlns:c16="http://schemas.microsoft.com/office/drawing/2014/chart" uri="{C3380CC4-5D6E-409C-BE32-E72D297353CC}">
              <c16:uniqueId val="{00000009-C6FA-467A-A41B-55CBCB5A8BB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23911</c:v>
                </c:pt>
                <c:pt idx="3">
                  <c:v>23151</c:v>
                </c:pt>
                <c:pt idx="6">
                  <c:v>22948</c:v>
                </c:pt>
                <c:pt idx="9">
                  <c:v>23862</c:v>
                </c:pt>
                <c:pt idx="12">
                  <c:v>26373</c:v>
                </c:pt>
              </c:numCache>
            </c:numRef>
          </c:val>
          <c:extLst>
            <c:ext xmlns:c16="http://schemas.microsoft.com/office/drawing/2014/chart" uri="{C3380CC4-5D6E-409C-BE32-E72D297353CC}">
              <c16:uniqueId val="{0000000A-C6FA-467A-A41B-55CBCB5A8BB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C6FA-467A-A41B-55CBCB5A8BB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6905</c:v>
                </c:pt>
                <c:pt idx="1">
                  <c:v>7025</c:v>
                </c:pt>
                <c:pt idx="2">
                  <c:v>7074</c:v>
                </c:pt>
              </c:numCache>
            </c:numRef>
          </c:val>
          <c:extLst>
            <c:ext xmlns:c16="http://schemas.microsoft.com/office/drawing/2014/chart" uri="{C3380CC4-5D6E-409C-BE32-E72D297353CC}">
              <c16:uniqueId val="{00000000-CF2A-472E-BDB9-A29A09736C2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2687</c:v>
                </c:pt>
                <c:pt idx="1">
                  <c:v>2594</c:v>
                </c:pt>
                <c:pt idx="2">
                  <c:v>2621</c:v>
                </c:pt>
              </c:numCache>
            </c:numRef>
          </c:val>
          <c:extLst>
            <c:ext xmlns:c16="http://schemas.microsoft.com/office/drawing/2014/chart" uri="{C3380CC4-5D6E-409C-BE32-E72D297353CC}">
              <c16:uniqueId val="{00000001-CF2A-472E-BDB9-A29A09736C2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8387</c:v>
                </c:pt>
                <c:pt idx="1">
                  <c:v>8758</c:v>
                </c:pt>
                <c:pt idx="2">
                  <c:v>8771</c:v>
                </c:pt>
              </c:numCache>
            </c:numRef>
          </c:val>
          <c:extLst>
            <c:ext xmlns:c16="http://schemas.microsoft.com/office/drawing/2014/chart" uri="{C3380CC4-5D6E-409C-BE32-E72D297353CC}">
              <c16:uniqueId val="{00000002-CF2A-472E-BDB9-A29A09736C2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{BF152E83-022D-4D44-8D48-5FE022644DFA}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667-4977-8A71-7867C833FB2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{0B211DE3-1A0F-44FC-910D-1879BF219CCE}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667-4977-8A71-7867C833FB2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{4F3207CF-E770-4160-9C29-7CCEB418734B}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667-4977-8A71-7867C833FB2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{2B1D3188-C03D-4DA3-A05D-05A57030C991}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667-4977-8A71-7867C833FB2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{574CB6C9-EF3F-414D-A5DB-B2E2D44D14CF}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667-4977-8A71-7867C833FB2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{84FDE507-7DEF-4A27-8825-836973E4C31A}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667-4977-8A71-7867C833FB2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{2905E51A-23B3-40C5-B0B6-F10A4186A729}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667-4977-8A71-7867C833FB2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{2CE03560-8789-4AE4-A2D3-58A2876DBBC0}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667-4977-8A71-7867C833FB2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{0B22D8E0-668E-436B-890C-35845AA9ACB2}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667-4977-8A71-7867C833FB2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68.3</c:v>
                </c:pt>
                <c:pt idx="8">
                  <c:v>70</c:v>
                </c:pt>
                <c:pt idx="16">
                  <c:v>71.8</c:v>
                </c:pt>
                <c:pt idx="24">
                  <c:v>73.400000000000006</c:v>
                </c:pt>
                <c:pt idx="32">
                  <c:v>73.599999999999994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2667-4977-8A71-7867C833FB2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{3B621D0C-7913-4F06-A4BB-076AD2CAA081}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667-4977-8A71-7867C833FB2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{9A31FF42-7320-4709-B536-CE3F1583CFF6}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667-4977-8A71-7867C833FB2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{58E75773-A235-4625-80D2-C86D7CF7129F}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667-4977-8A71-7867C833FB2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{9DD89381-CFAC-4624-ACB6-3396A25ACB19}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667-4977-8A71-7867C833FB2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{F2E9DFDD-ABB4-4219-A481-42394969C1EF}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667-4977-8A71-7867C833FB24}"/>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{CE33B5F0-D70B-48FD-8411-70990A5A14B8}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667-4977-8A71-7867C833FB24}"/>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{F8216481-2C60-4895-B542-7C638CB48033}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667-4977-8A71-7867C833FB24}"/>
                </c:ext>
              </c:extLst>
            </c:dLbl>
            <c:dLbl>
              <c:idx val="24"/>
              <c:layout/>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{06B85AF8-EC74-4921-9CA9-0AD8B1D170C6}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667-4977-8A71-7867C833FB24}"/>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{8A2287A8-0BC7-468B-8190-6E52FA5D1ECD}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667-4977-8A71-7867C833FB2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58.9</c:v>
                </c:pt>
                <c:pt idx="8">
                  <c:v>62.5</c:v>
                </c:pt>
                <c:pt idx="16">
                  <c:v>64.3</c:v>
                </c:pt>
                <c:pt idx="24">
                  <c:v>64.7</c:v>
                </c:pt>
                <c:pt idx="32">
                  <c:v>65.7</c:v>
                </c:pt>
              </c:numCache>
            </c:numRef>
          </c:xVal>
          <c:yVal>
            <c:numRef>
              <c:f>公会計指標分析・財政指標組合せ分析表!$BP$55:$DC$55</c:f>
              <c:numCache>
                <c:formatCode>#,##0.0;"▲ "#,##0.0</c:formatCode>
                <c:ptCount val="40"/>
                <c:pt idx="0">
                  <c:v>14.5</c:v>
                </c:pt>
                <c:pt idx="8">
                  <c:v>25.2</c:v>
                </c:pt>
                <c:pt idx="16">
                  <c:v>15.7</c:v>
                </c:pt>
                <c:pt idx="24">
                  <c:v>10.199999999999999</c:v>
                </c:pt>
                <c:pt idx="32">
                  <c:v>10.5</c:v>
                </c:pt>
              </c:numCache>
            </c:numRef>
          </c:yVal>
          <c:smooth val="0"/>
          <c:extLst>
            <c:ext xmlns:c16="http://schemas.microsoft.com/office/drawing/2014/chart" uri="{C3380CC4-5D6E-409C-BE32-E72D297353CC}">
              <c16:uniqueId val="{00000013-2667-4977-8A71-7867C833FB24}"/>
            </c:ext>
          </c:extLst>
        </c:ser>
        <c:dLbls>
          <c:showLegendKey val="0"/>
          <c:showVal val="1"/>
          <c:showCatName val="0"/>
          <c:showSerName val="0"/>
          <c:showPercent val="0"/>
          <c:showBubbleSize val="0"/>
        </c:dLbls>
        <c:axId val="46179840"/>
        <c:axId val="46181760"/>
      </c:scatterChart>
      <c:valAx>
        <c:axId val="46179840"/>
        <c:scaling>
          <c:orientation val="maxMin"/>
          <c:max val="67"/>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{4C052C10-F156-495F-83C6-026A0BE6B29C}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C05-41D7-BC1A-12D30AB684A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{EF9053C8-C131-40BE-A43B-9A49B9D65847}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C05-41D7-BC1A-12D30AB684A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{C8B14C70-0815-4DE0-8CF0-D1C323CF5A75}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C05-41D7-BC1A-12D30AB684A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{3995226E-5F04-442C-8221-D5C0D6678A57}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C05-41D7-BC1A-12D30AB684A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{B4E9B3ED-5A44-4496-90DF-1240827F55D2}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C05-41D7-BC1A-12D30AB684A4}"/>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{DFA802D8-347C-466E-BED7-D74C75D43AD8}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C05-41D7-BC1A-12D30AB684A4}"/>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{2B7E449D-479D-41E9-AEA3-5B6F794BCDB8}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C05-41D7-BC1A-12D30AB684A4}"/>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{76C3883F-7B72-475E-A31B-DB575A7683A5}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C05-41D7-BC1A-12D30AB684A4}"/>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{05FA3CEA-6887-4CF0-80FD-CF294BECCF1F}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C05-41D7-BC1A-12D30AB684A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11.8</c:v>
                </c:pt>
                <c:pt idx="8">
                  <c:v>11.3</c:v>
                </c:pt>
                <c:pt idx="16">
                  <c:v>10.8</c:v>
                </c:pt>
                <c:pt idx="24">
                  <c:v>10.8</c:v>
                </c:pt>
                <c:pt idx="32">
                  <c:v>10.4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6C05-41D7-BC1A-12D30AB684A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{D82B1F61-5C8E-43EA-BD3D-281AA9D52AFF}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C05-41D7-BC1A-12D30AB684A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{0A4254AF-BAA5-489B-8E05-760D09B84026}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C05-41D7-BC1A-12D30AB684A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{E14FE933-55C0-47E9-B6FD-5397CD7BEA24}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C05-41D7-BC1A-12D30AB684A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{93ABAFCA-E76E-4C3F-BE69-2BB431F654C0}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C05-41D7-BC1A-12D30AB684A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{C44E7B2D-B3AB-4848-B179-31C7C204B8AA}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C05-41D7-BC1A-12D30AB684A4}"/>
                </c:ext>
              </c:extLst>
            </c:dLbl>
            <c:dLbl>
              <c:idx val="8"/>
              <c:layout/>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{D20CF903-E7CD-4041-B616-D90AB435CFA1}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C05-41D7-BC1A-12D30AB684A4}"/>
                </c:ext>
              </c:extLst>
            </c:dLbl>
            <c:dLbl>
              <c:idx val="16"/>
              <c:layout/>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{C562A854-907F-4508-B751-73A1F0A08025}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C05-41D7-BC1A-12D30AB684A4}"/>
                </c:ext>
              </c:extLst>
            </c:dLbl>
            <c:dLbl>
              <c:idx val="24"/>
              <c:layout/>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{00509F90-0759-4C3D-90DF-1D1CE8C24D54}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C05-41D7-BC1A-12D30AB684A4}"/>
                </c:ext>
              </c:extLst>
            </c:dLbl>
            <c:dLbl>
              <c:idx val="32"/>
              <c:layout/>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{B3A9A679-8449-4F30-9C2E-5CEBD8F2E689}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C05-41D7-BC1A-12D30AB684A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8.4</c:v>
                </c:pt>
                <c:pt idx="8">
                  <c:v>8.9</c:v>
                </c:pt>
                <c:pt idx="16">
                  <c:v>8.9</c:v>
                </c:pt>
                <c:pt idx="24">
                  <c:v>9</c:v>
                </c:pt>
                <c:pt idx="32">
                  <c:v>8.9</c:v>
                </c:pt>
              </c:numCache>
            </c:numRef>
          </c:xVal>
          <c:yVal>
            <c:numRef>
              <c:f>公会計指標分析・財政指標組合せ分析表!$BP$77:$DC$77</c:f>
              <c:numCache>
                <c:formatCode>#,##0.0;"▲ "#,##0.0</c:formatCode>
                <c:ptCount val="40"/>
                <c:pt idx="0">
                  <c:v>14.5</c:v>
                </c:pt>
                <c:pt idx="8">
                  <c:v>25.2</c:v>
                </c:pt>
                <c:pt idx="16">
                  <c:v>15.7</c:v>
                </c:pt>
                <c:pt idx="24">
                  <c:v>10.199999999999999</c:v>
                </c:pt>
                <c:pt idx="32">
                  <c:v>10.5</c:v>
                </c:pt>
              </c:numCache>
            </c:numRef>
          </c:yVal>
          <c:smooth val="0"/>
          <c:extLst>
            <c:ext xmlns:c16="http://schemas.microsoft.com/office/drawing/2014/chart" uri="{C3380CC4-5D6E-409C-BE32-E72D297353CC}">
              <c16:uniqueId val="{00000013-6C05-41D7-BC1A-12D30AB684A4}"/>
            </c:ext>
          </c:extLst>
        </c:ser>
        <c:dLbls>
          <c:showLegendKey val="0"/>
          <c:showVal val="1"/>
          <c:showCatName val="0"/>
          <c:showSerName val="0"/>
          <c:showPercent val="0"/>
          <c:showBubbleSize val="0"/>
        </c:dLbls>
        <c:axId val="84219776"/>
        <c:axId val="84234240"/>
      </c:scatterChart>
      <c:valAx>
        <c:axId val="84219776"/>
        <c:scaling>
          <c:orientation val="maxMin"/>
          <c:max val="9.1"/>
          <c:min val="8.1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岡山県美作市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24,886
24,260
429.29
26,976,510
25,179,061
1,498,408
13,694,063
26,372,537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財政力指数は令和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年度以降、ほぼ横ばいで推移している。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令和６年度においては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0.29</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であり、類似団体の中でも依然として下位に位置している。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産業振興、企業誘致等に積極的に取り組み、活力あるまちづくりを展開しつつ、行政の効率化に努めるとともに、市税の滞納対策など、更なる収入確保に取り組み財政基盤の強化に努めていく。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119380</xdr:rowOff>
    </xdr:from>
    <xdr:to>
      <xdr:col>23</xdr:col>
      <xdr:colOff>133350</xdr:colOff>
      <xdr:row>43</xdr:row>
      <xdr:rowOff>143510</xdr:rowOff>
    </xdr:to>
    <xdr:cxnSp macro="">
      <xdr:nvCxnSpPr>
        <xdr:cNvPr id="67" name="直線コネクタ 66"/>
        <xdr:cNvCxnSpPr/>
      </xdr:nvCxnSpPr>
      <xdr:spPr>
        <a:xfrm flipV="1">
          <a:off x="4114800" y="749173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39387</xdr:rowOff>
    </xdr:from>
    <xdr:ext cx="762000" cy="259045"/>
    <xdr:sp macro="" textlink="">
      <xdr:nvSpPr>
        <xdr:cNvPr id="68" name="財政力平均値テキスト"/>
        <xdr:cNvSpPr txBox="1"/>
      </xdr:nvSpPr>
      <xdr:spPr>
        <a:xfrm>
          <a:off x="5041900" y="7068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143510</xdr:rowOff>
    </xdr:from>
    <xdr:to>
      <xdr:col>19</xdr:col>
      <xdr:colOff>133350</xdr:colOff>
      <xdr:row>43</xdr:row>
      <xdr:rowOff>143510</xdr:rowOff>
    </xdr:to>
    <xdr:cxnSp macro="">
      <xdr:nvCxnSpPr>
        <xdr:cNvPr id="70" name="直線コネクタ 69"/>
        <xdr:cNvCxnSpPr/>
      </xdr:nvCxnSpPr>
      <xdr:spPr>
        <a:xfrm>
          <a:off x="3225800" y="75158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158767</xdr:rowOff>
    </xdr:from>
    <xdr:ext cx="736600" cy="259045"/>
    <xdr:sp macro="" textlink="">
      <xdr:nvSpPr>
        <xdr:cNvPr id="72" name="テキスト ボックス 71"/>
        <xdr:cNvSpPr txBox="1"/>
      </xdr:nvSpPr>
      <xdr:spPr>
        <a:xfrm>
          <a:off x="3733800" y="7016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143510</xdr:rowOff>
    </xdr:from>
    <xdr:to>
      <xdr:col>15</xdr:col>
      <xdr:colOff>82550</xdr:colOff>
      <xdr:row>43</xdr:row>
      <xdr:rowOff>167640</xdr:rowOff>
    </xdr:to>
    <xdr:cxnSp macro="">
      <xdr:nvCxnSpPr>
        <xdr:cNvPr id="73" name="直線コネクタ 72"/>
        <xdr:cNvCxnSpPr/>
      </xdr:nvCxnSpPr>
      <xdr:spPr>
        <a:xfrm flipV="1">
          <a:off x="2336800" y="751586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134637</xdr:rowOff>
    </xdr:from>
    <xdr:ext cx="762000" cy="259045"/>
    <xdr:sp macro="" textlink="">
      <xdr:nvSpPr>
        <xdr:cNvPr id="75" name="テキスト ボックス 74"/>
        <xdr:cNvSpPr txBox="1"/>
      </xdr:nvSpPr>
      <xdr:spPr>
        <a:xfrm>
          <a:off x="2844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167640</xdr:rowOff>
    </xdr:from>
    <xdr:to>
      <xdr:col>11</xdr:col>
      <xdr:colOff>31750</xdr:colOff>
      <xdr:row>43</xdr:row>
      <xdr:rowOff>167640</xdr:rowOff>
    </xdr:to>
    <xdr:cxnSp macro="">
      <xdr:nvCxnSpPr>
        <xdr:cNvPr id="76" name="直線コネクタ 75"/>
        <xdr:cNvCxnSpPr/>
      </xdr:nvCxnSpPr>
      <xdr:spPr>
        <a:xfrm>
          <a:off x="1447800" y="75399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134637</xdr:rowOff>
    </xdr:from>
    <xdr:ext cx="762000" cy="259045"/>
    <xdr:sp macro="" textlink="">
      <xdr:nvSpPr>
        <xdr:cNvPr id="78" name="テキスト ボックス 77"/>
        <xdr:cNvSpPr txBox="1"/>
      </xdr:nvSpPr>
      <xdr:spPr>
        <a:xfrm>
          <a:off x="1955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97790</xdr:rowOff>
    </xdr:from>
    <xdr:to>
      <xdr:col>7</xdr:col>
      <xdr:colOff>31750</xdr:colOff>
      <xdr:row>42</xdr:row>
      <xdr:rowOff>27940</xdr:rowOff>
    </xdr:to>
    <xdr:sp macro="" textlink="">
      <xdr:nvSpPr>
        <xdr:cNvPr id="79" name="フローチャート: 判断 78"/>
        <xdr:cNvSpPr/>
      </xdr:nvSpPr>
      <xdr:spPr>
        <a:xfrm>
          <a:off x="1397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38117</xdr:rowOff>
    </xdr:from>
    <xdr:ext cx="762000" cy="259045"/>
    <xdr:sp macro="" textlink="">
      <xdr:nvSpPr>
        <xdr:cNvPr id="80" name="テキスト ボックス 79"/>
        <xdr:cNvSpPr txBox="1"/>
      </xdr:nvSpPr>
      <xdr:spPr>
        <a:xfrm>
          <a:off x="1066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68580</xdr:rowOff>
    </xdr:from>
    <xdr:to>
      <xdr:col>23</xdr:col>
      <xdr:colOff>184150</xdr:colOff>
      <xdr:row>43</xdr:row>
      <xdr:rowOff>170180</xdr:rowOff>
    </xdr:to>
    <xdr:sp macro="" textlink="">
      <xdr:nvSpPr>
        <xdr:cNvPr id="86" name="楕円 85"/>
        <xdr:cNvSpPr/>
      </xdr:nvSpPr>
      <xdr:spPr>
        <a:xfrm>
          <a:off x="49022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40657</xdr:rowOff>
    </xdr:from>
    <xdr:ext cx="762000" cy="259045"/>
    <xdr:sp macro="" textlink="">
      <xdr:nvSpPr>
        <xdr:cNvPr id="87" name="財政力該当値テキスト"/>
        <xdr:cNvSpPr txBox="1"/>
      </xdr:nvSpPr>
      <xdr:spPr>
        <a:xfrm>
          <a:off x="5041900" y="7413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92710</xdr:rowOff>
    </xdr:from>
    <xdr:to>
      <xdr:col>19</xdr:col>
      <xdr:colOff>184150</xdr:colOff>
      <xdr:row>44</xdr:row>
      <xdr:rowOff>22860</xdr:rowOff>
    </xdr:to>
    <xdr:sp macro="" textlink="">
      <xdr:nvSpPr>
        <xdr:cNvPr id="88" name="楕円 87"/>
        <xdr:cNvSpPr/>
      </xdr:nvSpPr>
      <xdr:spPr>
        <a:xfrm>
          <a:off x="4064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7637</xdr:rowOff>
    </xdr:from>
    <xdr:ext cx="736600" cy="259045"/>
    <xdr:sp macro="" textlink="">
      <xdr:nvSpPr>
        <xdr:cNvPr id="89" name="テキスト ボックス 88"/>
        <xdr:cNvSpPr txBox="1"/>
      </xdr:nvSpPr>
      <xdr:spPr>
        <a:xfrm>
          <a:off x="3733800" y="7551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92710</xdr:rowOff>
    </xdr:from>
    <xdr:to>
      <xdr:col>15</xdr:col>
      <xdr:colOff>133350</xdr:colOff>
      <xdr:row>44</xdr:row>
      <xdr:rowOff>22860</xdr:rowOff>
    </xdr:to>
    <xdr:sp macro="" textlink="">
      <xdr:nvSpPr>
        <xdr:cNvPr id="90" name="楕円 89"/>
        <xdr:cNvSpPr/>
      </xdr:nvSpPr>
      <xdr:spPr>
        <a:xfrm>
          <a:off x="3175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7637</xdr:rowOff>
    </xdr:from>
    <xdr:ext cx="762000" cy="259045"/>
    <xdr:sp macro="" textlink="">
      <xdr:nvSpPr>
        <xdr:cNvPr id="91" name="テキスト ボックス 90"/>
        <xdr:cNvSpPr txBox="1"/>
      </xdr:nvSpPr>
      <xdr:spPr>
        <a:xfrm>
          <a:off x="2844800" y="755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116840</xdr:rowOff>
    </xdr:from>
    <xdr:to>
      <xdr:col>11</xdr:col>
      <xdr:colOff>82550</xdr:colOff>
      <xdr:row>44</xdr:row>
      <xdr:rowOff>46990</xdr:rowOff>
    </xdr:to>
    <xdr:sp macro="" textlink="">
      <xdr:nvSpPr>
        <xdr:cNvPr id="92" name="楕円 91"/>
        <xdr:cNvSpPr/>
      </xdr:nvSpPr>
      <xdr:spPr>
        <a:xfrm>
          <a:off x="2286000" y="748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31767</xdr:rowOff>
    </xdr:from>
    <xdr:ext cx="762000" cy="259045"/>
    <xdr:sp macro="" textlink="">
      <xdr:nvSpPr>
        <xdr:cNvPr id="93" name="テキスト ボックス 92"/>
        <xdr:cNvSpPr txBox="1"/>
      </xdr:nvSpPr>
      <xdr:spPr>
        <a:xfrm>
          <a:off x="1955800" y="7575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116840</xdr:rowOff>
    </xdr:from>
    <xdr:to>
      <xdr:col>7</xdr:col>
      <xdr:colOff>31750</xdr:colOff>
      <xdr:row>44</xdr:row>
      <xdr:rowOff>46990</xdr:rowOff>
    </xdr:to>
    <xdr:sp macro="" textlink="">
      <xdr:nvSpPr>
        <xdr:cNvPr id="94" name="楕円 93"/>
        <xdr:cNvSpPr/>
      </xdr:nvSpPr>
      <xdr:spPr>
        <a:xfrm>
          <a:off x="1397000" y="748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31767</xdr:rowOff>
    </xdr:from>
    <xdr:ext cx="762000" cy="259045"/>
    <xdr:sp macro="" textlink="">
      <xdr:nvSpPr>
        <xdr:cNvPr id="95" name="テキスト ボックス 94"/>
        <xdr:cNvSpPr txBox="1"/>
      </xdr:nvSpPr>
      <xdr:spPr>
        <a:xfrm>
          <a:off x="1066800" y="7575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経常収支比率は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89.4</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％となり、前年度数値を</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0.4</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ポイント下回った。これは、分母となる地方交付税等が増加し、分母全体で約</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0.5</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億円増加したためである。また、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分子となる公営企業会計に対する繰出金や各種団体に対する補助金等が減少した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ことによるもの。</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年度については普通交付税の追加交付やコロナ対策関連の特例交付金の増加などの単年度限りの要素により、経常収支比率が一時的に低下したが、令和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年度以前の比率は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90</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％前後で推移しており、令和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年度以降は平年並みの水準となっている。一方、人件費の大幅な増加、物価上昇の影響等により今後も経常経費は上昇局面に入ると予測されることから、推移を注視しつつ、経費抑制に努めていく。</a:t>
          </a:r>
        </a:p>
      </xdr:txBody>
    </xdr:sp>
    <xdr:clientData/>
  </xdr:twoCellAnchor>
  <xdr:oneCellAnchor>
    <xdr:from>
      <xdr:col>3</xdr:col>
      <xdr:colOff>95250</xdr:colOff>
      <xdr:row>54</xdr:row>
      <xdr:rowOff>139700</xdr:rowOff>
    </xdr:from>
    <xdr:ext cx="298543" cy="225703"/>
    <xdr:sp macro="" textlink="">
      <xdr:nvSpPr>
        <xdr:cNvPr id="109" name="テキスト ボックス 108"/>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141696</xdr:rowOff>
    </xdr:from>
    <xdr:to>
      <xdr:col>23</xdr:col>
      <xdr:colOff>133350</xdr:colOff>
      <xdr:row>59</xdr:row>
      <xdr:rowOff>155484</xdr:rowOff>
    </xdr:to>
    <xdr:cxnSp macro="">
      <xdr:nvCxnSpPr>
        <xdr:cNvPr id="132" name="直線コネクタ 131"/>
        <xdr:cNvCxnSpPr/>
      </xdr:nvCxnSpPr>
      <xdr:spPr>
        <a:xfrm flipV="1">
          <a:off x="4114800" y="10257246"/>
          <a:ext cx="8382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25961</xdr:rowOff>
    </xdr:from>
    <xdr:ext cx="762000" cy="259045"/>
    <xdr:sp macro="" textlink="">
      <xdr:nvSpPr>
        <xdr:cNvPr id="133" name="財政構造の弾力性平均値テキスト"/>
        <xdr:cNvSpPr txBox="1"/>
      </xdr:nvSpPr>
      <xdr:spPr>
        <a:xfrm>
          <a:off x="5041900" y="10312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155484</xdr:rowOff>
    </xdr:from>
    <xdr:to>
      <xdr:col>19</xdr:col>
      <xdr:colOff>133350</xdr:colOff>
      <xdr:row>60</xdr:row>
      <xdr:rowOff>18506</xdr:rowOff>
    </xdr:to>
    <xdr:cxnSp macro="">
      <xdr:nvCxnSpPr>
        <xdr:cNvPr id="135" name="直線コネクタ 134"/>
        <xdr:cNvCxnSpPr/>
      </xdr:nvCxnSpPr>
      <xdr:spPr>
        <a:xfrm flipV="1">
          <a:off x="3225800" y="10271034"/>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129920</xdr:rowOff>
    </xdr:from>
    <xdr:ext cx="736600" cy="259045"/>
    <xdr:sp macro="" textlink="">
      <xdr:nvSpPr>
        <xdr:cNvPr id="137" name="テキスト ボックス 136"/>
        <xdr:cNvSpPr txBox="1"/>
      </xdr:nvSpPr>
      <xdr:spPr>
        <a:xfrm>
          <a:off x="3733800" y="10416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24493</xdr:rowOff>
    </xdr:from>
    <xdr:to>
      <xdr:col>15</xdr:col>
      <xdr:colOff>82550</xdr:colOff>
      <xdr:row>60</xdr:row>
      <xdr:rowOff>18506</xdr:rowOff>
    </xdr:to>
    <xdr:cxnSp macro="">
      <xdr:nvCxnSpPr>
        <xdr:cNvPr id="138" name="直線コネクタ 137"/>
        <xdr:cNvCxnSpPr/>
      </xdr:nvCxnSpPr>
      <xdr:spPr>
        <a:xfrm>
          <a:off x="2336800" y="10140043"/>
          <a:ext cx="889000" cy="165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105790</xdr:rowOff>
    </xdr:from>
    <xdr:ext cx="762000" cy="259045"/>
    <xdr:sp macro="" textlink="">
      <xdr:nvSpPr>
        <xdr:cNvPr id="140" name="テキスト ボックス 139"/>
        <xdr:cNvSpPr txBox="1"/>
      </xdr:nvSpPr>
      <xdr:spPr>
        <a:xfrm>
          <a:off x="2844800" y="10392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24493</xdr:rowOff>
    </xdr:from>
    <xdr:to>
      <xdr:col>11</xdr:col>
      <xdr:colOff>31750</xdr:colOff>
      <xdr:row>59</xdr:row>
      <xdr:rowOff>165826</xdr:rowOff>
    </xdr:to>
    <xdr:cxnSp macro="">
      <xdr:nvCxnSpPr>
        <xdr:cNvPr id="141" name="直線コネクタ 140"/>
        <xdr:cNvCxnSpPr/>
      </xdr:nvCxnSpPr>
      <xdr:spPr>
        <a:xfrm flipV="1">
          <a:off x="1447800" y="10140043"/>
          <a:ext cx="889000" cy="14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146249</xdr:rowOff>
    </xdr:from>
    <xdr:ext cx="762000" cy="259045"/>
    <xdr:sp macro="" textlink="">
      <xdr:nvSpPr>
        <xdr:cNvPr id="143" name="テキスト ボックス 142"/>
        <xdr:cNvSpPr txBox="1"/>
      </xdr:nvSpPr>
      <xdr:spPr>
        <a:xfrm>
          <a:off x="1955800" y="10261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156391</xdr:rowOff>
    </xdr:from>
    <xdr:to>
      <xdr:col>7</xdr:col>
      <xdr:colOff>31750</xdr:colOff>
      <xdr:row>60</xdr:row>
      <xdr:rowOff>86541</xdr:rowOff>
    </xdr:to>
    <xdr:sp macro="" textlink="">
      <xdr:nvSpPr>
        <xdr:cNvPr id="144" name="フローチャート: 判断 143"/>
        <xdr:cNvSpPr/>
      </xdr:nvSpPr>
      <xdr:spPr>
        <a:xfrm>
          <a:off x="1397000" y="1027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71318</xdr:rowOff>
    </xdr:from>
    <xdr:ext cx="762000" cy="259045"/>
    <xdr:sp macro="" textlink="">
      <xdr:nvSpPr>
        <xdr:cNvPr id="145" name="テキスト ボックス 144"/>
        <xdr:cNvSpPr txBox="1"/>
      </xdr:nvSpPr>
      <xdr:spPr>
        <a:xfrm>
          <a:off x="1066800" y="10358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90896</xdr:rowOff>
    </xdr:from>
    <xdr:to>
      <xdr:col>23</xdr:col>
      <xdr:colOff>184150</xdr:colOff>
      <xdr:row>60</xdr:row>
      <xdr:rowOff>21046</xdr:rowOff>
    </xdr:to>
    <xdr:sp macro="" textlink="">
      <xdr:nvSpPr>
        <xdr:cNvPr id="151" name="楕円 150"/>
        <xdr:cNvSpPr/>
      </xdr:nvSpPr>
      <xdr:spPr>
        <a:xfrm>
          <a:off x="4902200" y="10206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107423</xdr:rowOff>
    </xdr:from>
    <xdr:ext cx="762000" cy="259045"/>
    <xdr:sp macro="" textlink="">
      <xdr:nvSpPr>
        <xdr:cNvPr id="152" name="財政構造の弾力性該当値テキスト"/>
        <xdr:cNvSpPr txBox="1"/>
      </xdr:nvSpPr>
      <xdr:spPr>
        <a:xfrm>
          <a:off x="5041900" y="10051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104684</xdr:rowOff>
    </xdr:from>
    <xdr:to>
      <xdr:col>19</xdr:col>
      <xdr:colOff>184150</xdr:colOff>
      <xdr:row>60</xdr:row>
      <xdr:rowOff>34834</xdr:rowOff>
    </xdr:to>
    <xdr:sp macro="" textlink="">
      <xdr:nvSpPr>
        <xdr:cNvPr id="153" name="楕円 152"/>
        <xdr:cNvSpPr/>
      </xdr:nvSpPr>
      <xdr:spPr>
        <a:xfrm>
          <a:off x="4064000" y="1022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45011</xdr:rowOff>
    </xdr:from>
    <xdr:ext cx="736600" cy="259045"/>
    <xdr:sp macro="" textlink="">
      <xdr:nvSpPr>
        <xdr:cNvPr id="154" name="テキスト ボックス 153"/>
        <xdr:cNvSpPr txBox="1"/>
      </xdr:nvSpPr>
      <xdr:spPr>
        <a:xfrm>
          <a:off x="3733800" y="99891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139156</xdr:rowOff>
    </xdr:from>
    <xdr:to>
      <xdr:col>15</xdr:col>
      <xdr:colOff>133350</xdr:colOff>
      <xdr:row>60</xdr:row>
      <xdr:rowOff>69306</xdr:rowOff>
    </xdr:to>
    <xdr:sp macro="" textlink="">
      <xdr:nvSpPr>
        <xdr:cNvPr id="155" name="楕円 154"/>
        <xdr:cNvSpPr/>
      </xdr:nvSpPr>
      <xdr:spPr>
        <a:xfrm>
          <a:off x="3175000" y="10254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79483</xdr:rowOff>
    </xdr:from>
    <xdr:ext cx="762000" cy="259045"/>
    <xdr:sp macro="" textlink="">
      <xdr:nvSpPr>
        <xdr:cNvPr id="156" name="テキスト ボックス 155"/>
        <xdr:cNvSpPr txBox="1"/>
      </xdr:nvSpPr>
      <xdr:spPr>
        <a:xfrm>
          <a:off x="2844800" y="10023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145143</xdr:rowOff>
    </xdr:from>
    <xdr:to>
      <xdr:col>11</xdr:col>
      <xdr:colOff>82550</xdr:colOff>
      <xdr:row>59</xdr:row>
      <xdr:rowOff>75293</xdr:rowOff>
    </xdr:to>
    <xdr:sp macro="" textlink="">
      <xdr:nvSpPr>
        <xdr:cNvPr id="157" name="楕円 156"/>
        <xdr:cNvSpPr/>
      </xdr:nvSpPr>
      <xdr:spPr>
        <a:xfrm>
          <a:off x="2286000" y="1008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85470</xdr:rowOff>
    </xdr:from>
    <xdr:ext cx="762000" cy="259045"/>
    <xdr:sp macro="" textlink="">
      <xdr:nvSpPr>
        <xdr:cNvPr id="158" name="テキスト ボックス 157"/>
        <xdr:cNvSpPr txBox="1"/>
      </xdr:nvSpPr>
      <xdr:spPr>
        <a:xfrm>
          <a:off x="1955800" y="9858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115026</xdr:rowOff>
    </xdr:from>
    <xdr:to>
      <xdr:col>7</xdr:col>
      <xdr:colOff>31750</xdr:colOff>
      <xdr:row>60</xdr:row>
      <xdr:rowOff>45176</xdr:rowOff>
    </xdr:to>
    <xdr:sp macro="" textlink="">
      <xdr:nvSpPr>
        <xdr:cNvPr id="159" name="楕円 158"/>
        <xdr:cNvSpPr/>
      </xdr:nvSpPr>
      <xdr:spPr>
        <a:xfrm>
          <a:off x="1397000" y="10230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55353</xdr:rowOff>
    </xdr:from>
    <xdr:ext cx="762000" cy="259045"/>
    <xdr:sp macro="" textlink="">
      <xdr:nvSpPr>
        <xdr:cNvPr id="160" name="テキスト ボックス 159"/>
        <xdr:cNvSpPr txBox="1"/>
      </xdr:nvSpPr>
      <xdr:spPr>
        <a:xfrm>
          <a:off x="1066800" y="9999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[307,373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人口</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人当たり人件費・物件費等決算額は、類似団体平均を大きく上回っている。給与改定による人件費の増、物価上昇の影響による物件費等の増により前年度に比べ</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37,152</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円増加した。</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令和７年度以降も引続き人件費の大幅な増加、物価上昇の影響等により、経常経費の増大が見込まれる。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これらの上昇局面にある人件費や物件費について、経費削減にも限界があるため、今後の財政の運営に係る大きな課題となっているところである。今後、行政サービスの低下に繋がらないよう考慮しつつ適正な定員管理を行うなどし、経費削減に努めていく。</a:t>
          </a:r>
        </a:p>
      </xdr:txBody>
    </xdr:sp>
    <xdr:clientData/>
  </xdr:twoCellAnchor>
  <xdr:oneCellAnchor>
    <xdr:from>
      <xdr:col>3</xdr:col>
      <xdr:colOff>95250</xdr:colOff>
      <xdr:row>77</xdr:row>
      <xdr:rowOff>6350</xdr:rowOff>
    </xdr:from>
    <xdr:ext cx="349839" cy="225703"/>
    <xdr:sp macro="" textlink="">
      <xdr:nvSpPr>
        <xdr:cNvPr id="174" name="テキスト ボックス 173"/>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58854</xdr:rowOff>
    </xdr:from>
    <xdr:to>
      <xdr:col>23</xdr:col>
      <xdr:colOff>133350</xdr:colOff>
      <xdr:row>81</xdr:row>
      <xdr:rowOff>67819</xdr:rowOff>
    </xdr:to>
    <xdr:cxnSp macro="">
      <xdr:nvCxnSpPr>
        <xdr:cNvPr id="192" name="直線コネクタ 191"/>
        <xdr:cNvCxnSpPr/>
      </xdr:nvCxnSpPr>
      <xdr:spPr>
        <a:xfrm>
          <a:off x="4114800" y="13946304"/>
          <a:ext cx="838200" cy="8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53462</xdr:rowOff>
    </xdr:from>
    <xdr:ext cx="762000" cy="259045"/>
    <xdr:sp macro="" textlink="">
      <xdr:nvSpPr>
        <xdr:cNvPr id="193" name="人件費・物件費等の状況平均値テキスト"/>
        <xdr:cNvSpPr txBox="1"/>
      </xdr:nvSpPr>
      <xdr:spPr>
        <a:xfrm>
          <a:off x="5041900" y="13769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58345</xdr:rowOff>
    </xdr:from>
    <xdr:to>
      <xdr:col>19</xdr:col>
      <xdr:colOff>133350</xdr:colOff>
      <xdr:row>81</xdr:row>
      <xdr:rowOff>58854</xdr:rowOff>
    </xdr:to>
    <xdr:cxnSp macro="">
      <xdr:nvCxnSpPr>
        <xdr:cNvPr id="195" name="直線コネクタ 194"/>
        <xdr:cNvCxnSpPr/>
      </xdr:nvCxnSpPr>
      <xdr:spPr>
        <a:xfrm>
          <a:off x="3225800" y="13945795"/>
          <a:ext cx="889000" cy="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107301</xdr:rowOff>
    </xdr:from>
    <xdr:ext cx="736600" cy="259045"/>
    <xdr:sp macro="" textlink="">
      <xdr:nvSpPr>
        <xdr:cNvPr id="197" name="テキスト ボックス 196"/>
        <xdr:cNvSpPr txBox="1"/>
      </xdr:nvSpPr>
      <xdr:spPr>
        <a:xfrm>
          <a:off x="3733800" y="136518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56273</xdr:rowOff>
    </xdr:from>
    <xdr:to>
      <xdr:col>15</xdr:col>
      <xdr:colOff>82550</xdr:colOff>
      <xdr:row>81</xdr:row>
      <xdr:rowOff>58345</xdr:rowOff>
    </xdr:to>
    <xdr:cxnSp macro="">
      <xdr:nvCxnSpPr>
        <xdr:cNvPr id="198" name="直線コネクタ 197"/>
        <xdr:cNvCxnSpPr/>
      </xdr:nvCxnSpPr>
      <xdr:spPr>
        <a:xfrm>
          <a:off x="2336800" y="13943723"/>
          <a:ext cx="889000" cy="2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106123</xdr:rowOff>
    </xdr:from>
    <xdr:ext cx="762000" cy="259045"/>
    <xdr:sp macro="" textlink="">
      <xdr:nvSpPr>
        <xdr:cNvPr id="200" name="テキスト ボックス 199"/>
        <xdr:cNvSpPr txBox="1"/>
      </xdr:nvSpPr>
      <xdr:spPr>
        <a:xfrm>
          <a:off x="2844800" y="13650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53375</xdr:rowOff>
    </xdr:from>
    <xdr:to>
      <xdr:col>11</xdr:col>
      <xdr:colOff>31750</xdr:colOff>
      <xdr:row>81</xdr:row>
      <xdr:rowOff>56273</xdr:rowOff>
    </xdr:to>
    <xdr:cxnSp macro="">
      <xdr:nvCxnSpPr>
        <xdr:cNvPr id="201" name="直線コネクタ 200"/>
        <xdr:cNvCxnSpPr/>
      </xdr:nvCxnSpPr>
      <xdr:spPr>
        <a:xfrm>
          <a:off x="1447800" y="13940825"/>
          <a:ext cx="889000" cy="2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104508</xdr:rowOff>
    </xdr:from>
    <xdr:ext cx="762000" cy="259045"/>
    <xdr:sp macro="" textlink="">
      <xdr:nvSpPr>
        <xdr:cNvPr id="203" name="テキスト ボックス 202"/>
        <xdr:cNvSpPr txBox="1"/>
      </xdr:nvSpPr>
      <xdr:spPr>
        <a:xfrm>
          <a:off x="1955800" y="13649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159493</xdr:rowOff>
    </xdr:from>
    <xdr:to>
      <xdr:col>7</xdr:col>
      <xdr:colOff>31750</xdr:colOff>
      <xdr:row>81</xdr:row>
      <xdr:rowOff>89643</xdr:rowOff>
    </xdr:to>
    <xdr:sp macro="" textlink="">
      <xdr:nvSpPr>
        <xdr:cNvPr id="204" name="フローチャート: 判断 203"/>
        <xdr:cNvSpPr/>
      </xdr:nvSpPr>
      <xdr:spPr>
        <a:xfrm>
          <a:off x="1397000" y="13875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99820</xdr:rowOff>
    </xdr:from>
    <xdr:ext cx="762000" cy="259045"/>
    <xdr:sp macro="" textlink="">
      <xdr:nvSpPr>
        <xdr:cNvPr id="205" name="テキスト ボックス 204"/>
        <xdr:cNvSpPr txBox="1"/>
      </xdr:nvSpPr>
      <xdr:spPr>
        <a:xfrm>
          <a:off x="1066800" y="13644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17019</xdr:rowOff>
    </xdr:from>
    <xdr:to>
      <xdr:col>23</xdr:col>
      <xdr:colOff>184150</xdr:colOff>
      <xdr:row>81</xdr:row>
      <xdr:rowOff>118619</xdr:rowOff>
    </xdr:to>
    <xdr:sp macro="" textlink="">
      <xdr:nvSpPr>
        <xdr:cNvPr id="211" name="楕円 210"/>
        <xdr:cNvSpPr/>
      </xdr:nvSpPr>
      <xdr:spPr>
        <a:xfrm>
          <a:off x="4902200" y="13904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65296</xdr:rowOff>
    </xdr:from>
    <xdr:ext cx="762000" cy="259045"/>
    <xdr:sp macro="" textlink="">
      <xdr:nvSpPr>
        <xdr:cNvPr id="212" name="人件費・物件費等の状況該当値テキスト"/>
        <xdr:cNvSpPr txBox="1"/>
      </xdr:nvSpPr>
      <xdr:spPr>
        <a:xfrm>
          <a:off x="5041900" y="13952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8054</xdr:rowOff>
    </xdr:from>
    <xdr:to>
      <xdr:col>19</xdr:col>
      <xdr:colOff>184150</xdr:colOff>
      <xdr:row>81</xdr:row>
      <xdr:rowOff>109654</xdr:rowOff>
    </xdr:to>
    <xdr:sp macro="" textlink="">
      <xdr:nvSpPr>
        <xdr:cNvPr id="213" name="楕円 212"/>
        <xdr:cNvSpPr/>
      </xdr:nvSpPr>
      <xdr:spPr>
        <a:xfrm>
          <a:off x="4064000" y="13895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94431</xdr:rowOff>
    </xdr:from>
    <xdr:ext cx="736600" cy="259045"/>
    <xdr:sp macro="" textlink="">
      <xdr:nvSpPr>
        <xdr:cNvPr id="214" name="テキスト ボックス 213"/>
        <xdr:cNvSpPr txBox="1"/>
      </xdr:nvSpPr>
      <xdr:spPr>
        <a:xfrm>
          <a:off x="3733800" y="139818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7545</xdr:rowOff>
    </xdr:from>
    <xdr:to>
      <xdr:col>15</xdr:col>
      <xdr:colOff>133350</xdr:colOff>
      <xdr:row>81</xdr:row>
      <xdr:rowOff>109145</xdr:rowOff>
    </xdr:to>
    <xdr:sp macro="" textlink="">
      <xdr:nvSpPr>
        <xdr:cNvPr id="215" name="楕円 214"/>
        <xdr:cNvSpPr/>
      </xdr:nvSpPr>
      <xdr:spPr>
        <a:xfrm>
          <a:off x="3175000" y="13894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93922</xdr:rowOff>
    </xdr:from>
    <xdr:ext cx="762000" cy="259045"/>
    <xdr:sp macro="" textlink="">
      <xdr:nvSpPr>
        <xdr:cNvPr id="216" name="テキスト ボックス 215"/>
        <xdr:cNvSpPr txBox="1"/>
      </xdr:nvSpPr>
      <xdr:spPr>
        <a:xfrm>
          <a:off x="2844800" y="13981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5473</xdr:rowOff>
    </xdr:from>
    <xdr:to>
      <xdr:col>11</xdr:col>
      <xdr:colOff>82550</xdr:colOff>
      <xdr:row>81</xdr:row>
      <xdr:rowOff>107073</xdr:rowOff>
    </xdr:to>
    <xdr:sp macro="" textlink="">
      <xdr:nvSpPr>
        <xdr:cNvPr id="217" name="楕円 216"/>
        <xdr:cNvSpPr/>
      </xdr:nvSpPr>
      <xdr:spPr>
        <a:xfrm>
          <a:off x="2286000" y="13892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91850</xdr:rowOff>
    </xdr:from>
    <xdr:ext cx="762000" cy="259045"/>
    <xdr:sp macro="" textlink="">
      <xdr:nvSpPr>
        <xdr:cNvPr id="218" name="テキスト ボックス 217"/>
        <xdr:cNvSpPr txBox="1"/>
      </xdr:nvSpPr>
      <xdr:spPr>
        <a:xfrm>
          <a:off x="1955800" y="13979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2575</xdr:rowOff>
    </xdr:from>
    <xdr:to>
      <xdr:col>7</xdr:col>
      <xdr:colOff>31750</xdr:colOff>
      <xdr:row>81</xdr:row>
      <xdr:rowOff>104175</xdr:rowOff>
    </xdr:to>
    <xdr:sp macro="" textlink="">
      <xdr:nvSpPr>
        <xdr:cNvPr id="219" name="楕円 218"/>
        <xdr:cNvSpPr/>
      </xdr:nvSpPr>
      <xdr:spPr>
        <a:xfrm>
          <a:off x="1397000" y="1389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88952</xdr:rowOff>
    </xdr:from>
    <xdr:ext cx="762000" cy="259045"/>
    <xdr:sp macro="" textlink="">
      <xdr:nvSpPr>
        <xdr:cNvPr id="220" name="テキスト ボックス 219"/>
        <xdr:cNvSpPr txBox="1"/>
      </xdr:nvSpPr>
      <xdr:spPr>
        <a:xfrm>
          <a:off x="1066800" y="13976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mn-lt"/>
              <a:ea typeface="+mn-ea"/>
              <a:cs typeface="+mn-cs"/>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市町村合併以降、類似団体平均と同水準で推移していることから、今後も行政需要に対応出来る適切な定員管理を行い、一定の給与水準を維持していく。</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167821</xdr:rowOff>
    </xdr:from>
    <xdr:to>
      <xdr:col>81</xdr:col>
      <xdr:colOff>44450</xdr:colOff>
      <xdr:row>85</xdr:row>
      <xdr:rowOff>48986</xdr:rowOff>
    </xdr:to>
    <xdr:cxnSp macro="">
      <xdr:nvCxnSpPr>
        <xdr:cNvPr id="256" name="直線コネクタ 255"/>
        <xdr:cNvCxnSpPr/>
      </xdr:nvCxnSpPr>
      <xdr:spPr>
        <a:xfrm flipV="1">
          <a:off x="16179800" y="14398171"/>
          <a:ext cx="838200" cy="224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158948</xdr:rowOff>
    </xdr:from>
    <xdr:ext cx="762000" cy="259045"/>
    <xdr:sp macro="" textlink="">
      <xdr:nvSpPr>
        <xdr:cNvPr id="257" name="給与水準   （国との比較）平均値テキスト"/>
        <xdr:cNvSpPr txBox="1"/>
      </xdr:nvSpPr>
      <xdr:spPr>
        <a:xfrm>
          <a:off x="17106900" y="14560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48986</xdr:rowOff>
    </xdr:from>
    <xdr:to>
      <xdr:col>77</xdr:col>
      <xdr:colOff>44450</xdr:colOff>
      <xdr:row>85</xdr:row>
      <xdr:rowOff>66221</xdr:rowOff>
    </xdr:to>
    <xdr:cxnSp macro="">
      <xdr:nvCxnSpPr>
        <xdr:cNvPr id="259" name="直線コネクタ 258"/>
        <xdr:cNvCxnSpPr/>
      </xdr:nvCxnSpPr>
      <xdr:spPr>
        <a:xfrm flipV="1">
          <a:off x="15290800" y="1462223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119034</xdr:rowOff>
    </xdr:from>
    <xdr:ext cx="736600" cy="259045"/>
    <xdr:sp macro="" textlink="">
      <xdr:nvSpPr>
        <xdr:cNvPr id="261" name="テキスト ボックス 260"/>
        <xdr:cNvSpPr txBox="1"/>
      </xdr:nvSpPr>
      <xdr:spPr>
        <a:xfrm>
          <a:off x="15798800" y="14692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66221</xdr:rowOff>
    </xdr:from>
    <xdr:to>
      <xdr:col>72</xdr:col>
      <xdr:colOff>203200</xdr:colOff>
      <xdr:row>85</xdr:row>
      <xdr:rowOff>83457</xdr:rowOff>
    </xdr:to>
    <xdr:cxnSp macro="">
      <xdr:nvCxnSpPr>
        <xdr:cNvPr id="262" name="直線コネクタ 261"/>
        <xdr:cNvCxnSpPr/>
      </xdr:nvCxnSpPr>
      <xdr:spPr>
        <a:xfrm flipV="1">
          <a:off x="14401800" y="14639471"/>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136270</xdr:rowOff>
    </xdr:from>
    <xdr:ext cx="762000" cy="259045"/>
    <xdr:sp macro="" textlink="">
      <xdr:nvSpPr>
        <xdr:cNvPr id="264" name="テキスト ボックス 263"/>
        <xdr:cNvSpPr txBox="1"/>
      </xdr:nvSpPr>
      <xdr:spPr>
        <a:xfrm>
          <a:off x="14909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83457</xdr:rowOff>
    </xdr:from>
    <xdr:to>
      <xdr:col>68</xdr:col>
      <xdr:colOff>152400</xdr:colOff>
      <xdr:row>85</xdr:row>
      <xdr:rowOff>135164</xdr:rowOff>
    </xdr:to>
    <xdr:cxnSp macro="">
      <xdr:nvCxnSpPr>
        <xdr:cNvPr id="265" name="直線コネクタ 264"/>
        <xdr:cNvCxnSpPr/>
      </xdr:nvCxnSpPr>
      <xdr:spPr>
        <a:xfrm flipV="1">
          <a:off x="13512800" y="14656707"/>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7" name="テキスト ボックス 266"/>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32657</xdr:rowOff>
    </xdr:from>
    <xdr:to>
      <xdr:col>64</xdr:col>
      <xdr:colOff>152400</xdr:colOff>
      <xdr:row>85</xdr:row>
      <xdr:rowOff>134257</xdr:rowOff>
    </xdr:to>
    <xdr:sp macro="" textlink="">
      <xdr:nvSpPr>
        <xdr:cNvPr id="268" name="フローチャート: 判断 267"/>
        <xdr:cNvSpPr/>
      </xdr:nvSpPr>
      <xdr:spPr>
        <a:xfrm>
          <a:off x="13462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144434</xdr:rowOff>
    </xdr:from>
    <xdr:ext cx="762000" cy="259045"/>
    <xdr:sp macro="" textlink="">
      <xdr:nvSpPr>
        <xdr:cNvPr id="269" name="テキスト ボックス 268"/>
        <xdr:cNvSpPr txBox="1"/>
      </xdr:nvSpPr>
      <xdr:spPr>
        <a:xfrm>
          <a:off x="13131800" y="1437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117021</xdr:rowOff>
    </xdr:from>
    <xdr:to>
      <xdr:col>81</xdr:col>
      <xdr:colOff>95250</xdr:colOff>
      <xdr:row>84</xdr:row>
      <xdr:rowOff>47171</xdr:rowOff>
    </xdr:to>
    <xdr:sp macro="" textlink="">
      <xdr:nvSpPr>
        <xdr:cNvPr id="275" name="楕円 274"/>
        <xdr:cNvSpPr/>
      </xdr:nvSpPr>
      <xdr:spPr>
        <a:xfrm>
          <a:off x="16967200" y="14347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133548</xdr:rowOff>
    </xdr:from>
    <xdr:ext cx="762000" cy="259045"/>
    <xdr:sp macro="" textlink="">
      <xdr:nvSpPr>
        <xdr:cNvPr id="276" name="給与水準   （国との比較）該当値テキスト"/>
        <xdr:cNvSpPr txBox="1"/>
      </xdr:nvSpPr>
      <xdr:spPr>
        <a:xfrm>
          <a:off x="17106900" y="14192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169636</xdr:rowOff>
    </xdr:from>
    <xdr:to>
      <xdr:col>77</xdr:col>
      <xdr:colOff>95250</xdr:colOff>
      <xdr:row>85</xdr:row>
      <xdr:rowOff>99786</xdr:rowOff>
    </xdr:to>
    <xdr:sp macro="" textlink="">
      <xdr:nvSpPr>
        <xdr:cNvPr id="277" name="楕円 276"/>
        <xdr:cNvSpPr/>
      </xdr:nvSpPr>
      <xdr:spPr>
        <a:xfrm>
          <a:off x="161290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109963</xdr:rowOff>
    </xdr:from>
    <xdr:ext cx="736600" cy="259045"/>
    <xdr:sp macro="" textlink="">
      <xdr:nvSpPr>
        <xdr:cNvPr id="278" name="テキスト ボックス 277"/>
        <xdr:cNvSpPr txBox="1"/>
      </xdr:nvSpPr>
      <xdr:spPr>
        <a:xfrm>
          <a:off x="15798800" y="143403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15421</xdr:rowOff>
    </xdr:from>
    <xdr:to>
      <xdr:col>73</xdr:col>
      <xdr:colOff>44450</xdr:colOff>
      <xdr:row>85</xdr:row>
      <xdr:rowOff>117021</xdr:rowOff>
    </xdr:to>
    <xdr:sp macro="" textlink="">
      <xdr:nvSpPr>
        <xdr:cNvPr id="279" name="楕円 278"/>
        <xdr:cNvSpPr/>
      </xdr:nvSpPr>
      <xdr:spPr>
        <a:xfrm>
          <a:off x="15240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127198</xdr:rowOff>
    </xdr:from>
    <xdr:ext cx="762000" cy="259045"/>
    <xdr:sp macro="" textlink="">
      <xdr:nvSpPr>
        <xdr:cNvPr id="280" name="テキスト ボックス 279"/>
        <xdr:cNvSpPr txBox="1"/>
      </xdr:nvSpPr>
      <xdr:spPr>
        <a:xfrm>
          <a:off x="14909800" y="14357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32657</xdr:rowOff>
    </xdr:from>
    <xdr:to>
      <xdr:col>68</xdr:col>
      <xdr:colOff>203200</xdr:colOff>
      <xdr:row>85</xdr:row>
      <xdr:rowOff>134257</xdr:rowOff>
    </xdr:to>
    <xdr:sp macro="" textlink="">
      <xdr:nvSpPr>
        <xdr:cNvPr id="281" name="楕円 280"/>
        <xdr:cNvSpPr/>
      </xdr:nvSpPr>
      <xdr:spPr>
        <a:xfrm>
          <a:off x="14351000" y="1460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144434</xdr:rowOff>
    </xdr:from>
    <xdr:ext cx="762000" cy="259045"/>
    <xdr:sp macro="" textlink="">
      <xdr:nvSpPr>
        <xdr:cNvPr id="282" name="テキスト ボックス 281"/>
        <xdr:cNvSpPr txBox="1"/>
      </xdr:nvSpPr>
      <xdr:spPr>
        <a:xfrm>
          <a:off x="14020800" y="1437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84364</xdr:rowOff>
    </xdr:from>
    <xdr:to>
      <xdr:col>64</xdr:col>
      <xdr:colOff>152400</xdr:colOff>
      <xdr:row>86</xdr:row>
      <xdr:rowOff>14514</xdr:rowOff>
    </xdr:to>
    <xdr:sp macro="" textlink="">
      <xdr:nvSpPr>
        <xdr:cNvPr id="283" name="楕円 282"/>
        <xdr:cNvSpPr/>
      </xdr:nvSpPr>
      <xdr:spPr>
        <a:xfrm>
          <a:off x="134620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170741</xdr:rowOff>
    </xdr:from>
    <xdr:ext cx="762000" cy="259045"/>
    <xdr:sp macro="" textlink="">
      <xdr:nvSpPr>
        <xdr:cNvPr id="284" name="テキスト ボックス 283"/>
        <xdr:cNvSpPr txBox="1"/>
      </xdr:nvSpPr>
      <xdr:spPr>
        <a:xfrm>
          <a:off x="13131800" y="147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prstClr val="black"/>
              </a:solidFill>
              <a:effectLst/>
              <a:uLnTx/>
              <a:uFillTx/>
              <a:latin typeface="+mn-lt"/>
              <a:ea typeface="+mn-ea"/>
              <a:cs typeface="+mn-cs"/>
            </a:rPr>
            <a:t>　</a:t>
          </a:r>
          <a:r>
            <a:rPr kumimoji="0"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定員管理プランにより職員数の削減に努めてきたが、同時に人口も減少しているため、大幅な数値の改善はなされていない。今後も定員管理プランに沿った</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取組を推進し</a:t>
          </a:r>
          <a:r>
            <a:rPr kumimoji="0"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ていくとともに、</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限られた人的資源を最大限に活用し、市民サービスの質を維持・向上させるため、業務体系の抜本的な見直しや、総合支所を含めた権限のあり方の再構築、</a:t>
          </a:r>
          <a:r>
            <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DX</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による業務効率化を組み合わせた、柔軟かつ戦略的な定員管理を計画的に実施</a:t>
          </a:r>
          <a:r>
            <a:rPr kumimoji="0"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し、より適正な定員管理に努める。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8" name="テキスト ボックス 297"/>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88561</xdr:rowOff>
    </xdr:from>
    <xdr:to>
      <xdr:col>81</xdr:col>
      <xdr:colOff>44450</xdr:colOff>
      <xdr:row>63</xdr:row>
      <xdr:rowOff>89366</xdr:rowOff>
    </xdr:to>
    <xdr:cxnSp macro="">
      <xdr:nvCxnSpPr>
        <xdr:cNvPr id="319" name="直線コネクタ 318"/>
        <xdr:cNvCxnSpPr/>
      </xdr:nvCxnSpPr>
      <xdr:spPr>
        <a:xfrm>
          <a:off x="16179800" y="10889911"/>
          <a:ext cx="838200" cy="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157624</xdr:rowOff>
    </xdr:from>
    <xdr:ext cx="762000" cy="259045"/>
    <xdr:sp macro="" textlink="">
      <xdr:nvSpPr>
        <xdr:cNvPr id="320" name="定員管理の状況平均値テキスト"/>
        <xdr:cNvSpPr txBox="1"/>
      </xdr:nvSpPr>
      <xdr:spPr>
        <a:xfrm>
          <a:off x="17106900" y="10273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57193</xdr:rowOff>
    </xdr:from>
    <xdr:to>
      <xdr:col>77</xdr:col>
      <xdr:colOff>44450</xdr:colOff>
      <xdr:row>63</xdr:row>
      <xdr:rowOff>88561</xdr:rowOff>
    </xdr:to>
    <xdr:cxnSp macro="">
      <xdr:nvCxnSpPr>
        <xdr:cNvPr id="322" name="直線コネクタ 321"/>
        <xdr:cNvCxnSpPr/>
      </xdr:nvCxnSpPr>
      <xdr:spPr>
        <a:xfrm>
          <a:off x="15290800" y="10858543"/>
          <a:ext cx="889000" cy="31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64533</xdr:rowOff>
    </xdr:from>
    <xdr:ext cx="736600" cy="259045"/>
    <xdr:sp macro="" textlink="">
      <xdr:nvSpPr>
        <xdr:cNvPr id="324" name="テキスト ボックス 323"/>
        <xdr:cNvSpPr txBox="1"/>
      </xdr:nvSpPr>
      <xdr:spPr>
        <a:xfrm>
          <a:off x="15798800" y="101800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24215</xdr:rowOff>
    </xdr:from>
    <xdr:to>
      <xdr:col>72</xdr:col>
      <xdr:colOff>203200</xdr:colOff>
      <xdr:row>63</xdr:row>
      <xdr:rowOff>57193</xdr:rowOff>
    </xdr:to>
    <xdr:cxnSp macro="">
      <xdr:nvCxnSpPr>
        <xdr:cNvPr id="325" name="直線コネクタ 324"/>
        <xdr:cNvCxnSpPr/>
      </xdr:nvCxnSpPr>
      <xdr:spPr>
        <a:xfrm>
          <a:off x="14401800" y="10825565"/>
          <a:ext cx="889000" cy="32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50859</xdr:rowOff>
    </xdr:from>
    <xdr:ext cx="762000" cy="259045"/>
    <xdr:sp macro="" textlink="">
      <xdr:nvSpPr>
        <xdr:cNvPr id="327" name="テキスト ボックス 326"/>
        <xdr:cNvSpPr txBox="1"/>
      </xdr:nvSpPr>
      <xdr:spPr>
        <a:xfrm>
          <a:off x="14909800" y="10166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5715</xdr:rowOff>
    </xdr:from>
    <xdr:to>
      <xdr:col>68</xdr:col>
      <xdr:colOff>152400</xdr:colOff>
      <xdr:row>63</xdr:row>
      <xdr:rowOff>24215</xdr:rowOff>
    </xdr:to>
    <xdr:cxnSp macro="">
      <xdr:nvCxnSpPr>
        <xdr:cNvPr id="328" name="直線コネクタ 327"/>
        <xdr:cNvCxnSpPr/>
      </xdr:nvCxnSpPr>
      <xdr:spPr>
        <a:xfrm>
          <a:off x="13512800" y="10807065"/>
          <a:ext cx="889000" cy="18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43621</xdr:rowOff>
    </xdr:from>
    <xdr:ext cx="762000" cy="259045"/>
    <xdr:sp macro="" textlink="">
      <xdr:nvSpPr>
        <xdr:cNvPr id="330" name="テキスト ボックス 329"/>
        <xdr:cNvSpPr txBox="1"/>
      </xdr:nvSpPr>
      <xdr:spPr>
        <a:xfrm>
          <a:off x="14020800" y="10159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45381</xdr:rowOff>
    </xdr:from>
    <xdr:to>
      <xdr:col>64</xdr:col>
      <xdr:colOff>152400</xdr:colOff>
      <xdr:row>60</xdr:row>
      <xdr:rowOff>146981</xdr:rowOff>
    </xdr:to>
    <xdr:sp macro="" textlink="">
      <xdr:nvSpPr>
        <xdr:cNvPr id="331" name="フローチャート: 判断 330"/>
        <xdr:cNvSpPr/>
      </xdr:nvSpPr>
      <xdr:spPr>
        <a:xfrm>
          <a:off x="13462000" y="10332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157158</xdr:rowOff>
    </xdr:from>
    <xdr:ext cx="762000" cy="259045"/>
    <xdr:sp macro="" textlink="">
      <xdr:nvSpPr>
        <xdr:cNvPr id="332" name="テキスト ボックス 331"/>
        <xdr:cNvSpPr txBox="1"/>
      </xdr:nvSpPr>
      <xdr:spPr>
        <a:xfrm>
          <a:off x="13131800" y="101012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38566</xdr:rowOff>
    </xdr:from>
    <xdr:to>
      <xdr:col>81</xdr:col>
      <xdr:colOff>95250</xdr:colOff>
      <xdr:row>63</xdr:row>
      <xdr:rowOff>140166</xdr:rowOff>
    </xdr:to>
    <xdr:sp macro="" textlink="">
      <xdr:nvSpPr>
        <xdr:cNvPr id="338" name="楕円 337"/>
        <xdr:cNvSpPr/>
      </xdr:nvSpPr>
      <xdr:spPr>
        <a:xfrm>
          <a:off x="16967200" y="10839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10643</xdr:rowOff>
    </xdr:from>
    <xdr:ext cx="762000" cy="259045"/>
    <xdr:sp macro="" textlink="">
      <xdr:nvSpPr>
        <xdr:cNvPr id="339" name="定員管理の状況該当値テキスト"/>
        <xdr:cNvSpPr txBox="1"/>
      </xdr:nvSpPr>
      <xdr:spPr>
        <a:xfrm>
          <a:off x="17106900" y="10811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37761</xdr:rowOff>
    </xdr:from>
    <xdr:to>
      <xdr:col>77</xdr:col>
      <xdr:colOff>95250</xdr:colOff>
      <xdr:row>63</xdr:row>
      <xdr:rowOff>139361</xdr:rowOff>
    </xdr:to>
    <xdr:sp macro="" textlink="">
      <xdr:nvSpPr>
        <xdr:cNvPr id="340" name="楕円 339"/>
        <xdr:cNvSpPr/>
      </xdr:nvSpPr>
      <xdr:spPr>
        <a:xfrm>
          <a:off x="16129000" y="1083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124138</xdr:rowOff>
    </xdr:from>
    <xdr:ext cx="736600" cy="259045"/>
    <xdr:sp macro="" textlink="">
      <xdr:nvSpPr>
        <xdr:cNvPr id="341" name="テキスト ボックス 340"/>
        <xdr:cNvSpPr txBox="1"/>
      </xdr:nvSpPr>
      <xdr:spPr>
        <a:xfrm>
          <a:off x="15798800" y="109254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6393</xdr:rowOff>
    </xdr:from>
    <xdr:to>
      <xdr:col>73</xdr:col>
      <xdr:colOff>44450</xdr:colOff>
      <xdr:row>63</xdr:row>
      <xdr:rowOff>107993</xdr:rowOff>
    </xdr:to>
    <xdr:sp macro="" textlink="">
      <xdr:nvSpPr>
        <xdr:cNvPr id="342" name="楕円 341"/>
        <xdr:cNvSpPr/>
      </xdr:nvSpPr>
      <xdr:spPr>
        <a:xfrm>
          <a:off x="15240000" y="10807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92770</xdr:rowOff>
    </xdr:from>
    <xdr:ext cx="762000" cy="259045"/>
    <xdr:sp macro="" textlink="">
      <xdr:nvSpPr>
        <xdr:cNvPr id="343" name="テキスト ボックス 342"/>
        <xdr:cNvSpPr txBox="1"/>
      </xdr:nvSpPr>
      <xdr:spPr>
        <a:xfrm>
          <a:off x="14909800" y="10894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144865</xdr:rowOff>
    </xdr:from>
    <xdr:to>
      <xdr:col>68</xdr:col>
      <xdr:colOff>203200</xdr:colOff>
      <xdr:row>63</xdr:row>
      <xdr:rowOff>75015</xdr:rowOff>
    </xdr:to>
    <xdr:sp macro="" textlink="">
      <xdr:nvSpPr>
        <xdr:cNvPr id="344" name="楕円 343"/>
        <xdr:cNvSpPr/>
      </xdr:nvSpPr>
      <xdr:spPr>
        <a:xfrm>
          <a:off x="14351000" y="1077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59792</xdr:rowOff>
    </xdr:from>
    <xdr:ext cx="762000" cy="259045"/>
    <xdr:sp macro="" textlink="">
      <xdr:nvSpPr>
        <xdr:cNvPr id="345" name="テキスト ボックス 344"/>
        <xdr:cNvSpPr txBox="1"/>
      </xdr:nvSpPr>
      <xdr:spPr>
        <a:xfrm>
          <a:off x="14020800" y="10861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126365</xdr:rowOff>
    </xdr:from>
    <xdr:to>
      <xdr:col>64</xdr:col>
      <xdr:colOff>152400</xdr:colOff>
      <xdr:row>63</xdr:row>
      <xdr:rowOff>56515</xdr:rowOff>
    </xdr:to>
    <xdr:sp macro="" textlink="">
      <xdr:nvSpPr>
        <xdr:cNvPr id="346" name="楕円 345"/>
        <xdr:cNvSpPr/>
      </xdr:nvSpPr>
      <xdr:spPr>
        <a:xfrm>
          <a:off x="13462000" y="1075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41292</xdr:rowOff>
    </xdr:from>
    <xdr:ext cx="762000" cy="259045"/>
    <xdr:sp macro="" textlink="">
      <xdr:nvSpPr>
        <xdr:cNvPr id="347" name="テキスト ボックス 346"/>
        <xdr:cNvSpPr txBox="1"/>
      </xdr:nvSpPr>
      <xdr:spPr>
        <a:xfrm>
          <a:off x="13131800" y="1084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実質公債費比率は、類似団体平均を上回っているものの、地方債の繰上償還による元利償還金の減などにより、改善傾向にある。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令和６年度は前年度数値を</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0.4</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ポイント下回ったが、令和６年度にかけて大規模な公共事業の実施が集中したことにより、市債発行額が増加することから、今後の比率は上昇してくることが予想される。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今後も、計画的な事業実施により新規発行額を抑制するなどし、引き続き水準を抑える。</a:t>
          </a:r>
        </a:p>
      </xdr:txBody>
    </xdr:sp>
    <xdr:clientData/>
  </xdr:twoCellAnchor>
  <xdr:oneCellAnchor>
    <xdr:from>
      <xdr:col>61</xdr:col>
      <xdr:colOff>6350</xdr:colOff>
      <xdr:row>32</xdr:row>
      <xdr:rowOff>101600</xdr:rowOff>
    </xdr:from>
    <xdr:ext cx="298543" cy="225703"/>
    <xdr:sp macro="" textlink="">
      <xdr:nvSpPr>
        <xdr:cNvPr id="361" name="テキスト ボックス 360"/>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46143</xdr:rowOff>
    </xdr:from>
    <xdr:to>
      <xdr:col>81</xdr:col>
      <xdr:colOff>44450</xdr:colOff>
      <xdr:row>37</xdr:row>
      <xdr:rowOff>54187</xdr:rowOff>
    </xdr:to>
    <xdr:cxnSp macro="">
      <xdr:nvCxnSpPr>
        <xdr:cNvPr id="381" name="直線コネクタ 380"/>
        <xdr:cNvCxnSpPr/>
      </xdr:nvCxnSpPr>
      <xdr:spPr>
        <a:xfrm flipV="1">
          <a:off x="16179800" y="6389793"/>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153158</xdr:rowOff>
    </xdr:from>
    <xdr:ext cx="762000" cy="259045"/>
    <xdr:sp macro="" textlink="">
      <xdr:nvSpPr>
        <xdr:cNvPr id="382" name="公債費負担の状況平均値テキスト"/>
        <xdr:cNvSpPr txBox="1"/>
      </xdr:nvSpPr>
      <xdr:spPr>
        <a:xfrm>
          <a:off x="17106900" y="6153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54187</xdr:rowOff>
    </xdr:from>
    <xdr:to>
      <xdr:col>77</xdr:col>
      <xdr:colOff>44450</xdr:colOff>
      <xdr:row>37</xdr:row>
      <xdr:rowOff>54187</xdr:rowOff>
    </xdr:to>
    <xdr:cxnSp macro="">
      <xdr:nvCxnSpPr>
        <xdr:cNvPr id="384" name="直線コネクタ 383"/>
        <xdr:cNvCxnSpPr/>
      </xdr:nvCxnSpPr>
      <xdr:spPr>
        <a:xfrm>
          <a:off x="15290800" y="63978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78969</xdr:rowOff>
    </xdr:from>
    <xdr:ext cx="736600" cy="259045"/>
    <xdr:sp macro="" textlink="">
      <xdr:nvSpPr>
        <xdr:cNvPr id="386" name="テキスト ボックス 385"/>
        <xdr:cNvSpPr txBox="1"/>
      </xdr:nvSpPr>
      <xdr:spPr>
        <a:xfrm>
          <a:off x="15798800" y="6079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54187</xdr:rowOff>
    </xdr:from>
    <xdr:to>
      <xdr:col>72</xdr:col>
      <xdr:colOff>203200</xdr:colOff>
      <xdr:row>37</xdr:row>
      <xdr:rowOff>64241</xdr:rowOff>
    </xdr:to>
    <xdr:cxnSp macro="">
      <xdr:nvCxnSpPr>
        <xdr:cNvPr id="387" name="直線コネクタ 386"/>
        <xdr:cNvCxnSpPr/>
      </xdr:nvCxnSpPr>
      <xdr:spPr>
        <a:xfrm flipV="1">
          <a:off x="14401800" y="6397837"/>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76958</xdr:rowOff>
    </xdr:from>
    <xdr:ext cx="762000" cy="259045"/>
    <xdr:sp macro="" textlink="">
      <xdr:nvSpPr>
        <xdr:cNvPr id="389" name="テキスト ボックス 388"/>
        <xdr:cNvSpPr txBox="1"/>
      </xdr:nvSpPr>
      <xdr:spPr>
        <a:xfrm>
          <a:off x="14909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64241</xdr:rowOff>
    </xdr:from>
    <xdr:to>
      <xdr:col>68</xdr:col>
      <xdr:colOff>152400</xdr:colOff>
      <xdr:row>37</xdr:row>
      <xdr:rowOff>74295</xdr:rowOff>
    </xdr:to>
    <xdr:cxnSp macro="">
      <xdr:nvCxnSpPr>
        <xdr:cNvPr id="390" name="直線コネクタ 389"/>
        <xdr:cNvCxnSpPr/>
      </xdr:nvCxnSpPr>
      <xdr:spPr>
        <a:xfrm flipV="1">
          <a:off x="13512800" y="6407891"/>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76958</xdr:rowOff>
    </xdr:from>
    <xdr:ext cx="762000" cy="259045"/>
    <xdr:sp macro="" textlink="">
      <xdr:nvSpPr>
        <xdr:cNvPr id="392" name="テキスト ボックス 391"/>
        <xdr:cNvSpPr txBox="1"/>
      </xdr:nvSpPr>
      <xdr:spPr>
        <a:xfrm>
          <a:off x="14020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126577</xdr:rowOff>
    </xdr:from>
    <xdr:to>
      <xdr:col>64</xdr:col>
      <xdr:colOff>152400</xdr:colOff>
      <xdr:row>37</xdr:row>
      <xdr:rowOff>56727</xdr:rowOff>
    </xdr:to>
    <xdr:sp macro="" textlink="">
      <xdr:nvSpPr>
        <xdr:cNvPr id="393" name="フローチャート: 判断 392"/>
        <xdr:cNvSpPr/>
      </xdr:nvSpPr>
      <xdr:spPr>
        <a:xfrm>
          <a:off x="13462000" y="6298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66904</xdr:rowOff>
    </xdr:from>
    <xdr:ext cx="762000" cy="259045"/>
    <xdr:sp macro="" textlink="">
      <xdr:nvSpPr>
        <xdr:cNvPr id="394" name="テキスト ボックス 393"/>
        <xdr:cNvSpPr txBox="1"/>
      </xdr:nvSpPr>
      <xdr:spPr>
        <a:xfrm>
          <a:off x="13131800" y="6067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166793</xdr:rowOff>
    </xdr:from>
    <xdr:to>
      <xdr:col>81</xdr:col>
      <xdr:colOff>95250</xdr:colOff>
      <xdr:row>37</xdr:row>
      <xdr:rowOff>96943</xdr:rowOff>
    </xdr:to>
    <xdr:sp macro="" textlink="">
      <xdr:nvSpPr>
        <xdr:cNvPr id="400" name="楕円 399"/>
        <xdr:cNvSpPr/>
      </xdr:nvSpPr>
      <xdr:spPr>
        <a:xfrm>
          <a:off x="16967200" y="6338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138870</xdr:rowOff>
    </xdr:from>
    <xdr:ext cx="762000" cy="259045"/>
    <xdr:sp macro="" textlink="">
      <xdr:nvSpPr>
        <xdr:cNvPr id="401" name="公債費負担の状況該当値テキスト"/>
        <xdr:cNvSpPr txBox="1"/>
      </xdr:nvSpPr>
      <xdr:spPr>
        <a:xfrm>
          <a:off x="17106900" y="6311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3387</xdr:rowOff>
    </xdr:from>
    <xdr:to>
      <xdr:col>77</xdr:col>
      <xdr:colOff>95250</xdr:colOff>
      <xdr:row>37</xdr:row>
      <xdr:rowOff>104987</xdr:rowOff>
    </xdr:to>
    <xdr:sp macro="" textlink="">
      <xdr:nvSpPr>
        <xdr:cNvPr id="402" name="楕円 401"/>
        <xdr:cNvSpPr/>
      </xdr:nvSpPr>
      <xdr:spPr>
        <a:xfrm>
          <a:off x="16129000" y="634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89764</xdr:rowOff>
    </xdr:from>
    <xdr:ext cx="736600" cy="259045"/>
    <xdr:sp macro="" textlink="">
      <xdr:nvSpPr>
        <xdr:cNvPr id="403" name="テキスト ボックス 402"/>
        <xdr:cNvSpPr txBox="1"/>
      </xdr:nvSpPr>
      <xdr:spPr>
        <a:xfrm>
          <a:off x="15798800" y="64334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3387</xdr:rowOff>
    </xdr:from>
    <xdr:to>
      <xdr:col>73</xdr:col>
      <xdr:colOff>44450</xdr:colOff>
      <xdr:row>37</xdr:row>
      <xdr:rowOff>104987</xdr:rowOff>
    </xdr:to>
    <xdr:sp macro="" textlink="">
      <xdr:nvSpPr>
        <xdr:cNvPr id="404" name="楕円 403"/>
        <xdr:cNvSpPr/>
      </xdr:nvSpPr>
      <xdr:spPr>
        <a:xfrm>
          <a:off x="15240000" y="634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89764</xdr:rowOff>
    </xdr:from>
    <xdr:ext cx="762000" cy="259045"/>
    <xdr:sp macro="" textlink="">
      <xdr:nvSpPr>
        <xdr:cNvPr id="405" name="テキスト ボックス 404"/>
        <xdr:cNvSpPr txBox="1"/>
      </xdr:nvSpPr>
      <xdr:spPr>
        <a:xfrm>
          <a:off x="14909800" y="6433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13441</xdr:rowOff>
    </xdr:from>
    <xdr:to>
      <xdr:col>68</xdr:col>
      <xdr:colOff>203200</xdr:colOff>
      <xdr:row>37</xdr:row>
      <xdr:rowOff>115041</xdr:rowOff>
    </xdr:to>
    <xdr:sp macro="" textlink="">
      <xdr:nvSpPr>
        <xdr:cNvPr id="406" name="楕円 405"/>
        <xdr:cNvSpPr/>
      </xdr:nvSpPr>
      <xdr:spPr>
        <a:xfrm>
          <a:off x="14351000" y="6357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99818</xdr:rowOff>
    </xdr:from>
    <xdr:ext cx="762000" cy="259045"/>
    <xdr:sp macro="" textlink="">
      <xdr:nvSpPr>
        <xdr:cNvPr id="407" name="テキスト ボックス 406"/>
        <xdr:cNvSpPr txBox="1"/>
      </xdr:nvSpPr>
      <xdr:spPr>
        <a:xfrm>
          <a:off x="14020800" y="6443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23495</xdr:rowOff>
    </xdr:from>
    <xdr:to>
      <xdr:col>64</xdr:col>
      <xdr:colOff>152400</xdr:colOff>
      <xdr:row>37</xdr:row>
      <xdr:rowOff>125095</xdr:rowOff>
    </xdr:to>
    <xdr:sp macro="" textlink="">
      <xdr:nvSpPr>
        <xdr:cNvPr id="408" name="楕円 407"/>
        <xdr:cNvSpPr/>
      </xdr:nvSpPr>
      <xdr:spPr>
        <a:xfrm>
          <a:off x="13462000" y="636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109872</xdr:rowOff>
    </xdr:from>
    <xdr:ext cx="762000" cy="259045"/>
    <xdr:sp macro="" textlink="">
      <xdr:nvSpPr>
        <xdr:cNvPr id="409" name="テキスト ボックス 408"/>
        <xdr:cNvSpPr txBox="1"/>
      </xdr:nvSpPr>
      <xdr:spPr>
        <a:xfrm>
          <a:off x="13131800" y="6453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将来負担比率は、地方債残高が着実に減少していることなどから年々改善しており、令和元年度以降、６年連続で実質的な負債が０以下となり、将来負担比率は「算定なし」となっている。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これは、普通会計以外での地方債の発行が少なく、起債残高が着実に減少している点に起因するものであり、当面は「算定なし」の状態が続くものと考えられるが、令和６年度にかけて普通会計分の大規模な公共事業を実施しており、また、水道、下水道などの公営企業においても大規模な更新計画があることから地方債残高が増加していくことが予想されるため、注視する必要がある。</a:t>
          </a:r>
        </a:p>
      </xdr:txBody>
    </xdr:sp>
    <xdr:clientData/>
  </xdr:twoCellAnchor>
  <xdr:oneCellAnchor>
    <xdr:from>
      <xdr:col>61</xdr:col>
      <xdr:colOff>6350</xdr:colOff>
      <xdr:row>10</xdr:row>
      <xdr:rowOff>63500</xdr:rowOff>
    </xdr:from>
    <xdr:ext cx="298543" cy="225703"/>
    <xdr:sp macro="" textlink="">
      <xdr:nvSpPr>
        <xdr:cNvPr id="423" name="テキスト ボックス 422"/>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32402</xdr:rowOff>
    </xdr:from>
    <xdr:ext cx="762000" cy="259045"/>
    <xdr:sp macro="" textlink="">
      <xdr:nvSpPr>
        <xdr:cNvPr id="443" name="将来負担の状況平均値テキスト"/>
        <xdr:cNvSpPr txBox="1"/>
      </xdr:nvSpPr>
      <xdr:spPr>
        <a:xfrm>
          <a:off x="17106900" y="2432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4" name="フローチャート: 判断 443"/>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5" name="フローチャート: 判断 444"/>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6" name="テキスト ボックス 445"/>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130034</xdr:rowOff>
    </xdr:from>
    <xdr:to>
      <xdr:col>73</xdr:col>
      <xdr:colOff>44450</xdr:colOff>
      <xdr:row>15</xdr:row>
      <xdr:rowOff>60184</xdr:rowOff>
    </xdr:to>
    <xdr:sp macro="" textlink="">
      <xdr:nvSpPr>
        <xdr:cNvPr id="447" name="フローチャート: 判断 446"/>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48" name="テキスト ボックス 447"/>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85937</xdr:rowOff>
    </xdr:from>
    <xdr:to>
      <xdr:col>68</xdr:col>
      <xdr:colOff>203200</xdr:colOff>
      <xdr:row>16</xdr:row>
      <xdr:rowOff>16087</xdr:rowOff>
    </xdr:to>
    <xdr:sp macro="" textlink="">
      <xdr:nvSpPr>
        <xdr:cNvPr id="449" name="フローチャート: 判断 448"/>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0" name="テキスト ボックス 449"/>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113947</xdr:rowOff>
    </xdr:from>
    <xdr:to>
      <xdr:col>64</xdr:col>
      <xdr:colOff>152400</xdr:colOff>
      <xdr:row>15</xdr:row>
      <xdr:rowOff>44097</xdr:rowOff>
    </xdr:to>
    <xdr:sp macro="" textlink="">
      <xdr:nvSpPr>
        <xdr:cNvPr id="451" name="フローチャート: 判断 450"/>
        <xdr:cNvSpPr/>
      </xdr:nvSpPr>
      <xdr:spPr>
        <a:xfrm>
          <a:off x="13462000" y="2514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54274</xdr:rowOff>
    </xdr:from>
    <xdr:ext cx="762000" cy="259045"/>
    <xdr:sp macro="" textlink="">
      <xdr:nvSpPr>
        <xdr:cNvPr id="452" name="テキスト ボックス 451"/>
        <xdr:cNvSpPr txBox="1"/>
      </xdr:nvSpPr>
      <xdr:spPr>
        <a:xfrm>
          <a:off x="13131800" y="2283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岡山県美作市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24,886
24,260
429.29
26,976,510
25,179,061
1,498,408
13,694,063
26,372,537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人件費に係る経常収支比率は給与改定による影響により前年度に比べ</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なお、</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22</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台で推移していた比率が令和２年度以降上昇に転じた主な要因は、会計年度任用職員の報酬等が人件費として計上されるようになったことによるものである。令和５年度で指数が低下に転じたものの、要因となった退職金の減は単年度限りの要素が大きいものであり、職員給与については、上昇局面にあるため、今後は比率が上昇するものと考えられることから引続き、適切な定員管理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51562</xdr:rowOff>
    </xdr:from>
    <xdr:to>
      <xdr:col>24</xdr:col>
      <xdr:colOff>25400</xdr:colOff>
      <xdr:row>37</xdr:row>
      <xdr:rowOff>106426</xdr:rowOff>
    </xdr:to>
    <xdr:cxnSp macro="">
      <xdr:nvCxnSpPr>
        <xdr:cNvPr id="64" name="直線コネクタ 63"/>
        <xdr:cNvCxnSpPr/>
      </xdr:nvCxnSpPr>
      <xdr:spPr>
        <a:xfrm>
          <a:off x="3987800" y="6395212"/>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45991</xdr:rowOff>
    </xdr:from>
    <xdr:ext cx="762000" cy="259045"/>
    <xdr:sp macro="" textlink="">
      <xdr:nvSpPr>
        <xdr:cNvPr id="65" name="人件費平均値テキスト"/>
        <xdr:cNvSpPr txBox="1"/>
      </xdr:nvSpPr>
      <xdr:spPr>
        <a:xfrm>
          <a:off x="4914900" y="6389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51562</xdr:rowOff>
    </xdr:from>
    <xdr:to>
      <xdr:col>19</xdr:col>
      <xdr:colOff>187325</xdr:colOff>
      <xdr:row>37</xdr:row>
      <xdr:rowOff>69850</xdr:rowOff>
    </xdr:to>
    <xdr:cxnSp macro="">
      <xdr:nvCxnSpPr>
        <xdr:cNvPr id="67" name="直線コネクタ 66"/>
        <xdr:cNvCxnSpPr/>
      </xdr:nvCxnSpPr>
      <xdr:spPr>
        <a:xfrm flipV="1">
          <a:off x="3098800" y="639521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114571</xdr:rowOff>
    </xdr:from>
    <xdr:ext cx="736600" cy="259045"/>
    <xdr:sp macro="" textlink="">
      <xdr:nvSpPr>
        <xdr:cNvPr id="69" name="テキスト ボックス 68"/>
        <xdr:cNvSpPr txBox="1"/>
      </xdr:nvSpPr>
      <xdr:spPr>
        <a:xfrm>
          <a:off x="3606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33274</xdr:rowOff>
    </xdr:from>
    <xdr:to>
      <xdr:col>15</xdr:col>
      <xdr:colOff>98425</xdr:colOff>
      <xdr:row>37</xdr:row>
      <xdr:rowOff>69850</xdr:rowOff>
    </xdr:to>
    <xdr:cxnSp macro="">
      <xdr:nvCxnSpPr>
        <xdr:cNvPr id="70" name="直線コネクタ 69"/>
        <xdr:cNvCxnSpPr/>
      </xdr:nvCxnSpPr>
      <xdr:spPr>
        <a:xfrm>
          <a:off x="2209800" y="637692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130827</xdr:rowOff>
    </xdr:from>
    <xdr:ext cx="762000" cy="259045"/>
    <xdr:sp macro="" textlink="">
      <xdr:nvSpPr>
        <xdr:cNvPr id="72" name="テキスト ボックス 71"/>
        <xdr:cNvSpPr txBox="1"/>
      </xdr:nvSpPr>
      <xdr:spPr>
        <a:xfrm>
          <a:off x="2717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33274</xdr:rowOff>
    </xdr:from>
    <xdr:to>
      <xdr:col>11</xdr:col>
      <xdr:colOff>9525</xdr:colOff>
      <xdr:row>37</xdr:row>
      <xdr:rowOff>74422</xdr:rowOff>
    </xdr:to>
    <xdr:cxnSp macro="">
      <xdr:nvCxnSpPr>
        <xdr:cNvPr id="73" name="直線コネクタ 72"/>
        <xdr:cNvCxnSpPr/>
      </xdr:nvCxnSpPr>
      <xdr:spPr>
        <a:xfrm flipV="1">
          <a:off x="1320800" y="637692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117111</xdr:rowOff>
    </xdr:from>
    <xdr:ext cx="762000" cy="259045"/>
    <xdr:sp macro="" textlink="">
      <xdr:nvSpPr>
        <xdr:cNvPr id="77" name="テキスト ボックス 76"/>
        <xdr:cNvSpPr txBox="1"/>
      </xdr:nvSpPr>
      <xdr:spPr>
        <a:xfrm>
          <a:off x="939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55626</xdr:rowOff>
    </xdr:from>
    <xdr:to>
      <xdr:col>24</xdr:col>
      <xdr:colOff>76200</xdr:colOff>
      <xdr:row>37</xdr:row>
      <xdr:rowOff>157226</xdr:rowOff>
    </xdr:to>
    <xdr:sp macro="" textlink="">
      <xdr:nvSpPr>
        <xdr:cNvPr id="83" name="楕円 82"/>
        <xdr:cNvSpPr/>
      </xdr:nvSpPr>
      <xdr:spPr>
        <a:xfrm>
          <a:off x="47752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72153</xdr:rowOff>
    </xdr:from>
    <xdr:ext cx="762000" cy="259045"/>
    <xdr:sp macro="" textlink="">
      <xdr:nvSpPr>
        <xdr:cNvPr id="84" name="人件費該当値テキスト"/>
        <xdr:cNvSpPr txBox="1"/>
      </xdr:nvSpPr>
      <xdr:spPr>
        <a:xfrm>
          <a:off x="4914900" y="6244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762</xdr:rowOff>
    </xdr:from>
    <xdr:to>
      <xdr:col>20</xdr:col>
      <xdr:colOff>38100</xdr:colOff>
      <xdr:row>37</xdr:row>
      <xdr:rowOff>102362</xdr:rowOff>
    </xdr:to>
    <xdr:sp macro="" textlink="">
      <xdr:nvSpPr>
        <xdr:cNvPr id="85" name="楕円 84"/>
        <xdr:cNvSpPr/>
      </xdr:nvSpPr>
      <xdr:spPr>
        <a:xfrm>
          <a:off x="3937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112539</xdr:rowOff>
    </xdr:from>
    <xdr:ext cx="736600" cy="259045"/>
    <xdr:sp macro="" textlink="">
      <xdr:nvSpPr>
        <xdr:cNvPr id="86" name="テキスト ボックス 85"/>
        <xdr:cNvSpPr txBox="1"/>
      </xdr:nvSpPr>
      <xdr:spPr>
        <a:xfrm>
          <a:off x="3606800" y="6113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19050</xdr:rowOff>
    </xdr:from>
    <xdr:to>
      <xdr:col>15</xdr:col>
      <xdr:colOff>149225</xdr:colOff>
      <xdr:row>37</xdr:row>
      <xdr:rowOff>120650</xdr:rowOff>
    </xdr:to>
    <xdr:sp macro="" textlink="">
      <xdr:nvSpPr>
        <xdr:cNvPr id="87" name="楕円 86"/>
        <xdr:cNvSpPr/>
      </xdr:nvSpPr>
      <xdr:spPr>
        <a:xfrm>
          <a:off x="3048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105427</xdr:rowOff>
    </xdr:from>
    <xdr:ext cx="762000" cy="259045"/>
    <xdr:sp macro="" textlink="">
      <xdr:nvSpPr>
        <xdr:cNvPr id="88" name="テキスト ボックス 87"/>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153924</xdr:rowOff>
    </xdr:from>
    <xdr:to>
      <xdr:col>11</xdr:col>
      <xdr:colOff>60325</xdr:colOff>
      <xdr:row>37</xdr:row>
      <xdr:rowOff>84074</xdr:rowOff>
    </xdr:to>
    <xdr:sp macro="" textlink="">
      <xdr:nvSpPr>
        <xdr:cNvPr id="89" name="楕円 88"/>
        <xdr:cNvSpPr/>
      </xdr:nvSpPr>
      <xdr:spPr>
        <a:xfrm>
          <a:off x="2159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94251</xdr:rowOff>
    </xdr:from>
    <xdr:ext cx="762000" cy="259045"/>
    <xdr:sp macro="" textlink="">
      <xdr:nvSpPr>
        <xdr:cNvPr id="90" name="テキスト ボックス 89"/>
        <xdr:cNvSpPr txBox="1"/>
      </xdr:nvSpPr>
      <xdr:spPr>
        <a:xfrm>
          <a:off x="1828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23622</xdr:rowOff>
    </xdr:from>
    <xdr:to>
      <xdr:col>6</xdr:col>
      <xdr:colOff>171450</xdr:colOff>
      <xdr:row>37</xdr:row>
      <xdr:rowOff>125222</xdr:rowOff>
    </xdr:to>
    <xdr:sp macro="" textlink="">
      <xdr:nvSpPr>
        <xdr:cNvPr id="91" name="楕円 90"/>
        <xdr:cNvSpPr/>
      </xdr:nvSpPr>
      <xdr:spPr>
        <a:xfrm>
          <a:off x="1270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109999</xdr:rowOff>
    </xdr:from>
    <xdr:ext cx="762000" cy="259045"/>
    <xdr:sp macro="" textlink="">
      <xdr:nvSpPr>
        <xdr:cNvPr id="92" name="テキスト ボックス 91"/>
        <xdr:cNvSpPr txBox="1"/>
      </xdr:nvSpPr>
      <xdr:spPr>
        <a:xfrm>
          <a:off x="9398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物件費に係る経常収支比率は、物価上昇の影響等により令和６年度においても、前年度と比べて</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ポイント上昇し、</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13.8</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今後も物価上昇局面が続くものと考えられるため、指標についても上昇が予想される。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35560</xdr:rowOff>
    </xdr:from>
    <xdr:to>
      <xdr:col>82</xdr:col>
      <xdr:colOff>107950</xdr:colOff>
      <xdr:row>16</xdr:row>
      <xdr:rowOff>149860</xdr:rowOff>
    </xdr:to>
    <xdr:cxnSp macro="">
      <xdr:nvCxnSpPr>
        <xdr:cNvPr id="125" name="直線コネクタ 124"/>
        <xdr:cNvCxnSpPr/>
      </xdr:nvCxnSpPr>
      <xdr:spPr>
        <a:xfrm>
          <a:off x="15671800" y="277876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26" name="物件費平均値テキスト"/>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5080</xdr:rowOff>
    </xdr:from>
    <xdr:to>
      <xdr:col>78</xdr:col>
      <xdr:colOff>69850</xdr:colOff>
      <xdr:row>16</xdr:row>
      <xdr:rowOff>35560</xdr:rowOff>
    </xdr:to>
    <xdr:cxnSp macro="">
      <xdr:nvCxnSpPr>
        <xdr:cNvPr id="128" name="直線コネクタ 127"/>
        <xdr:cNvCxnSpPr/>
      </xdr:nvCxnSpPr>
      <xdr:spPr>
        <a:xfrm>
          <a:off x="14782800" y="27482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170197</xdr:rowOff>
    </xdr:from>
    <xdr:ext cx="736600" cy="259045"/>
    <xdr:sp macro="" textlink="">
      <xdr:nvSpPr>
        <xdr:cNvPr id="130" name="テキスト ボックス 129"/>
        <xdr:cNvSpPr txBox="1"/>
      </xdr:nvSpPr>
      <xdr:spPr>
        <a:xfrm>
          <a:off x="15290800" y="291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77470</xdr:rowOff>
    </xdr:from>
    <xdr:to>
      <xdr:col>73</xdr:col>
      <xdr:colOff>180975</xdr:colOff>
      <xdr:row>16</xdr:row>
      <xdr:rowOff>5080</xdr:rowOff>
    </xdr:to>
    <xdr:cxnSp macro="">
      <xdr:nvCxnSpPr>
        <xdr:cNvPr id="131" name="直線コネクタ 130"/>
        <xdr:cNvCxnSpPr/>
      </xdr:nvCxnSpPr>
      <xdr:spPr>
        <a:xfrm>
          <a:off x="13893800" y="264922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147337</xdr:rowOff>
    </xdr:from>
    <xdr:ext cx="762000" cy="259045"/>
    <xdr:sp macro="" textlink="">
      <xdr:nvSpPr>
        <xdr:cNvPr id="133" name="テキスト ボックス 132"/>
        <xdr:cNvSpPr txBox="1"/>
      </xdr:nvSpPr>
      <xdr:spPr>
        <a:xfrm>
          <a:off x="14401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77470</xdr:rowOff>
    </xdr:from>
    <xdr:to>
      <xdr:col>69</xdr:col>
      <xdr:colOff>92075</xdr:colOff>
      <xdr:row>15</xdr:row>
      <xdr:rowOff>130810</xdr:rowOff>
    </xdr:to>
    <xdr:cxnSp macro="">
      <xdr:nvCxnSpPr>
        <xdr:cNvPr id="134" name="直線コネクタ 133"/>
        <xdr:cNvCxnSpPr/>
      </xdr:nvCxnSpPr>
      <xdr:spPr>
        <a:xfrm flipV="1">
          <a:off x="13004800" y="26492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63517</xdr:rowOff>
    </xdr:from>
    <xdr:ext cx="762000" cy="259045"/>
    <xdr:sp macro="" textlink="">
      <xdr:nvSpPr>
        <xdr:cNvPr id="136" name="テキスト ボックス 135"/>
        <xdr:cNvSpPr txBox="1"/>
      </xdr:nvSpPr>
      <xdr:spPr>
        <a:xfrm>
          <a:off x="13512800" y="280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60960</xdr:rowOff>
    </xdr:from>
    <xdr:to>
      <xdr:col>65</xdr:col>
      <xdr:colOff>53975</xdr:colOff>
      <xdr:row>16</xdr:row>
      <xdr:rowOff>162560</xdr:rowOff>
    </xdr:to>
    <xdr:sp macro="" textlink="">
      <xdr:nvSpPr>
        <xdr:cNvPr id="137" name="フローチャート: 判断 136"/>
        <xdr:cNvSpPr/>
      </xdr:nvSpPr>
      <xdr:spPr>
        <a:xfrm>
          <a:off x="12954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147337</xdr:rowOff>
    </xdr:from>
    <xdr:ext cx="762000" cy="259045"/>
    <xdr:sp macro="" textlink="">
      <xdr:nvSpPr>
        <xdr:cNvPr id="138" name="テキスト ボックス 137"/>
        <xdr:cNvSpPr txBox="1"/>
      </xdr:nvSpPr>
      <xdr:spPr>
        <a:xfrm>
          <a:off x="12623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99060</xdr:rowOff>
    </xdr:from>
    <xdr:to>
      <xdr:col>82</xdr:col>
      <xdr:colOff>158750</xdr:colOff>
      <xdr:row>17</xdr:row>
      <xdr:rowOff>29210</xdr:rowOff>
    </xdr:to>
    <xdr:sp macro="" textlink="">
      <xdr:nvSpPr>
        <xdr:cNvPr id="144" name="楕円 143"/>
        <xdr:cNvSpPr/>
      </xdr:nvSpPr>
      <xdr:spPr>
        <a:xfrm>
          <a:off x="16459200" y="2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115587</xdr:rowOff>
    </xdr:from>
    <xdr:ext cx="762000" cy="259045"/>
    <xdr:sp macro="" textlink="">
      <xdr:nvSpPr>
        <xdr:cNvPr id="145" name="物件費該当値テキスト"/>
        <xdr:cNvSpPr txBox="1"/>
      </xdr:nvSpPr>
      <xdr:spPr>
        <a:xfrm>
          <a:off x="16598900" y="2687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156210</xdr:rowOff>
    </xdr:from>
    <xdr:to>
      <xdr:col>78</xdr:col>
      <xdr:colOff>120650</xdr:colOff>
      <xdr:row>16</xdr:row>
      <xdr:rowOff>86360</xdr:rowOff>
    </xdr:to>
    <xdr:sp macro="" textlink="">
      <xdr:nvSpPr>
        <xdr:cNvPr id="146" name="楕円 145"/>
        <xdr:cNvSpPr/>
      </xdr:nvSpPr>
      <xdr:spPr>
        <a:xfrm>
          <a:off x="15621000" y="272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96537</xdr:rowOff>
    </xdr:from>
    <xdr:ext cx="736600" cy="259045"/>
    <xdr:sp macro="" textlink="">
      <xdr:nvSpPr>
        <xdr:cNvPr id="147" name="テキスト ボックス 146"/>
        <xdr:cNvSpPr txBox="1"/>
      </xdr:nvSpPr>
      <xdr:spPr>
        <a:xfrm>
          <a:off x="15290800" y="2496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125730</xdr:rowOff>
    </xdr:from>
    <xdr:to>
      <xdr:col>74</xdr:col>
      <xdr:colOff>31750</xdr:colOff>
      <xdr:row>16</xdr:row>
      <xdr:rowOff>55880</xdr:rowOff>
    </xdr:to>
    <xdr:sp macro="" textlink="">
      <xdr:nvSpPr>
        <xdr:cNvPr id="148" name="楕円 147"/>
        <xdr:cNvSpPr/>
      </xdr:nvSpPr>
      <xdr:spPr>
        <a:xfrm>
          <a:off x="14732000" y="269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66057</xdr:rowOff>
    </xdr:from>
    <xdr:ext cx="762000" cy="259045"/>
    <xdr:sp macro="" textlink="">
      <xdr:nvSpPr>
        <xdr:cNvPr id="149" name="テキスト ボックス 148"/>
        <xdr:cNvSpPr txBox="1"/>
      </xdr:nvSpPr>
      <xdr:spPr>
        <a:xfrm>
          <a:off x="14401800" y="2466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26670</xdr:rowOff>
    </xdr:from>
    <xdr:to>
      <xdr:col>69</xdr:col>
      <xdr:colOff>142875</xdr:colOff>
      <xdr:row>15</xdr:row>
      <xdr:rowOff>128270</xdr:rowOff>
    </xdr:to>
    <xdr:sp macro="" textlink="">
      <xdr:nvSpPr>
        <xdr:cNvPr id="150" name="楕円 149"/>
        <xdr:cNvSpPr/>
      </xdr:nvSpPr>
      <xdr:spPr>
        <a:xfrm>
          <a:off x="13843000" y="259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138447</xdr:rowOff>
    </xdr:from>
    <xdr:ext cx="762000" cy="259045"/>
    <xdr:sp macro="" textlink="">
      <xdr:nvSpPr>
        <xdr:cNvPr id="151" name="テキスト ボックス 150"/>
        <xdr:cNvSpPr txBox="1"/>
      </xdr:nvSpPr>
      <xdr:spPr>
        <a:xfrm>
          <a:off x="13512800" y="236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80010</xdr:rowOff>
    </xdr:from>
    <xdr:to>
      <xdr:col>65</xdr:col>
      <xdr:colOff>53975</xdr:colOff>
      <xdr:row>16</xdr:row>
      <xdr:rowOff>10160</xdr:rowOff>
    </xdr:to>
    <xdr:sp macro="" textlink="">
      <xdr:nvSpPr>
        <xdr:cNvPr id="152" name="楕円 151"/>
        <xdr:cNvSpPr/>
      </xdr:nvSpPr>
      <xdr:spPr>
        <a:xfrm>
          <a:off x="12954000" y="265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20337</xdr:rowOff>
    </xdr:from>
    <xdr:ext cx="762000" cy="259045"/>
    <xdr:sp macro="" textlink="">
      <xdr:nvSpPr>
        <xdr:cNvPr id="153" name="テキスト ボックス 152"/>
        <xdr:cNvSpPr txBox="1"/>
      </xdr:nvSpPr>
      <xdr:spPr>
        <a:xfrm>
          <a:off x="12623800" y="2420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扶助費に係る経常収支比率は、社会保障関係経費の増等に伴い前年度と比べて</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0.4</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ポイント上昇した。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毎年</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500</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人を超えるペースで人口が減少している一方で、障がい者への福祉サービス給付等が増加しており、今後も引き続き上昇が見込まれる。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類似団体平均を下回ってはいるものの、今後動向を注視していく必要がある。</a:t>
          </a:r>
        </a:p>
      </xdr:txBody>
    </xdr:sp>
    <xdr:clientData/>
  </xdr:twoCellAnchor>
  <xdr:oneCellAnchor>
    <xdr:from>
      <xdr:col>3</xdr:col>
      <xdr:colOff>123825</xdr:colOff>
      <xdr:row>49</xdr:row>
      <xdr:rowOff>107950</xdr:rowOff>
    </xdr:from>
    <xdr:ext cx="298543" cy="225703"/>
    <xdr:sp macro="" textlink="">
      <xdr:nvSpPr>
        <xdr:cNvPr id="165" name="テキスト ボックス 164"/>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102507</xdr:rowOff>
    </xdr:from>
    <xdr:to>
      <xdr:col>24</xdr:col>
      <xdr:colOff>25400</xdr:colOff>
      <xdr:row>53</xdr:row>
      <xdr:rowOff>146050</xdr:rowOff>
    </xdr:to>
    <xdr:cxnSp macro="">
      <xdr:nvCxnSpPr>
        <xdr:cNvPr id="188" name="直線コネクタ 187"/>
        <xdr:cNvCxnSpPr/>
      </xdr:nvCxnSpPr>
      <xdr:spPr>
        <a:xfrm>
          <a:off x="3987800" y="9189357"/>
          <a:ext cx="8382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116312</xdr:rowOff>
    </xdr:from>
    <xdr:ext cx="762000" cy="259045"/>
    <xdr:sp macro="" textlink="">
      <xdr:nvSpPr>
        <xdr:cNvPr id="189" name="扶助費平均値テキスト"/>
        <xdr:cNvSpPr txBox="1"/>
      </xdr:nvSpPr>
      <xdr:spPr>
        <a:xfrm>
          <a:off x="4914900" y="9546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26307</xdr:rowOff>
    </xdr:from>
    <xdr:to>
      <xdr:col>19</xdr:col>
      <xdr:colOff>187325</xdr:colOff>
      <xdr:row>53</xdr:row>
      <xdr:rowOff>102507</xdr:rowOff>
    </xdr:to>
    <xdr:cxnSp macro="">
      <xdr:nvCxnSpPr>
        <xdr:cNvPr id="191" name="直線コネクタ 190"/>
        <xdr:cNvCxnSpPr/>
      </xdr:nvCxnSpPr>
      <xdr:spPr>
        <a:xfrm>
          <a:off x="3098800" y="9113157"/>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59162</xdr:rowOff>
    </xdr:from>
    <xdr:ext cx="736600" cy="259045"/>
    <xdr:sp macro="" textlink="">
      <xdr:nvSpPr>
        <xdr:cNvPr id="193" name="テキスト ボックス 192"/>
        <xdr:cNvSpPr txBox="1"/>
      </xdr:nvSpPr>
      <xdr:spPr>
        <a:xfrm>
          <a:off x="3606800" y="9660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15422</xdr:rowOff>
    </xdr:from>
    <xdr:to>
      <xdr:col>15</xdr:col>
      <xdr:colOff>98425</xdr:colOff>
      <xdr:row>53</xdr:row>
      <xdr:rowOff>26307</xdr:rowOff>
    </xdr:to>
    <xdr:cxnSp macro="">
      <xdr:nvCxnSpPr>
        <xdr:cNvPr id="194" name="直線コネクタ 193"/>
        <xdr:cNvCxnSpPr/>
      </xdr:nvCxnSpPr>
      <xdr:spPr>
        <a:xfrm>
          <a:off x="2209800" y="91022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26505</xdr:rowOff>
    </xdr:from>
    <xdr:ext cx="762000" cy="259045"/>
    <xdr:sp macro="" textlink="">
      <xdr:nvSpPr>
        <xdr:cNvPr id="196" name="テキスト ボックス 195"/>
        <xdr:cNvSpPr txBox="1"/>
      </xdr:nvSpPr>
      <xdr:spPr>
        <a:xfrm>
          <a:off x="2717800" y="962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15422</xdr:rowOff>
    </xdr:from>
    <xdr:to>
      <xdr:col>11</xdr:col>
      <xdr:colOff>9525</xdr:colOff>
      <xdr:row>53</xdr:row>
      <xdr:rowOff>80735</xdr:rowOff>
    </xdr:to>
    <xdr:cxnSp macro="">
      <xdr:nvCxnSpPr>
        <xdr:cNvPr id="197" name="直線コネクタ 196"/>
        <xdr:cNvCxnSpPr/>
      </xdr:nvCxnSpPr>
      <xdr:spPr>
        <a:xfrm flipV="1">
          <a:off x="1320800" y="9102272"/>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165299</xdr:rowOff>
    </xdr:from>
    <xdr:ext cx="762000" cy="259045"/>
    <xdr:sp macro="" textlink="">
      <xdr:nvSpPr>
        <xdr:cNvPr id="199" name="テキスト ボックス 198"/>
        <xdr:cNvSpPr txBox="1"/>
      </xdr:nvSpPr>
      <xdr:spPr>
        <a:xfrm>
          <a:off x="1828800" y="959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100693</xdr:rowOff>
    </xdr:from>
    <xdr:to>
      <xdr:col>6</xdr:col>
      <xdr:colOff>171450</xdr:colOff>
      <xdr:row>56</xdr:row>
      <xdr:rowOff>30843</xdr:rowOff>
    </xdr:to>
    <xdr:sp macro="" textlink="">
      <xdr:nvSpPr>
        <xdr:cNvPr id="200" name="フローチャート: 判断 199"/>
        <xdr:cNvSpPr/>
      </xdr:nvSpPr>
      <xdr:spPr>
        <a:xfrm>
          <a:off x="12700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15620</xdr:rowOff>
    </xdr:from>
    <xdr:ext cx="762000" cy="259045"/>
    <xdr:sp macro="" textlink="">
      <xdr:nvSpPr>
        <xdr:cNvPr id="201" name="テキスト ボックス 200"/>
        <xdr:cNvSpPr txBox="1"/>
      </xdr:nvSpPr>
      <xdr:spPr>
        <a:xfrm>
          <a:off x="939800" y="961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95250</xdr:rowOff>
    </xdr:from>
    <xdr:to>
      <xdr:col>24</xdr:col>
      <xdr:colOff>76200</xdr:colOff>
      <xdr:row>54</xdr:row>
      <xdr:rowOff>25400</xdr:rowOff>
    </xdr:to>
    <xdr:sp macro="" textlink="">
      <xdr:nvSpPr>
        <xdr:cNvPr id="207" name="楕円 206"/>
        <xdr:cNvSpPr/>
      </xdr:nvSpPr>
      <xdr:spPr>
        <a:xfrm>
          <a:off x="47752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111777</xdr:rowOff>
    </xdr:from>
    <xdr:ext cx="762000" cy="259045"/>
    <xdr:sp macro="" textlink="">
      <xdr:nvSpPr>
        <xdr:cNvPr id="208" name="扶助費該当値テキスト"/>
        <xdr:cNvSpPr txBox="1"/>
      </xdr:nvSpPr>
      <xdr:spPr>
        <a:xfrm>
          <a:off x="4914900" y="902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51707</xdr:rowOff>
    </xdr:from>
    <xdr:to>
      <xdr:col>20</xdr:col>
      <xdr:colOff>38100</xdr:colOff>
      <xdr:row>53</xdr:row>
      <xdr:rowOff>153307</xdr:rowOff>
    </xdr:to>
    <xdr:sp macro="" textlink="">
      <xdr:nvSpPr>
        <xdr:cNvPr id="209" name="楕円 208"/>
        <xdr:cNvSpPr/>
      </xdr:nvSpPr>
      <xdr:spPr>
        <a:xfrm>
          <a:off x="3937000" y="913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163484</xdr:rowOff>
    </xdr:from>
    <xdr:ext cx="736600" cy="259045"/>
    <xdr:sp macro="" textlink="">
      <xdr:nvSpPr>
        <xdr:cNvPr id="210" name="テキスト ボックス 209"/>
        <xdr:cNvSpPr txBox="1"/>
      </xdr:nvSpPr>
      <xdr:spPr>
        <a:xfrm>
          <a:off x="3606800" y="8907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52</xdr:row>
      <xdr:rowOff>146957</xdr:rowOff>
    </xdr:from>
    <xdr:to>
      <xdr:col>15</xdr:col>
      <xdr:colOff>149225</xdr:colOff>
      <xdr:row>53</xdr:row>
      <xdr:rowOff>77107</xdr:rowOff>
    </xdr:to>
    <xdr:sp macro="" textlink="">
      <xdr:nvSpPr>
        <xdr:cNvPr id="211" name="楕円 210"/>
        <xdr:cNvSpPr/>
      </xdr:nvSpPr>
      <xdr:spPr>
        <a:xfrm>
          <a:off x="3048000" y="9062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87284</xdr:rowOff>
    </xdr:from>
    <xdr:ext cx="762000" cy="259045"/>
    <xdr:sp macro="" textlink="">
      <xdr:nvSpPr>
        <xdr:cNvPr id="212" name="テキスト ボックス 211"/>
        <xdr:cNvSpPr txBox="1"/>
      </xdr:nvSpPr>
      <xdr:spPr>
        <a:xfrm>
          <a:off x="2717800" y="8831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52</xdr:row>
      <xdr:rowOff>136072</xdr:rowOff>
    </xdr:from>
    <xdr:to>
      <xdr:col>11</xdr:col>
      <xdr:colOff>60325</xdr:colOff>
      <xdr:row>53</xdr:row>
      <xdr:rowOff>66222</xdr:rowOff>
    </xdr:to>
    <xdr:sp macro="" textlink="">
      <xdr:nvSpPr>
        <xdr:cNvPr id="213" name="楕円 212"/>
        <xdr:cNvSpPr/>
      </xdr:nvSpPr>
      <xdr:spPr>
        <a:xfrm>
          <a:off x="2159000" y="9051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76399</xdr:rowOff>
    </xdr:from>
    <xdr:ext cx="762000" cy="259045"/>
    <xdr:sp macro="" textlink="">
      <xdr:nvSpPr>
        <xdr:cNvPr id="214" name="テキスト ボックス 213"/>
        <xdr:cNvSpPr txBox="1"/>
      </xdr:nvSpPr>
      <xdr:spPr>
        <a:xfrm>
          <a:off x="1828800" y="882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29935</xdr:rowOff>
    </xdr:from>
    <xdr:to>
      <xdr:col>6</xdr:col>
      <xdr:colOff>171450</xdr:colOff>
      <xdr:row>53</xdr:row>
      <xdr:rowOff>131535</xdr:rowOff>
    </xdr:to>
    <xdr:sp macro="" textlink="">
      <xdr:nvSpPr>
        <xdr:cNvPr id="215" name="楕円 214"/>
        <xdr:cNvSpPr/>
      </xdr:nvSpPr>
      <xdr:spPr>
        <a:xfrm>
          <a:off x="1270000" y="911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141712</xdr:rowOff>
    </xdr:from>
    <xdr:ext cx="762000" cy="259045"/>
    <xdr:sp macro="" textlink="">
      <xdr:nvSpPr>
        <xdr:cNvPr id="216" name="テキスト ボックス 215"/>
        <xdr:cNvSpPr txBox="1"/>
      </xdr:nvSpPr>
      <xdr:spPr>
        <a:xfrm>
          <a:off x="939800" y="8885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その他の経費に係る経常収支比率は、公営企業会計への出資金の減少等による影響により前年度と比べ</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ポイント低下し、</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14.5</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％となった。今後とも企業会計においては、独立採算の原則のもと、経費削減に努める。</a:t>
          </a:r>
        </a:p>
      </xdr:txBody>
    </xdr:sp>
    <xdr:clientData/>
  </xdr:twoCellAnchor>
  <xdr:oneCellAnchor>
    <xdr:from>
      <xdr:col>62</xdr:col>
      <xdr:colOff>6350</xdr:colOff>
      <xdr:row>49</xdr:row>
      <xdr:rowOff>107950</xdr:rowOff>
    </xdr:from>
    <xdr:ext cx="298543" cy="225703"/>
    <xdr:sp macro="" textlink="">
      <xdr:nvSpPr>
        <xdr:cNvPr id="228" name="テキスト ボックス 227"/>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44450</xdr:rowOff>
    </xdr:from>
    <xdr:to>
      <xdr:col>82</xdr:col>
      <xdr:colOff>107950</xdr:colOff>
      <xdr:row>60</xdr:row>
      <xdr:rowOff>127000</xdr:rowOff>
    </xdr:to>
    <xdr:cxnSp macro="">
      <xdr:nvCxnSpPr>
        <xdr:cNvPr id="249" name="直線コネクタ 248"/>
        <xdr:cNvCxnSpPr/>
      </xdr:nvCxnSpPr>
      <xdr:spPr>
        <a:xfrm flipV="1">
          <a:off x="15671800" y="10160000"/>
          <a:ext cx="838200" cy="25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137177</xdr:rowOff>
    </xdr:from>
    <xdr:ext cx="762000" cy="259045"/>
    <xdr:sp macro="" textlink="">
      <xdr:nvSpPr>
        <xdr:cNvPr id="250" name="その他平均値テキスト"/>
        <xdr:cNvSpPr txBox="1"/>
      </xdr:nvSpPr>
      <xdr:spPr>
        <a:xfrm>
          <a:off x="16598900" y="9738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127000</xdr:rowOff>
    </xdr:from>
    <xdr:to>
      <xdr:col>78</xdr:col>
      <xdr:colOff>69850</xdr:colOff>
      <xdr:row>60</xdr:row>
      <xdr:rowOff>165100</xdr:rowOff>
    </xdr:to>
    <xdr:cxnSp macro="">
      <xdr:nvCxnSpPr>
        <xdr:cNvPr id="252" name="直線コネクタ 251"/>
        <xdr:cNvCxnSpPr/>
      </xdr:nvCxnSpPr>
      <xdr:spPr>
        <a:xfrm flipV="1">
          <a:off x="14782800" y="10414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4" name="テキスト ボックス 253"/>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38100</xdr:rowOff>
    </xdr:from>
    <xdr:to>
      <xdr:col>73</xdr:col>
      <xdr:colOff>180975</xdr:colOff>
      <xdr:row>60</xdr:row>
      <xdr:rowOff>165100</xdr:rowOff>
    </xdr:to>
    <xdr:cxnSp macro="">
      <xdr:nvCxnSpPr>
        <xdr:cNvPr id="255" name="直線コネクタ 254"/>
        <xdr:cNvCxnSpPr/>
      </xdr:nvCxnSpPr>
      <xdr:spPr>
        <a:xfrm>
          <a:off x="13893800" y="103251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7" name="テキスト ボックス 256"/>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146050</xdr:rowOff>
    </xdr:from>
    <xdr:to>
      <xdr:col>69</xdr:col>
      <xdr:colOff>92075</xdr:colOff>
      <xdr:row>60</xdr:row>
      <xdr:rowOff>38100</xdr:rowOff>
    </xdr:to>
    <xdr:cxnSp macro="">
      <xdr:nvCxnSpPr>
        <xdr:cNvPr id="258" name="直線コネクタ 257"/>
        <xdr:cNvCxnSpPr/>
      </xdr:nvCxnSpPr>
      <xdr:spPr>
        <a:xfrm>
          <a:off x="13004800" y="102616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95250</xdr:rowOff>
    </xdr:from>
    <xdr:to>
      <xdr:col>65</xdr:col>
      <xdr:colOff>53975</xdr:colOff>
      <xdr:row>58</xdr:row>
      <xdr:rowOff>25400</xdr:rowOff>
    </xdr:to>
    <xdr:sp macro="" textlink="">
      <xdr:nvSpPr>
        <xdr:cNvPr id="261" name="フローチャート: 判断 260"/>
        <xdr:cNvSpPr/>
      </xdr:nvSpPr>
      <xdr:spPr>
        <a:xfrm>
          <a:off x="12954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35577</xdr:rowOff>
    </xdr:from>
    <xdr:ext cx="762000" cy="259045"/>
    <xdr:sp macro="" textlink="">
      <xdr:nvSpPr>
        <xdr:cNvPr id="262" name="テキスト ボックス 261"/>
        <xdr:cNvSpPr txBox="1"/>
      </xdr:nvSpPr>
      <xdr:spPr>
        <a:xfrm>
          <a:off x="12623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165100</xdr:rowOff>
    </xdr:from>
    <xdr:to>
      <xdr:col>82</xdr:col>
      <xdr:colOff>158750</xdr:colOff>
      <xdr:row>59</xdr:row>
      <xdr:rowOff>95250</xdr:rowOff>
    </xdr:to>
    <xdr:sp macro="" textlink="">
      <xdr:nvSpPr>
        <xdr:cNvPr id="268" name="楕円 267"/>
        <xdr:cNvSpPr/>
      </xdr:nvSpPr>
      <xdr:spPr>
        <a:xfrm>
          <a:off x="164592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137177</xdr:rowOff>
    </xdr:from>
    <xdr:ext cx="762000" cy="259045"/>
    <xdr:sp macro="" textlink="">
      <xdr:nvSpPr>
        <xdr:cNvPr id="269" name="その他該当値テキスト"/>
        <xdr:cNvSpPr txBox="1"/>
      </xdr:nvSpPr>
      <xdr:spPr>
        <a:xfrm>
          <a:off x="16598900" y="1008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76200</xdr:rowOff>
    </xdr:from>
    <xdr:to>
      <xdr:col>78</xdr:col>
      <xdr:colOff>120650</xdr:colOff>
      <xdr:row>61</xdr:row>
      <xdr:rowOff>6350</xdr:rowOff>
    </xdr:to>
    <xdr:sp macro="" textlink="">
      <xdr:nvSpPr>
        <xdr:cNvPr id="270" name="楕円 269"/>
        <xdr:cNvSpPr/>
      </xdr:nvSpPr>
      <xdr:spPr>
        <a:xfrm>
          <a:off x="15621000" y="1036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162577</xdr:rowOff>
    </xdr:from>
    <xdr:ext cx="736600" cy="259045"/>
    <xdr:sp macro="" textlink="">
      <xdr:nvSpPr>
        <xdr:cNvPr id="271" name="テキスト ボックス 270"/>
        <xdr:cNvSpPr txBox="1"/>
      </xdr:nvSpPr>
      <xdr:spPr>
        <a:xfrm>
          <a:off x="15290800" y="1044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114300</xdr:rowOff>
    </xdr:from>
    <xdr:to>
      <xdr:col>74</xdr:col>
      <xdr:colOff>31750</xdr:colOff>
      <xdr:row>61</xdr:row>
      <xdr:rowOff>44450</xdr:rowOff>
    </xdr:to>
    <xdr:sp macro="" textlink="">
      <xdr:nvSpPr>
        <xdr:cNvPr id="272" name="楕円 271"/>
        <xdr:cNvSpPr/>
      </xdr:nvSpPr>
      <xdr:spPr>
        <a:xfrm>
          <a:off x="14732000" y="1040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29227</xdr:rowOff>
    </xdr:from>
    <xdr:ext cx="762000" cy="259045"/>
    <xdr:sp macro="" textlink="">
      <xdr:nvSpPr>
        <xdr:cNvPr id="273" name="テキスト ボックス 272"/>
        <xdr:cNvSpPr txBox="1"/>
      </xdr:nvSpPr>
      <xdr:spPr>
        <a:xfrm>
          <a:off x="14401800" y="1048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158750</xdr:rowOff>
    </xdr:from>
    <xdr:to>
      <xdr:col>69</xdr:col>
      <xdr:colOff>142875</xdr:colOff>
      <xdr:row>60</xdr:row>
      <xdr:rowOff>88900</xdr:rowOff>
    </xdr:to>
    <xdr:sp macro="" textlink="">
      <xdr:nvSpPr>
        <xdr:cNvPr id="274" name="楕円 273"/>
        <xdr:cNvSpPr/>
      </xdr:nvSpPr>
      <xdr:spPr>
        <a:xfrm>
          <a:off x="13843000" y="1027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73677</xdr:rowOff>
    </xdr:from>
    <xdr:ext cx="762000" cy="259045"/>
    <xdr:sp macro="" textlink="">
      <xdr:nvSpPr>
        <xdr:cNvPr id="275" name="テキスト ボックス 274"/>
        <xdr:cNvSpPr txBox="1"/>
      </xdr:nvSpPr>
      <xdr:spPr>
        <a:xfrm>
          <a:off x="13512800" y="1036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95250</xdr:rowOff>
    </xdr:from>
    <xdr:to>
      <xdr:col>65</xdr:col>
      <xdr:colOff>53975</xdr:colOff>
      <xdr:row>60</xdr:row>
      <xdr:rowOff>25400</xdr:rowOff>
    </xdr:to>
    <xdr:sp macro="" textlink="">
      <xdr:nvSpPr>
        <xdr:cNvPr id="276" name="楕円 275"/>
        <xdr:cNvSpPr/>
      </xdr:nvSpPr>
      <xdr:spPr>
        <a:xfrm>
          <a:off x="129540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10177</xdr:rowOff>
    </xdr:from>
    <xdr:ext cx="762000" cy="259045"/>
    <xdr:sp macro="" textlink="">
      <xdr:nvSpPr>
        <xdr:cNvPr id="277" name="テキスト ボックス 276"/>
        <xdr:cNvSpPr txBox="1"/>
      </xdr:nvSpPr>
      <xdr:spPr>
        <a:xfrm>
          <a:off x="12623800" y="1029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補助費等に係る経常収支比率は、下水道事業会計に対する補助金の減等により、前年度と比べて</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0.3</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％低下した。比率には、下水道会計への補助金の増減が大きく影響しているため、引き続き、経費削減等に努める必要がある。</a:t>
          </a:r>
        </a:p>
      </xdr:txBody>
    </xdr:sp>
    <xdr:clientData/>
  </xdr:twoCellAnchor>
  <xdr:oneCellAnchor>
    <xdr:from>
      <xdr:col>62</xdr:col>
      <xdr:colOff>6350</xdr:colOff>
      <xdr:row>29</xdr:row>
      <xdr:rowOff>107950</xdr:rowOff>
    </xdr:from>
    <xdr:ext cx="298543" cy="225703"/>
    <xdr:sp macro="" textlink="">
      <xdr:nvSpPr>
        <xdr:cNvPr id="289" name="テキスト ボックス 288"/>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168148</xdr:rowOff>
    </xdr:from>
    <xdr:to>
      <xdr:col>82</xdr:col>
      <xdr:colOff>107950</xdr:colOff>
      <xdr:row>37</xdr:row>
      <xdr:rowOff>10414</xdr:rowOff>
    </xdr:to>
    <xdr:cxnSp macro="">
      <xdr:nvCxnSpPr>
        <xdr:cNvPr id="307" name="直線コネクタ 306"/>
        <xdr:cNvCxnSpPr/>
      </xdr:nvCxnSpPr>
      <xdr:spPr>
        <a:xfrm flipV="1">
          <a:off x="15671800" y="6340348"/>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124731</xdr:rowOff>
    </xdr:from>
    <xdr:ext cx="762000" cy="259045"/>
    <xdr:sp macro="" textlink="">
      <xdr:nvSpPr>
        <xdr:cNvPr id="308" name="補助費等平均値テキスト"/>
        <xdr:cNvSpPr txBox="1"/>
      </xdr:nvSpPr>
      <xdr:spPr>
        <a:xfrm>
          <a:off x="16598900" y="6125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10414</xdr:rowOff>
    </xdr:from>
    <xdr:to>
      <xdr:col>78</xdr:col>
      <xdr:colOff>69850</xdr:colOff>
      <xdr:row>37</xdr:row>
      <xdr:rowOff>88138</xdr:rowOff>
    </xdr:to>
    <xdr:cxnSp macro="">
      <xdr:nvCxnSpPr>
        <xdr:cNvPr id="310" name="直線コネクタ 309"/>
        <xdr:cNvCxnSpPr/>
      </xdr:nvCxnSpPr>
      <xdr:spPr>
        <a:xfrm flipV="1">
          <a:off x="14782800" y="6354064"/>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12" name="テキスト ボックス 311"/>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168148</xdr:rowOff>
    </xdr:from>
    <xdr:to>
      <xdr:col>73</xdr:col>
      <xdr:colOff>180975</xdr:colOff>
      <xdr:row>37</xdr:row>
      <xdr:rowOff>88138</xdr:rowOff>
    </xdr:to>
    <xdr:cxnSp macro="">
      <xdr:nvCxnSpPr>
        <xdr:cNvPr id="313" name="直線コネクタ 312"/>
        <xdr:cNvCxnSpPr/>
      </xdr:nvCxnSpPr>
      <xdr:spPr>
        <a:xfrm>
          <a:off x="13893800" y="6340348"/>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39387</xdr:rowOff>
    </xdr:from>
    <xdr:ext cx="762000" cy="259045"/>
    <xdr:sp macro="" textlink="">
      <xdr:nvSpPr>
        <xdr:cNvPr id="315" name="テキスト ボックス 314"/>
        <xdr:cNvSpPr txBox="1"/>
      </xdr:nvSpPr>
      <xdr:spPr>
        <a:xfrm>
          <a:off x="14401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168148</xdr:rowOff>
    </xdr:from>
    <xdr:to>
      <xdr:col>69</xdr:col>
      <xdr:colOff>92075</xdr:colOff>
      <xdr:row>37</xdr:row>
      <xdr:rowOff>28702</xdr:rowOff>
    </xdr:to>
    <xdr:cxnSp macro="">
      <xdr:nvCxnSpPr>
        <xdr:cNvPr id="316" name="直線コネクタ 315"/>
        <xdr:cNvCxnSpPr/>
      </xdr:nvCxnSpPr>
      <xdr:spPr>
        <a:xfrm flipV="1">
          <a:off x="13004800" y="634034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21099</xdr:rowOff>
    </xdr:from>
    <xdr:ext cx="762000" cy="259045"/>
    <xdr:sp macro="" textlink="">
      <xdr:nvSpPr>
        <xdr:cNvPr id="318" name="テキスト ボックス 317"/>
        <xdr:cNvSpPr txBox="1"/>
      </xdr:nvSpPr>
      <xdr:spPr>
        <a:xfrm>
          <a:off x="13512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9" name="フローチャート: 判断 318"/>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85107</xdr:rowOff>
    </xdr:from>
    <xdr:ext cx="762000" cy="259045"/>
    <xdr:sp macro="" textlink="">
      <xdr:nvSpPr>
        <xdr:cNvPr id="320" name="テキスト ボックス 319"/>
        <xdr:cNvSpPr txBox="1"/>
      </xdr:nvSpPr>
      <xdr:spPr>
        <a:xfrm>
          <a:off x="12623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117348</xdr:rowOff>
    </xdr:from>
    <xdr:to>
      <xdr:col>82</xdr:col>
      <xdr:colOff>158750</xdr:colOff>
      <xdr:row>37</xdr:row>
      <xdr:rowOff>47498</xdr:rowOff>
    </xdr:to>
    <xdr:sp macro="" textlink="">
      <xdr:nvSpPr>
        <xdr:cNvPr id="326" name="楕円 325"/>
        <xdr:cNvSpPr/>
      </xdr:nvSpPr>
      <xdr:spPr>
        <a:xfrm>
          <a:off x="164592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89425</xdr:rowOff>
    </xdr:from>
    <xdr:ext cx="762000" cy="259045"/>
    <xdr:sp macro="" textlink="">
      <xdr:nvSpPr>
        <xdr:cNvPr id="327" name="補助費等該当値テキスト"/>
        <xdr:cNvSpPr txBox="1"/>
      </xdr:nvSpPr>
      <xdr:spPr>
        <a:xfrm>
          <a:off x="16598900" y="626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131064</xdr:rowOff>
    </xdr:from>
    <xdr:to>
      <xdr:col>78</xdr:col>
      <xdr:colOff>120650</xdr:colOff>
      <xdr:row>37</xdr:row>
      <xdr:rowOff>61214</xdr:rowOff>
    </xdr:to>
    <xdr:sp macro="" textlink="">
      <xdr:nvSpPr>
        <xdr:cNvPr id="328" name="楕円 327"/>
        <xdr:cNvSpPr/>
      </xdr:nvSpPr>
      <xdr:spPr>
        <a:xfrm>
          <a:off x="15621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45991</xdr:rowOff>
    </xdr:from>
    <xdr:ext cx="736600" cy="259045"/>
    <xdr:sp macro="" textlink="">
      <xdr:nvSpPr>
        <xdr:cNvPr id="329" name="テキスト ボックス 328"/>
        <xdr:cNvSpPr txBox="1"/>
      </xdr:nvSpPr>
      <xdr:spPr>
        <a:xfrm>
          <a:off x="15290800" y="6389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37338</xdr:rowOff>
    </xdr:from>
    <xdr:to>
      <xdr:col>74</xdr:col>
      <xdr:colOff>31750</xdr:colOff>
      <xdr:row>37</xdr:row>
      <xdr:rowOff>138938</xdr:rowOff>
    </xdr:to>
    <xdr:sp macro="" textlink="">
      <xdr:nvSpPr>
        <xdr:cNvPr id="330" name="楕円 329"/>
        <xdr:cNvSpPr/>
      </xdr:nvSpPr>
      <xdr:spPr>
        <a:xfrm>
          <a:off x="14732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123715</xdr:rowOff>
    </xdr:from>
    <xdr:ext cx="762000" cy="259045"/>
    <xdr:sp macro="" textlink="">
      <xdr:nvSpPr>
        <xdr:cNvPr id="331" name="テキスト ボックス 330"/>
        <xdr:cNvSpPr txBox="1"/>
      </xdr:nvSpPr>
      <xdr:spPr>
        <a:xfrm>
          <a:off x="14401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117348</xdr:rowOff>
    </xdr:from>
    <xdr:to>
      <xdr:col>69</xdr:col>
      <xdr:colOff>142875</xdr:colOff>
      <xdr:row>37</xdr:row>
      <xdr:rowOff>47498</xdr:rowOff>
    </xdr:to>
    <xdr:sp macro="" textlink="">
      <xdr:nvSpPr>
        <xdr:cNvPr id="332" name="楕円 331"/>
        <xdr:cNvSpPr/>
      </xdr:nvSpPr>
      <xdr:spPr>
        <a:xfrm>
          <a:off x="13843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32275</xdr:rowOff>
    </xdr:from>
    <xdr:ext cx="762000" cy="259045"/>
    <xdr:sp macro="" textlink="">
      <xdr:nvSpPr>
        <xdr:cNvPr id="333" name="テキスト ボックス 332"/>
        <xdr:cNvSpPr txBox="1"/>
      </xdr:nvSpPr>
      <xdr:spPr>
        <a:xfrm>
          <a:off x="13512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149352</xdr:rowOff>
    </xdr:from>
    <xdr:to>
      <xdr:col>65</xdr:col>
      <xdr:colOff>53975</xdr:colOff>
      <xdr:row>37</xdr:row>
      <xdr:rowOff>79502</xdr:rowOff>
    </xdr:to>
    <xdr:sp macro="" textlink="">
      <xdr:nvSpPr>
        <xdr:cNvPr id="334" name="楕円 333"/>
        <xdr:cNvSpPr/>
      </xdr:nvSpPr>
      <xdr:spPr>
        <a:xfrm>
          <a:off x="129540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64279</xdr:rowOff>
    </xdr:from>
    <xdr:ext cx="762000" cy="259045"/>
    <xdr:sp macro="" textlink="">
      <xdr:nvSpPr>
        <xdr:cNvPr id="335" name="テキスト ボックス 334"/>
        <xdr:cNvSpPr txBox="1"/>
      </xdr:nvSpPr>
      <xdr:spPr>
        <a:xfrm>
          <a:off x="12623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公債費に係る経常収支比率は人件費に係るものに次いで高い指数となっている。公債費の減少に連動し前年度と比べ</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ポイント減少したものの、令和６年度にかけて大規模な公共事業の実施が集中したことにより、今後、増加が見込まれる。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将来的な負担軽減を図るため、毎年度、後年度の公債費抑制効果の高い地方債について繰上償還を行うことにより公債費支出を抑制している。公債費は義務的経費の中での極めて硬直性が高い性質であることから今後も、計画的な事業実施や繰上償還の実施などにより、公債費の縮小を図る。</a:t>
          </a:r>
        </a:p>
      </xdr:txBody>
    </xdr:sp>
    <xdr:clientData/>
  </xdr:twoCellAnchor>
  <xdr:oneCellAnchor>
    <xdr:from>
      <xdr:col>3</xdr:col>
      <xdr:colOff>123825</xdr:colOff>
      <xdr:row>69</xdr:row>
      <xdr:rowOff>107950</xdr:rowOff>
    </xdr:from>
    <xdr:ext cx="298543" cy="225703"/>
    <xdr:sp macro="" textlink="">
      <xdr:nvSpPr>
        <xdr:cNvPr id="347" name="テキスト ボックス 346"/>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146050</xdr:rowOff>
    </xdr:from>
    <xdr:to>
      <xdr:col>24</xdr:col>
      <xdr:colOff>25400</xdr:colOff>
      <xdr:row>74</xdr:row>
      <xdr:rowOff>168910</xdr:rowOff>
    </xdr:to>
    <xdr:cxnSp macro="">
      <xdr:nvCxnSpPr>
        <xdr:cNvPr id="367" name="直線コネクタ 366"/>
        <xdr:cNvCxnSpPr/>
      </xdr:nvCxnSpPr>
      <xdr:spPr>
        <a:xfrm flipV="1">
          <a:off x="3987800" y="1283335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118127</xdr:rowOff>
    </xdr:from>
    <xdr:ext cx="762000" cy="259045"/>
    <xdr:sp macro="" textlink="">
      <xdr:nvSpPr>
        <xdr:cNvPr id="368" name="公債費平均値テキスト"/>
        <xdr:cNvSpPr txBox="1"/>
      </xdr:nvSpPr>
      <xdr:spPr>
        <a:xfrm>
          <a:off x="4914900" y="12805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163195</xdr:rowOff>
    </xdr:from>
    <xdr:to>
      <xdr:col>19</xdr:col>
      <xdr:colOff>187325</xdr:colOff>
      <xdr:row>74</xdr:row>
      <xdr:rowOff>168910</xdr:rowOff>
    </xdr:to>
    <xdr:cxnSp macro="">
      <xdr:nvCxnSpPr>
        <xdr:cNvPr id="370" name="直線コネクタ 369"/>
        <xdr:cNvCxnSpPr/>
      </xdr:nvCxnSpPr>
      <xdr:spPr>
        <a:xfrm>
          <a:off x="3098800" y="1285049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53992</xdr:rowOff>
    </xdr:from>
    <xdr:ext cx="736600" cy="259045"/>
    <xdr:sp macro="" textlink="">
      <xdr:nvSpPr>
        <xdr:cNvPr id="372" name="テキスト ボックス 371"/>
        <xdr:cNvSpPr txBox="1"/>
      </xdr:nvSpPr>
      <xdr:spPr>
        <a:xfrm>
          <a:off x="3606800" y="12912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163195</xdr:rowOff>
    </xdr:from>
    <xdr:to>
      <xdr:col>15</xdr:col>
      <xdr:colOff>98425</xdr:colOff>
      <xdr:row>74</xdr:row>
      <xdr:rowOff>170815</xdr:rowOff>
    </xdr:to>
    <xdr:cxnSp macro="">
      <xdr:nvCxnSpPr>
        <xdr:cNvPr id="373" name="直線コネクタ 372"/>
        <xdr:cNvCxnSpPr/>
      </xdr:nvCxnSpPr>
      <xdr:spPr>
        <a:xfrm flipV="1">
          <a:off x="2209800" y="1285049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59707</xdr:rowOff>
    </xdr:from>
    <xdr:ext cx="762000" cy="259045"/>
    <xdr:sp macro="" textlink="">
      <xdr:nvSpPr>
        <xdr:cNvPr id="375" name="テキスト ボックス 374"/>
        <xdr:cNvSpPr txBox="1"/>
      </xdr:nvSpPr>
      <xdr:spPr>
        <a:xfrm>
          <a:off x="2717800" y="1291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170815</xdr:rowOff>
    </xdr:from>
    <xdr:to>
      <xdr:col>11</xdr:col>
      <xdr:colOff>9525</xdr:colOff>
      <xdr:row>75</xdr:row>
      <xdr:rowOff>31750</xdr:rowOff>
    </xdr:to>
    <xdr:cxnSp macro="">
      <xdr:nvCxnSpPr>
        <xdr:cNvPr id="376" name="直線コネクタ 375"/>
        <xdr:cNvCxnSpPr/>
      </xdr:nvCxnSpPr>
      <xdr:spPr>
        <a:xfrm flipV="1">
          <a:off x="1320800" y="1285811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38752</xdr:rowOff>
    </xdr:from>
    <xdr:ext cx="762000" cy="259045"/>
    <xdr:sp macro="" textlink="">
      <xdr:nvSpPr>
        <xdr:cNvPr id="378" name="テキスト ボックス 377"/>
        <xdr:cNvSpPr txBox="1"/>
      </xdr:nvSpPr>
      <xdr:spPr>
        <a:xfrm>
          <a:off x="1828800" y="1289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125730</xdr:rowOff>
    </xdr:from>
    <xdr:to>
      <xdr:col>6</xdr:col>
      <xdr:colOff>171450</xdr:colOff>
      <xdr:row>75</xdr:row>
      <xdr:rowOff>55880</xdr:rowOff>
    </xdr:to>
    <xdr:sp macro="" textlink="">
      <xdr:nvSpPr>
        <xdr:cNvPr id="379" name="フローチャート: 判断 378"/>
        <xdr:cNvSpPr/>
      </xdr:nvSpPr>
      <xdr:spPr>
        <a:xfrm>
          <a:off x="12700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66057</xdr:rowOff>
    </xdr:from>
    <xdr:ext cx="762000" cy="259045"/>
    <xdr:sp macro="" textlink="">
      <xdr:nvSpPr>
        <xdr:cNvPr id="380" name="テキスト ボックス 379"/>
        <xdr:cNvSpPr txBox="1"/>
      </xdr:nvSpPr>
      <xdr:spPr>
        <a:xfrm>
          <a:off x="939800" y="1258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95250</xdr:rowOff>
    </xdr:from>
    <xdr:to>
      <xdr:col>24</xdr:col>
      <xdr:colOff>76200</xdr:colOff>
      <xdr:row>75</xdr:row>
      <xdr:rowOff>25400</xdr:rowOff>
    </xdr:to>
    <xdr:sp macro="" textlink="">
      <xdr:nvSpPr>
        <xdr:cNvPr id="386" name="楕円 385"/>
        <xdr:cNvSpPr/>
      </xdr:nvSpPr>
      <xdr:spPr>
        <a:xfrm>
          <a:off x="4775200" y="1278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3827</xdr:rowOff>
    </xdr:from>
    <xdr:ext cx="762000" cy="259045"/>
    <xdr:sp macro="" textlink="">
      <xdr:nvSpPr>
        <xdr:cNvPr id="387" name="公債費該当値テキスト"/>
        <xdr:cNvSpPr txBox="1"/>
      </xdr:nvSpPr>
      <xdr:spPr>
        <a:xfrm>
          <a:off x="4914900" y="1269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118110</xdr:rowOff>
    </xdr:from>
    <xdr:to>
      <xdr:col>20</xdr:col>
      <xdr:colOff>38100</xdr:colOff>
      <xdr:row>75</xdr:row>
      <xdr:rowOff>48260</xdr:rowOff>
    </xdr:to>
    <xdr:sp macro="" textlink="">
      <xdr:nvSpPr>
        <xdr:cNvPr id="388" name="楕円 387"/>
        <xdr:cNvSpPr/>
      </xdr:nvSpPr>
      <xdr:spPr>
        <a:xfrm>
          <a:off x="3937000" y="12805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58437</xdr:rowOff>
    </xdr:from>
    <xdr:ext cx="736600" cy="259045"/>
    <xdr:sp macro="" textlink="">
      <xdr:nvSpPr>
        <xdr:cNvPr id="389" name="テキスト ボックス 388"/>
        <xdr:cNvSpPr txBox="1"/>
      </xdr:nvSpPr>
      <xdr:spPr>
        <a:xfrm>
          <a:off x="3606800" y="125742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112395</xdr:rowOff>
    </xdr:from>
    <xdr:to>
      <xdr:col>15</xdr:col>
      <xdr:colOff>149225</xdr:colOff>
      <xdr:row>75</xdr:row>
      <xdr:rowOff>42545</xdr:rowOff>
    </xdr:to>
    <xdr:sp macro="" textlink="">
      <xdr:nvSpPr>
        <xdr:cNvPr id="390" name="楕円 389"/>
        <xdr:cNvSpPr/>
      </xdr:nvSpPr>
      <xdr:spPr>
        <a:xfrm>
          <a:off x="3048000" y="12799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52722</xdr:rowOff>
    </xdr:from>
    <xdr:ext cx="762000" cy="259045"/>
    <xdr:sp macro="" textlink="">
      <xdr:nvSpPr>
        <xdr:cNvPr id="391" name="テキスト ボックス 390"/>
        <xdr:cNvSpPr txBox="1"/>
      </xdr:nvSpPr>
      <xdr:spPr>
        <a:xfrm>
          <a:off x="2717800" y="12568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120015</xdr:rowOff>
    </xdr:from>
    <xdr:to>
      <xdr:col>11</xdr:col>
      <xdr:colOff>60325</xdr:colOff>
      <xdr:row>75</xdr:row>
      <xdr:rowOff>50165</xdr:rowOff>
    </xdr:to>
    <xdr:sp macro="" textlink="">
      <xdr:nvSpPr>
        <xdr:cNvPr id="392" name="楕円 391"/>
        <xdr:cNvSpPr/>
      </xdr:nvSpPr>
      <xdr:spPr>
        <a:xfrm>
          <a:off x="2159000" y="1280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60342</xdr:rowOff>
    </xdr:from>
    <xdr:ext cx="762000" cy="259045"/>
    <xdr:sp macro="" textlink="">
      <xdr:nvSpPr>
        <xdr:cNvPr id="393" name="テキスト ボックス 392"/>
        <xdr:cNvSpPr txBox="1"/>
      </xdr:nvSpPr>
      <xdr:spPr>
        <a:xfrm>
          <a:off x="1828800" y="1257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152400</xdr:rowOff>
    </xdr:from>
    <xdr:to>
      <xdr:col>6</xdr:col>
      <xdr:colOff>171450</xdr:colOff>
      <xdr:row>75</xdr:row>
      <xdr:rowOff>82550</xdr:rowOff>
    </xdr:to>
    <xdr:sp macro="" textlink="">
      <xdr:nvSpPr>
        <xdr:cNvPr id="394" name="楕円 393"/>
        <xdr:cNvSpPr/>
      </xdr:nvSpPr>
      <xdr:spPr>
        <a:xfrm>
          <a:off x="1270000" y="1283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67327</xdr:rowOff>
    </xdr:from>
    <xdr:ext cx="762000" cy="259045"/>
    <xdr:sp macro="" textlink="">
      <xdr:nvSpPr>
        <xdr:cNvPr id="395" name="テキスト ボックス 394"/>
        <xdr:cNvSpPr txBox="1"/>
      </xdr:nvSpPr>
      <xdr:spPr>
        <a:xfrm>
          <a:off x="939800" y="1292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公債費以外に係る経常収支比率については、ここ数年、</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70</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％程度で推移しており、概ね類似団体の平均値となっている。この状態を維持するとともに、高い比率を占める補助費等の削減に努める。</a:t>
          </a:r>
        </a:p>
      </xdr:txBody>
    </xdr:sp>
    <xdr:clientData/>
  </xdr:twoCellAnchor>
  <xdr:oneCellAnchor>
    <xdr:from>
      <xdr:col>62</xdr:col>
      <xdr:colOff>6350</xdr:colOff>
      <xdr:row>69</xdr:row>
      <xdr:rowOff>107950</xdr:rowOff>
    </xdr:from>
    <xdr:ext cx="298543" cy="225703"/>
    <xdr:sp macro="" textlink="">
      <xdr:nvSpPr>
        <xdr:cNvPr id="407" name="テキスト ボックス 406"/>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85852</xdr:rowOff>
    </xdr:from>
    <xdr:to>
      <xdr:col>82</xdr:col>
      <xdr:colOff>107950</xdr:colOff>
      <xdr:row>76</xdr:row>
      <xdr:rowOff>122428</xdr:rowOff>
    </xdr:to>
    <xdr:cxnSp macro="">
      <xdr:nvCxnSpPr>
        <xdr:cNvPr id="426" name="直線コネクタ 425"/>
        <xdr:cNvCxnSpPr/>
      </xdr:nvCxnSpPr>
      <xdr:spPr>
        <a:xfrm>
          <a:off x="15671800" y="13116052"/>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148862</xdr:rowOff>
    </xdr:from>
    <xdr:ext cx="762000" cy="259045"/>
    <xdr:sp macro="" textlink="">
      <xdr:nvSpPr>
        <xdr:cNvPr id="427" name="公債費以外平均値テキスト"/>
        <xdr:cNvSpPr txBox="1"/>
      </xdr:nvSpPr>
      <xdr:spPr>
        <a:xfrm>
          <a:off x="16598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85852</xdr:rowOff>
    </xdr:from>
    <xdr:to>
      <xdr:col>78</xdr:col>
      <xdr:colOff>69850</xdr:colOff>
      <xdr:row>76</xdr:row>
      <xdr:rowOff>145287</xdr:rowOff>
    </xdr:to>
    <xdr:cxnSp macro="">
      <xdr:nvCxnSpPr>
        <xdr:cNvPr id="429" name="直線コネクタ 428"/>
        <xdr:cNvCxnSpPr/>
      </xdr:nvCxnSpPr>
      <xdr:spPr>
        <a:xfrm flipV="1">
          <a:off x="14782800" y="13116052"/>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1" name="テキスト ボックス 430"/>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78994</xdr:rowOff>
    </xdr:from>
    <xdr:to>
      <xdr:col>73</xdr:col>
      <xdr:colOff>180975</xdr:colOff>
      <xdr:row>76</xdr:row>
      <xdr:rowOff>145287</xdr:rowOff>
    </xdr:to>
    <xdr:cxnSp macro="">
      <xdr:nvCxnSpPr>
        <xdr:cNvPr id="432" name="直線コネクタ 431"/>
        <xdr:cNvCxnSpPr/>
      </xdr:nvCxnSpPr>
      <xdr:spPr>
        <a:xfrm>
          <a:off x="13893800" y="12937744"/>
          <a:ext cx="889000" cy="237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25671</xdr:rowOff>
    </xdr:from>
    <xdr:ext cx="762000" cy="259045"/>
    <xdr:sp macro="" textlink="">
      <xdr:nvSpPr>
        <xdr:cNvPr id="434" name="テキスト ボックス 433"/>
        <xdr:cNvSpPr txBox="1"/>
      </xdr:nvSpPr>
      <xdr:spPr>
        <a:xfrm>
          <a:off x="14401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78994</xdr:rowOff>
    </xdr:from>
    <xdr:to>
      <xdr:col>69</xdr:col>
      <xdr:colOff>92075</xdr:colOff>
      <xdr:row>76</xdr:row>
      <xdr:rowOff>17272</xdr:rowOff>
    </xdr:to>
    <xdr:cxnSp macro="">
      <xdr:nvCxnSpPr>
        <xdr:cNvPr id="435" name="直線コネクタ 434"/>
        <xdr:cNvCxnSpPr/>
      </xdr:nvCxnSpPr>
      <xdr:spPr>
        <a:xfrm flipV="1">
          <a:off x="13004800" y="12937744"/>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7" name="テキスト ボックス 436"/>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85344</xdr:rowOff>
    </xdr:from>
    <xdr:to>
      <xdr:col>65</xdr:col>
      <xdr:colOff>53975</xdr:colOff>
      <xdr:row>77</xdr:row>
      <xdr:rowOff>15494</xdr:rowOff>
    </xdr:to>
    <xdr:sp macro="" textlink="">
      <xdr:nvSpPr>
        <xdr:cNvPr id="438" name="フローチャート: 判断 437"/>
        <xdr:cNvSpPr/>
      </xdr:nvSpPr>
      <xdr:spPr>
        <a:xfrm>
          <a:off x="12954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271</xdr:rowOff>
    </xdr:from>
    <xdr:ext cx="762000" cy="259045"/>
    <xdr:sp macro="" textlink="">
      <xdr:nvSpPr>
        <xdr:cNvPr id="439" name="テキスト ボックス 438"/>
        <xdr:cNvSpPr txBox="1"/>
      </xdr:nvSpPr>
      <xdr:spPr>
        <a:xfrm>
          <a:off x="12623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71628</xdr:rowOff>
    </xdr:from>
    <xdr:to>
      <xdr:col>82</xdr:col>
      <xdr:colOff>158750</xdr:colOff>
      <xdr:row>77</xdr:row>
      <xdr:rowOff>1778</xdr:rowOff>
    </xdr:to>
    <xdr:sp macro="" textlink="">
      <xdr:nvSpPr>
        <xdr:cNvPr id="445" name="楕円 444"/>
        <xdr:cNvSpPr/>
      </xdr:nvSpPr>
      <xdr:spPr>
        <a:xfrm>
          <a:off x="16459200" y="1310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88155</xdr:rowOff>
    </xdr:from>
    <xdr:ext cx="762000" cy="259045"/>
    <xdr:sp macro="" textlink="">
      <xdr:nvSpPr>
        <xdr:cNvPr id="446" name="公債費以外該当値テキスト"/>
        <xdr:cNvSpPr txBox="1"/>
      </xdr:nvSpPr>
      <xdr:spPr>
        <a:xfrm>
          <a:off x="16598900" y="1294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35052</xdr:rowOff>
    </xdr:from>
    <xdr:to>
      <xdr:col>78</xdr:col>
      <xdr:colOff>120650</xdr:colOff>
      <xdr:row>76</xdr:row>
      <xdr:rowOff>136652</xdr:rowOff>
    </xdr:to>
    <xdr:sp macro="" textlink="">
      <xdr:nvSpPr>
        <xdr:cNvPr id="447" name="楕円 446"/>
        <xdr:cNvSpPr/>
      </xdr:nvSpPr>
      <xdr:spPr>
        <a:xfrm>
          <a:off x="15621000" y="1306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146829</xdr:rowOff>
    </xdr:from>
    <xdr:ext cx="736600" cy="259045"/>
    <xdr:sp macro="" textlink="">
      <xdr:nvSpPr>
        <xdr:cNvPr id="448" name="テキスト ボックス 447"/>
        <xdr:cNvSpPr txBox="1"/>
      </xdr:nvSpPr>
      <xdr:spPr>
        <a:xfrm>
          <a:off x="15290800" y="128341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94487</xdr:rowOff>
    </xdr:from>
    <xdr:to>
      <xdr:col>74</xdr:col>
      <xdr:colOff>31750</xdr:colOff>
      <xdr:row>77</xdr:row>
      <xdr:rowOff>24637</xdr:rowOff>
    </xdr:to>
    <xdr:sp macro="" textlink="">
      <xdr:nvSpPr>
        <xdr:cNvPr id="449" name="楕円 448"/>
        <xdr:cNvSpPr/>
      </xdr:nvSpPr>
      <xdr:spPr>
        <a:xfrm>
          <a:off x="14732000" y="1312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9414</xdr:rowOff>
    </xdr:from>
    <xdr:ext cx="762000" cy="259045"/>
    <xdr:sp macro="" textlink="">
      <xdr:nvSpPr>
        <xdr:cNvPr id="450" name="テキスト ボックス 449"/>
        <xdr:cNvSpPr txBox="1"/>
      </xdr:nvSpPr>
      <xdr:spPr>
        <a:xfrm>
          <a:off x="14401800" y="13211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28194</xdr:rowOff>
    </xdr:from>
    <xdr:to>
      <xdr:col>69</xdr:col>
      <xdr:colOff>142875</xdr:colOff>
      <xdr:row>75</xdr:row>
      <xdr:rowOff>129794</xdr:rowOff>
    </xdr:to>
    <xdr:sp macro="" textlink="">
      <xdr:nvSpPr>
        <xdr:cNvPr id="451" name="楕円 450"/>
        <xdr:cNvSpPr/>
      </xdr:nvSpPr>
      <xdr:spPr>
        <a:xfrm>
          <a:off x="13843000" y="12886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139971</xdr:rowOff>
    </xdr:from>
    <xdr:ext cx="762000" cy="259045"/>
    <xdr:sp macro="" textlink="">
      <xdr:nvSpPr>
        <xdr:cNvPr id="452" name="テキスト ボックス 451"/>
        <xdr:cNvSpPr txBox="1"/>
      </xdr:nvSpPr>
      <xdr:spPr>
        <a:xfrm>
          <a:off x="13512800" y="12655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137922</xdr:rowOff>
    </xdr:from>
    <xdr:to>
      <xdr:col>65</xdr:col>
      <xdr:colOff>53975</xdr:colOff>
      <xdr:row>76</xdr:row>
      <xdr:rowOff>68072</xdr:rowOff>
    </xdr:to>
    <xdr:sp macro="" textlink="">
      <xdr:nvSpPr>
        <xdr:cNvPr id="453" name="楕円 452"/>
        <xdr:cNvSpPr/>
      </xdr:nvSpPr>
      <xdr:spPr>
        <a:xfrm>
          <a:off x="12954000" y="12996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78249</xdr:rowOff>
    </xdr:from>
    <xdr:ext cx="762000" cy="259045"/>
    <xdr:sp macro="" textlink="">
      <xdr:nvSpPr>
        <xdr:cNvPr id="454" name="テキスト ボックス 453"/>
        <xdr:cNvSpPr txBox="1"/>
      </xdr:nvSpPr>
      <xdr:spPr>
        <a:xfrm>
          <a:off x="12623800" y="12765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岡山県美作市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30197</xdr:rowOff>
    </xdr:from>
    <xdr:to>
      <xdr:col>29</xdr:col>
      <xdr:colOff>127000</xdr:colOff>
      <xdr:row>15</xdr:row>
      <xdr:rowOff>127457</xdr:rowOff>
    </xdr:to>
    <xdr:cxnSp macro="">
      <xdr:nvCxnSpPr>
        <xdr:cNvPr id="54" name="直線コネクタ 53"/>
        <xdr:cNvCxnSpPr/>
      </xdr:nvCxnSpPr>
      <xdr:spPr bwMode="auto">
        <a:xfrm flipV="1">
          <a:off x="5003800" y="2649572"/>
          <a:ext cx="647700" cy="972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120696</xdr:rowOff>
    </xdr:from>
    <xdr:ext cx="762000" cy="259045"/>
    <xdr:sp macro="" textlink="">
      <xdr:nvSpPr>
        <xdr:cNvPr id="55" name="人口1人当たり決算額の推移平均値テキスト130"/>
        <xdr:cNvSpPr txBox="1"/>
      </xdr:nvSpPr>
      <xdr:spPr>
        <a:xfrm>
          <a:off x="5740400" y="2911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127457</xdr:rowOff>
    </xdr:from>
    <xdr:to>
      <xdr:col>26</xdr:col>
      <xdr:colOff>50800</xdr:colOff>
      <xdr:row>16</xdr:row>
      <xdr:rowOff>13738</xdr:rowOff>
    </xdr:to>
    <xdr:cxnSp macro="">
      <xdr:nvCxnSpPr>
        <xdr:cNvPr id="57" name="直線コネクタ 56"/>
        <xdr:cNvCxnSpPr/>
      </xdr:nvCxnSpPr>
      <xdr:spPr bwMode="auto">
        <a:xfrm flipV="1">
          <a:off x="4305300" y="2746832"/>
          <a:ext cx="698500" cy="577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157014</xdr:rowOff>
    </xdr:from>
    <xdr:ext cx="736600" cy="259045"/>
    <xdr:sp macro="" textlink="">
      <xdr:nvSpPr>
        <xdr:cNvPr id="59" name="テキスト ボックス 58"/>
        <xdr:cNvSpPr txBox="1"/>
      </xdr:nvSpPr>
      <xdr:spPr>
        <a:xfrm>
          <a:off x="4622800" y="3119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13738</xdr:rowOff>
    </xdr:from>
    <xdr:to>
      <xdr:col>22</xdr:col>
      <xdr:colOff>114300</xdr:colOff>
      <xdr:row>16</xdr:row>
      <xdr:rowOff>24682</xdr:rowOff>
    </xdr:to>
    <xdr:cxnSp macro="">
      <xdr:nvCxnSpPr>
        <xdr:cNvPr id="60" name="直線コネクタ 59"/>
        <xdr:cNvCxnSpPr/>
      </xdr:nvCxnSpPr>
      <xdr:spPr bwMode="auto">
        <a:xfrm flipV="1">
          <a:off x="3606800" y="2804563"/>
          <a:ext cx="698500" cy="109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24322</xdr:rowOff>
    </xdr:from>
    <xdr:ext cx="762000" cy="259045"/>
    <xdr:sp macro="" textlink="">
      <xdr:nvSpPr>
        <xdr:cNvPr id="62" name="テキスト ボックス 61"/>
        <xdr:cNvSpPr txBox="1"/>
      </xdr:nvSpPr>
      <xdr:spPr>
        <a:xfrm>
          <a:off x="3924300" y="315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24682</xdr:rowOff>
    </xdr:from>
    <xdr:to>
      <xdr:col>18</xdr:col>
      <xdr:colOff>177800</xdr:colOff>
      <xdr:row>16</xdr:row>
      <xdr:rowOff>49190</xdr:rowOff>
    </xdr:to>
    <xdr:cxnSp macro="">
      <xdr:nvCxnSpPr>
        <xdr:cNvPr id="63" name="直線コネクタ 62"/>
        <xdr:cNvCxnSpPr/>
      </xdr:nvCxnSpPr>
      <xdr:spPr bwMode="auto">
        <a:xfrm flipV="1">
          <a:off x="2908300" y="2815507"/>
          <a:ext cx="698500" cy="245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34523</xdr:rowOff>
    </xdr:from>
    <xdr:ext cx="762000" cy="259045"/>
    <xdr:sp macro="" textlink="">
      <xdr:nvSpPr>
        <xdr:cNvPr id="65" name="テキスト ボックス 64"/>
        <xdr:cNvSpPr txBox="1"/>
      </xdr:nvSpPr>
      <xdr:spPr>
        <a:xfrm>
          <a:off x="3225800" y="3168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57045</xdr:rowOff>
    </xdr:from>
    <xdr:to>
      <xdr:col>15</xdr:col>
      <xdr:colOff>101600</xdr:colOff>
      <xdr:row>18</xdr:row>
      <xdr:rowOff>158645</xdr:rowOff>
    </xdr:to>
    <xdr:sp macro="" textlink="">
      <xdr:nvSpPr>
        <xdr:cNvPr id="66" name="フローチャート: 判断 65"/>
        <xdr:cNvSpPr/>
      </xdr:nvSpPr>
      <xdr:spPr bwMode="auto">
        <a:xfrm>
          <a:off x="2857500" y="31907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143422</xdr:rowOff>
    </xdr:from>
    <xdr:ext cx="762000" cy="259045"/>
    <xdr:sp macro="" textlink="">
      <xdr:nvSpPr>
        <xdr:cNvPr id="67" name="テキスト ボックス 66"/>
        <xdr:cNvSpPr txBox="1"/>
      </xdr:nvSpPr>
      <xdr:spPr>
        <a:xfrm>
          <a:off x="2527300" y="3277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150847</xdr:rowOff>
    </xdr:from>
    <xdr:to>
      <xdr:col>29</xdr:col>
      <xdr:colOff>177800</xdr:colOff>
      <xdr:row>15</xdr:row>
      <xdr:rowOff>80997</xdr:rowOff>
    </xdr:to>
    <xdr:sp macro="" textlink="">
      <xdr:nvSpPr>
        <xdr:cNvPr id="73" name="楕円 72"/>
        <xdr:cNvSpPr/>
      </xdr:nvSpPr>
      <xdr:spPr bwMode="auto">
        <a:xfrm>
          <a:off x="5600700" y="25987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167374</xdr:rowOff>
    </xdr:from>
    <xdr:ext cx="762000" cy="259045"/>
    <xdr:sp macro="" textlink="">
      <xdr:nvSpPr>
        <xdr:cNvPr id="74" name="人口1人当たり決算額の推移該当値テキスト130"/>
        <xdr:cNvSpPr txBox="1"/>
      </xdr:nvSpPr>
      <xdr:spPr>
        <a:xfrm>
          <a:off x="5740400" y="2443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76657</xdr:rowOff>
    </xdr:from>
    <xdr:to>
      <xdr:col>26</xdr:col>
      <xdr:colOff>101600</xdr:colOff>
      <xdr:row>16</xdr:row>
      <xdr:rowOff>6807</xdr:rowOff>
    </xdr:to>
    <xdr:sp macro="" textlink="">
      <xdr:nvSpPr>
        <xdr:cNvPr id="75" name="楕円 74"/>
        <xdr:cNvSpPr/>
      </xdr:nvSpPr>
      <xdr:spPr bwMode="auto">
        <a:xfrm>
          <a:off x="4953000" y="26960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16984</xdr:rowOff>
    </xdr:from>
    <xdr:ext cx="736600" cy="259045"/>
    <xdr:sp macro="" textlink="">
      <xdr:nvSpPr>
        <xdr:cNvPr id="76" name="テキスト ボックス 75"/>
        <xdr:cNvSpPr txBox="1"/>
      </xdr:nvSpPr>
      <xdr:spPr>
        <a:xfrm>
          <a:off x="4622800" y="24649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134388</xdr:rowOff>
    </xdr:from>
    <xdr:to>
      <xdr:col>22</xdr:col>
      <xdr:colOff>165100</xdr:colOff>
      <xdr:row>16</xdr:row>
      <xdr:rowOff>64538</xdr:rowOff>
    </xdr:to>
    <xdr:sp macro="" textlink="">
      <xdr:nvSpPr>
        <xdr:cNvPr id="77" name="楕円 76"/>
        <xdr:cNvSpPr/>
      </xdr:nvSpPr>
      <xdr:spPr bwMode="auto">
        <a:xfrm>
          <a:off x="4254500" y="27537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74715</xdr:rowOff>
    </xdr:from>
    <xdr:ext cx="762000" cy="259045"/>
    <xdr:sp macro="" textlink="">
      <xdr:nvSpPr>
        <xdr:cNvPr id="78" name="テキスト ボックス 77"/>
        <xdr:cNvSpPr txBox="1"/>
      </xdr:nvSpPr>
      <xdr:spPr>
        <a:xfrm>
          <a:off x="3924300" y="2522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145332</xdr:rowOff>
    </xdr:from>
    <xdr:to>
      <xdr:col>19</xdr:col>
      <xdr:colOff>38100</xdr:colOff>
      <xdr:row>16</xdr:row>
      <xdr:rowOff>75482</xdr:rowOff>
    </xdr:to>
    <xdr:sp macro="" textlink="">
      <xdr:nvSpPr>
        <xdr:cNvPr id="79" name="楕円 78"/>
        <xdr:cNvSpPr/>
      </xdr:nvSpPr>
      <xdr:spPr bwMode="auto">
        <a:xfrm>
          <a:off x="3556000" y="27647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85659</xdr:rowOff>
    </xdr:from>
    <xdr:ext cx="762000" cy="259045"/>
    <xdr:sp macro="" textlink="">
      <xdr:nvSpPr>
        <xdr:cNvPr id="80" name="テキスト ボックス 79"/>
        <xdr:cNvSpPr txBox="1"/>
      </xdr:nvSpPr>
      <xdr:spPr>
        <a:xfrm>
          <a:off x="3225800" y="253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169840</xdr:rowOff>
    </xdr:from>
    <xdr:to>
      <xdr:col>15</xdr:col>
      <xdr:colOff>101600</xdr:colOff>
      <xdr:row>16</xdr:row>
      <xdr:rowOff>99990</xdr:rowOff>
    </xdr:to>
    <xdr:sp macro="" textlink="">
      <xdr:nvSpPr>
        <xdr:cNvPr id="81" name="楕円 80"/>
        <xdr:cNvSpPr/>
      </xdr:nvSpPr>
      <xdr:spPr bwMode="auto">
        <a:xfrm>
          <a:off x="2857500" y="27892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110167</xdr:rowOff>
    </xdr:from>
    <xdr:ext cx="762000" cy="259045"/>
    <xdr:sp macro="" textlink="">
      <xdr:nvSpPr>
        <xdr:cNvPr id="82" name="テキスト ボックス 81"/>
        <xdr:cNvSpPr txBox="1"/>
      </xdr:nvSpPr>
      <xdr:spPr>
        <a:xfrm>
          <a:off x="2527300" y="2558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337772</xdr:rowOff>
    </xdr:from>
    <xdr:to>
      <xdr:col>29</xdr:col>
      <xdr:colOff>127000</xdr:colOff>
      <xdr:row>38</xdr:row>
      <xdr:rowOff>12132</xdr:rowOff>
    </xdr:to>
    <xdr:cxnSp macro="">
      <xdr:nvCxnSpPr>
        <xdr:cNvPr id="118" name="直線コネクタ 117"/>
        <xdr:cNvCxnSpPr/>
      </xdr:nvCxnSpPr>
      <xdr:spPr bwMode="auto">
        <a:xfrm>
          <a:off x="5003800" y="7462472"/>
          <a:ext cx="647700" cy="172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339808</xdr:rowOff>
    </xdr:from>
    <xdr:ext cx="762000" cy="259045"/>
    <xdr:sp macro="" textlink="">
      <xdr:nvSpPr>
        <xdr:cNvPr id="119" name="人口1人当たり決算額の推移平均値テキスト445"/>
        <xdr:cNvSpPr txBox="1"/>
      </xdr:nvSpPr>
      <xdr:spPr>
        <a:xfrm>
          <a:off x="5740400" y="74645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337772</xdr:rowOff>
    </xdr:from>
    <xdr:to>
      <xdr:col>26</xdr:col>
      <xdr:colOff>50800</xdr:colOff>
      <xdr:row>38</xdr:row>
      <xdr:rowOff>3961</xdr:rowOff>
    </xdr:to>
    <xdr:cxnSp macro="">
      <xdr:nvCxnSpPr>
        <xdr:cNvPr id="121" name="直線コネクタ 120"/>
        <xdr:cNvCxnSpPr/>
      </xdr:nvCxnSpPr>
      <xdr:spPr bwMode="auto">
        <a:xfrm flipV="1">
          <a:off x="4305300" y="7462472"/>
          <a:ext cx="698500" cy="90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86969</xdr:rowOff>
    </xdr:from>
    <xdr:ext cx="736600" cy="259045"/>
    <xdr:sp macro="" textlink="">
      <xdr:nvSpPr>
        <xdr:cNvPr id="123" name="テキスト ボックス 122"/>
        <xdr:cNvSpPr txBox="1"/>
      </xdr:nvSpPr>
      <xdr:spPr>
        <a:xfrm>
          <a:off x="4622800" y="7554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2289</xdr:rowOff>
    </xdr:from>
    <xdr:to>
      <xdr:col>22</xdr:col>
      <xdr:colOff>114300</xdr:colOff>
      <xdr:row>38</xdr:row>
      <xdr:rowOff>3961</xdr:rowOff>
    </xdr:to>
    <xdr:cxnSp macro="">
      <xdr:nvCxnSpPr>
        <xdr:cNvPr id="124" name="直線コネクタ 123"/>
        <xdr:cNvCxnSpPr/>
      </xdr:nvCxnSpPr>
      <xdr:spPr bwMode="auto">
        <a:xfrm>
          <a:off x="3606800" y="7469889"/>
          <a:ext cx="698500" cy="16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87913</xdr:rowOff>
    </xdr:from>
    <xdr:ext cx="762000" cy="259045"/>
    <xdr:sp macro="" textlink="">
      <xdr:nvSpPr>
        <xdr:cNvPr id="126" name="テキスト ボックス 125"/>
        <xdr:cNvSpPr txBox="1"/>
      </xdr:nvSpPr>
      <xdr:spPr>
        <a:xfrm>
          <a:off x="3924300" y="755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2289</xdr:rowOff>
    </xdr:from>
    <xdr:to>
      <xdr:col>18</xdr:col>
      <xdr:colOff>177800</xdr:colOff>
      <xdr:row>38</xdr:row>
      <xdr:rowOff>3605</xdr:rowOff>
    </xdr:to>
    <xdr:cxnSp macro="">
      <xdr:nvCxnSpPr>
        <xdr:cNvPr id="127" name="直線コネクタ 126"/>
        <xdr:cNvCxnSpPr/>
      </xdr:nvCxnSpPr>
      <xdr:spPr bwMode="auto">
        <a:xfrm flipV="1">
          <a:off x="2908300" y="7469889"/>
          <a:ext cx="698500" cy="13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91411</xdr:rowOff>
    </xdr:from>
    <xdr:ext cx="762000" cy="259045"/>
    <xdr:sp macro="" textlink="">
      <xdr:nvSpPr>
        <xdr:cNvPr id="129" name="テキスト ボックス 128"/>
        <xdr:cNvSpPr txBox="1"/>
      </xdr:nvSpPr>
      <xdr:spPr>
        <a:xfrm>
          <a:off x="3225800" y="7559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17293</xdr:rowOff>
    </xdr:from>
    <xdr:to>
      <xdr:col>15</xdr:col>
      <xdr:colOff>101600</xdr:colOff>
      <xdr:row>38</xdr:row>
      <xdr:rowOff>118893</xdr:rowOff>
    </xdr:to>
    <xdr:sp macro="" textlink="">
      <xdr:nvSpPr>
        <xdr:cNvPr id="130" name="フローチャート: 判断 129"/>
        <xdr:cNvSpPr/>
      </xdr:nvSpPr>
      <xdr:spPr bwMode="auto">
        <a:xfrm>
          <a:off x="2857500" y="7484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103670</xdr:rowOff>
    </xdr:from>
    <xdr:ext cx="762000" cy="259045"/>
    <xdr:sp macro="" textlink="">
      <xdr:nvSpPr>
        <xdr:cNvPr id="131" name="テキスト ボックス 130"/>
        <xdr:cNvSpPr txBox="1"/>
      </xdr:nvSpPr>
      <xdr:spPr>
        <a:xfrm>
          <a:off x="2527300" y="7571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304232</xdr:rowOff>
    </xdr:from>
    <xdr:to>
      <xdr:col>29</xdr:col>
      <xdr:colOff>177800</xdr:colOff>
      <xdr:row>38</xdr:row>
      <xdr:rowOff>62932</xdr:rowOff>
    </xdr:to>
    <xdr:sp macro="" textlink="">
      <xdr:nvSpPr>
        <xdr:cNvPr id="137" name="楕円 136"/>
        <xdr:cNvSpPr/>
      </xdr:nvSpPr>
      <xdr:spPr bwMode="auto">
        <a:xfrm>
          <a:off x="5600700" y="74289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149309</xdr:rowOff>
    </xdr:from>
    <xdr:ext cx="762000" cy="259045"/>
    <xdr:sp macro="" textlink="">
      <xdr:nvSpPr>
        <xdr:cNvPr id="138" name="人口1人当たり決算額の推移該当値テキスト445"/>
        <xdr:cNvSpPr txBox="1"/>
      </xdr:nvSpPr>
      <xdr:spPr>
        <a:xfrm>
          <a:off x="5740400" y="7274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286972</xdr:rowOff>
    </xdr:from>
    <xdr:to>
      <xdr:col>26</xdr:col>
      <xdr:colOff>101600</xdr:colOff>
      <xdr:row>38</xdr:row>
      <xdr:rowOff>45672</xdr:rowOff>
    </xdr:to>
    <xdr:sp macro="" textlink="">
      <xdr:nvSpPr>
        <xdr:cNvPr id="139" name="楕円 138"/>
        <xdr:cNvSpPr/>
      </xdr:nvSpPr>
      <xdr:spPr bwMode="auto">
        <a:xfrm>
          <a:off x="4953000" y="74116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55849</xdr:rowOff>
    </xdr:from>
    <xdr:ext cx="736600" cy="259045"/>
    <xdr:sp macro="" textlink="">
      <xdr:nvSpPr>
        <xdr:cNvPr id="140" name="テキスト ボックス 139"/>
        <xdr:cNvSpPr txBox="1"/>
      </xdr:nvSpPr>
      <xdr:spPr>
        <a:xfrm>
          <a:off x="4622800" y="7180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296061</xdr:rowOff>
    </xdr:from>
    <xdr:to>
      <xdr:col>22</xdr:col>
      <xdr:colOff>165100</xdr:colOff>
      <xdr:row>38</xdr:row>
      <xdr:rowOff>54761</xdr:rowOff>
    </xdr:to>
    <xdr:sp macro="" textlink="">
      <xdr:nvSpPr>
        <xdr:cNvPr id="141" name="楕円 140"/>
        <xdr:cNvSpPr/>
      </xdr:nvSpPr>
      <xdr:spPr bwMode="auto">
        <a:xfrm>
          <a:off x="4254500" y="74207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64938</xdr:rowOff>
    </xdr:from>
    <xdr:ext cx="762000" cy="259045"/>
    <xdr:sp macro="" textlink="">
      <xdr:nvSpPr>
        <xdr:cNvPr id="142" name="テキスト ボックス 141"/>
        <xdr:cNvSpPr txBox="1"/>
      </xdr:nvSpPr>
      <xdr:spPr>
        <a:xfrm>
          <a:off x="3924300" y="7189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294389</xdr:rowOff>
    </xdr:from>
    <xdr:to>
      <xdr:col>19</xdr:col>
      <xdr:colOff>38100</xdr:colOff>
      <xdr:row>38</xdr:row>
      <xdr:rowOff>53089</xdr:rowOff>
    </xdr:to>
    <xdr:sp macro="" textlink="">
      <xdr:nvSpPr>
        <xdr:cNvPr id="143" name="楕円 142"/>
        <xdr:cNvSpPr/>
      </xdr:nvSpPr>
      <xdr:spPr bwMode="auto">
        <a:xfrm>
          <a:off x="3556000" y="74190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63266</xdr:rowOff>
    </xdr:from>
    <xdr:ext cx="762000" cy="259045"/>
    <xdr:sp macro="" textlink="">
      <xdr:nvSpPr>
        <xdr:cNvPr id="144" name="テキスト ボックス 143"/>
        <xdr:cNvSpPr txBox="1"/>
      </xdr:nvSpPr>
      <xdr:spPr>
        <a:xfrm>
          <a:off x="3225800" y="7187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295705</xdr:rowOff>
    </xdr:from>
    <xdr:to>
      <xdr:col>15</xdr:col>
      <xdr:colOff>101600</xdr:colOff>
      <xdr:row>38</xdr:row>
      <xdr:rowOff>54405</xdr:rowOff>
    </xdr:to>
    <xdr:sp macro="" textlink="">
      <xdr:nvSpPr>
        <xdr:cNvPr id="145" name="楕円 144"/>
        <xdr:cNvSpPr/>
      </xdr:nvSpPr>
      <xdr:spPr bwMode="auto">
        <a:xfrm>
          <a:off x="2857500" y="74204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64582</xdr:rowOff>
    </xdr:from>
    <xdr:ext cx="762000" cy="259045"/>
    <xdr:sp macro="" textlink="">
      <xdr:nvSpPr>
        <xdr:cNvPr id="146" name="テキスト ボックス 145"/>
        <xdr:cNvSpPr txBox="1"/>
      </xdr:nvSpPr>
      <xdr:spPr>
        <a:xfrm>
          <a:off x="2527300" y="7189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岡山県美作市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24,886
24,260
429.29
26,976,510
25,179,061
1,498,408
13,694,063
26,372,537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161112</xdr:rowOff>
    </xdr:from>
    <xdr:to>
      <xdr:col>24</xdr:col>
      <xdr:colOff>63500</xdr:colOff>
      <xdr:row>33</xdr:row>
      <xdr:rowOff>103276</xdr:rowOff>
    </xdr:to>
    <xdr:cxnSp macro="">
      <xdr:nvCxnSpPr>
        <xdr:cNvPr id="63" name="直線コネクタ 62"/>
        <xdr:cNvCxnSpPr/>
      </xdr:nvCxnSpPr>
      <xdr:spPr>
        <a:xfrm flipV="1">
          <a:off x="3797300" y="5647512"/>
          <a:ext cx="838200" cy="113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88881</xdr:rowOff>
    </xdr:from>
    <xdr:ext cx="599010" cy="259045"/>
    <xdr:sp macro="" textlink="">
      <xdr:nvSpPr>
        <xdr:cNvPr id="64" name="人件費平均値テキスト"/>
        <xdr:cNvSpPr txBox="1"/>
      </xdr:nvSpPr>
      <xdr:spPr>
        <a:xfrm>
          <a:off x="4686300" y="6089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103276</xdr:rowOff>
    </xdr:from>
    <xdr:to>
      <xdr:col>19</xdr:col>
      <xdr:colOff>177800</xdr:colOff>
      <xdr:row>33</xdr:row>
      <xdr:rowOff>105334</xdr:rowOff>
    </xdr:to>
    <xdr:cxnSp macro="">
      <xdr:nvCxnSpPr>
        <xdr:cNvPr id="66" name="直線コネクタ 65"/>
        <xdr:cNvCxnSpPr/>
      </xdr:nvCxnSpPr>
      <xdr:spPr>
        <a:xfrm flipV="1">
          <a:off x="2908300" y="5761126"/>
          <a:ext cx="889000" cy="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136821</xdr:rowOff>
    </xdr:from>
    <xdr:ext cx="599010" cy="259045"/>
    <xdr:sp macro="" textlink="">
      <xdr:nvSpPr>
        <xdr:cNvPr id="68" name="テキスト ボックス 67"/>
        <xdr:cNvSpPr txBox="1"/>
      </xdr:nvSpPr>
      <xdr:spPr>
        <a:xfrm>
          <a:off x="3497795" y="6309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70031</xdr:rowOff>
    </xdr:from>
    <xdr:to>
      <xdr:col>15</xdr:col>
      <xdr:colOff>50800</xdr:colOff>
      <xdr:row>33</xdr:row>
      <xdr:rowOff>105334</xdr:rowOff>
    </xdr:to>
    <xdr:cxnSp macro="">
      <xdr:nvCxnSpPr>
        <xdr:cNvPr id="69" name="直線コネクタ 68"/>
        <xdr:cNvCxnSpPr/>
      </xdr:nvCxnSpPr>
      <xdr:spPr>
        <a:xfrm>
          <a:off x="2019300" y="5727881"/>
          <a:ext cx="889000" cy="35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161826</xdr:rowOff>
    </xdr:from>
    <xdr:ext cx="599010" cy="259045"/>
    <xdr:sp macro="" textlink="">
      <xdr:nvSpPr>
        <xdr:cNvPr id="71" name="テキスト ボックス 70"/>
        <xdr:cNvSpPr txBox="1"/>
      </xdr:nvSpPr>
      <xdr:spPr>
        <a:xfrm>
          <a:off x="2608795" y="6334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70031</xdr:rowOff>
    </xdr:from>
    <xdr:to>
      <xdr:col>10</xdr:col>
      <xdr:colOff>114300</xdr:colOff>
      <xdr:row>33</xdr:row>
      <xdr:rowOff>134780</xdr:rowOff>
    </xdr:to>
    <xdr:cxnSp macro="">
      <xdr:nvCxnSpPr>
        <xdr:cNvPr id="72" name="直線コネクタ 71"/>
        <xdr:cNvCxnSpPr/>
      </xdr:nvCxnSpPr>
      <xdr:spPr>
        <a:xfrm flipV="1">
          <a:off x="1130300" y="5727881"/>
          <a:ext cx="889000" cy="64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169380</xdr:rowOff>
    </xdr:from>
    <xdr:ext cx="599010" cy="259045"/>
    <xdr:sp macro="" textlink="">
      <xdr:nvSpPr>
        <xdr:cNvPr id="74" name="テキスト ボックス 73"/>
        <xdr:cNvSpPr txBox="1"/>
      </xdr:nvSpPr>
      <xdr:spPr>
        <a:xfrm>
          <a:off x="1719795" y="634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16837</xdr:rowOff>
    </xdr:from>
    <xdr:to>
      <xdr:col>6</xdr:col>
      <xdr:colOff>38100</xdr:colOff>
      <xdr:row>37</xdr:row>
      <xdr:rowOff>118437</xdr:rowOff>
    </xdr:to>
    <xdr:sp macro="" textlink="">
      <xdr:nvSpPr>
        <xdr:cNvPr id="75" name="フローチャート: 判断 74"/>
        <xdr:cNvSpPr/>
      </xdr:nvSpPr>
      <xdr:spPr>
        <a:xfrm>
          <a:off x="1079500" y="6360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109564</xdr:rowOff>
    </xdr:from>
    <xdr:ext cx="534377" cy="259045"/>
    <xdr:sp macro="" textlink="">
      <xdr:nvSpPr>
        <xdr:cNvPr id="76" name="テキスト ボックス 75"/>
        <xdr:cNvSpPr txBox="1"/>
      </xdr:nvSpPr>
      <xdr:spPr>
        <a:xfrm>
          <a:off x="863111" y="6453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110312</xdr:rowOff>
    </xdr:from>
    <xdr:to>
      <xdr:col>24</xdr:col>
      <xdr:colOff>114300</xdr:colOff>
      <xdr:row>33</xdr:row>
      <xdr:rowOff>40462</xdr:rowOff>
    </xdr:to>
    <xdr:sp macro="" textlink="">
      <xdr:nvSpPr>
        <xdr:cNvPr id="82" name="楕円 81"/>
        <xdr:cNvSpPr/>
      </xdr:nvSpPr>
      <xdr:spPr>
        <a:xfrm>
          <a:off x="4584700" y="5596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133189</xdr:rowOff>
    </xdr:from>
    <xdr:ext cx="599010" cy="259045"/>
    <xdr:sp macro="" textlink="">
      <xdr:nvSpPr>
        <xdr:cNvPr id="83" name="人件費該当値テキスト"/>
        <xdr:cNvSpPr txBox="1"/>
      </xdr:nvSpPr>
      <xdr:spPr>
        <a:xfrm>
          <a:off x="4686300" y="5448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52476</xdr:rowOff>
    </xdr:from>
    <xdr:to>
      <xdr:col>20</xdr:col>
      <xdr:colOff>38100</xdr:colOff>
      <xdr:row>33</xdr:row>
      <xdr:rowOff>154076</xdr:rowOff>
    </xdr:to>
    <xdr:sp macro="" textlink="">
      <xdr:nvSpPr>
        <xdr:cNvPr id="84" name="楕円 83"/>
        <xdr:cNvSpPr/>
      </xdr:nvSpPr>
      <xdr:spPr>
        <a:xfrm>
          <a:off x="3746500" y="5710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31</xdr:row>
      <xdr:rowOff>170603</xdr:rowOff>
    </xdr:from>
    <xdr:ext cx="599010" cy="259045"/>
    <xdr:sp macro="" textlink="">
      <xdr:nvSpPr>
        <xdr:cNvPr id="85" name="テキスト ボックス 84"/>
        <xdr:cNvSpPr txBox="1"/>
      </xdr:nvSpPr>
      <xdr:spPr>
        <a:xfrm>
          <a:off x="3497795" y="5485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54534</xdr:rowOff>
    </xdr:from>
    <xdr:to>
      <xdr:col>15</xdr:col>
      <xdr:colOff>101600</xdr:colOff>
      <xdr:row>33</xdr:row>
      <xdr:rowOff>156134</xdr:rowOff>
    </xdr:to>
    <xdr:sp macro="" textlink="">
      <xdr:nvSpPr>
        <xdr:cNvPr id="86" name="楕円 85"/>
        <xdr:cNvSpPr/>
      </xdr:nvSpPr>
      <xdr:spPr>
        <a:xfrm>
          <a:off x="2857500" y="5712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1211</xdr:rowOff>
    </xdr:from>
    <xdr:ext cx="599010" cy="259045"/>
    <xdr:sp macro="" textlink="">
      <xdr:nvSpPr>
        <xdr:cNvPr id="87" name="テキスト ボックス 86"/>
        <xdr:cNvSpPr txBox="1"/>
      </xdr:nvSpPr>
      <xdr:spPr>
        <a:xfrm>
          <a:off x="2608795" y="5487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19231</xdr:rowOff>
    </xdr:from>
    <xdr:to>
      <xdr:col>10</xdr:col>
      <xdr:colOff>165100</xdr:colOff>
      <xdr:row>33</xdr:row>
      <xdr:rowOff>120831</xdr:rowOff>
    </xdr:to>
    <xdr:sp macro="" textlink="">
      <xdr:nvSpPr>
        <xdr:cNvPr id="88" name="楕円 87"/>
        <xdr:cNvSpPr/>
      </xdr:nvSpPr>
      <xdr:spPr>
        <a:xfrm>
          <a:off x="1968500" y="5677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31</xdr:row>
      <xdr:rowOff>137358</xdr:rowOff>
    </xdr:from>
    <xdr:ext cx="599010" cy="259045"/>
    <xdr:sp macro="" textlink="">
      <xdr:nvSpPr>
        <xdr:cNvPr id="89" name="テキスト ボックス 88"/>
        <xdr:cNvSpPr txBox="1"/>
      </xdr:nvSpPr>
      <xdr:spPr>
        <a:xfrm>
          <a:off x="1719795" y="5452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83980</xdr:rowOff>
    </xdr:from>
    <xdr:to>
      <xdr:col>6</xdr:col>
      <xdr:colOff>38100</xdr:colOff>
      <xdr:row>34</xdr:row>
      <xdr:rowOff>14130</xdr:rowOff>
    </xdr:to>
    <xdr:sp macro="" textlink="">
      <xdr:nvSpPr>
        <xdr:cNvPr id="90" name="楕円 89"/>
        <xdr:cNvSpPr/>
      </xdr:nvSpPr>
      <xdr:spPr>
        <a:xfrm>
          <a:off x="1079500" y="574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32</xdr:row>
      <xdr:rowOff>30657</xdr:rowOff>
    </xdr:from>
    <xdr:ext cx="599010" cy="259045"/>
    <xdr:sp macro="" textlink="">
      <xdr:nvSpPr>
        <xdr:cNvPr id="91" name="テキスト ボックス 90"/>
        <xdr:cNvSpPr txBox="1"/>
      </xdr:nvSpPr>
      <xdr:spPr>
        <a:xfrm>
          <a:off x="830795" y="5517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109033</xdr:rowOff>
    </xdr:from>
    <xdr:to>
      <xdr:col>24</xdr:col>
      <xdr:colOff>63500</xdr:colOff>
      <xdr:row>58</xdr:row>
      <xdr:rowOff>114824</xdr:rowOff>
    </xdr:to>
    <xdr:cxnSp macro="">
      <xdr:nvCxnSpPr>
        <xdr:cNvPr id="118" name="直線コネクタ 117"/>
        <xdr:cNvCxnSpPr/>
      </xdr:nvCxnSpPr>
      <xdr:spPr>
        <a:xfrm flipV="1">
          <a:off x="3797300" y="10053133"/>
          <a:ext cx="838200" cy="5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42436</xdr:rowOff>
    </xdr:from>
    <xdr:ext cx="599010" cy="259045"/>
    <xdr:sp macro="" textlink="">
      <xdr:nvSpPr>
        <xdr:cNvPr id="119" name="物件費平均値テキスト"/>
        <xdr:cNvSpPr txBox="1"/>
      </xdr:nvSpPr>
      <xdr:spPr>
        <a:xfrm>
          <a:off x="4686300" y="9986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114137</xdr:rowOff>
    </xdr:from>
    <xdr:to>
      <xdr:col>19</xdr:col>
      <xdr:colOff>177800</xdr:colOff>
      <xdr:row>58</xdr:row>
      <xdr:rowOff>114824</xdr:rowOff>
    </xdr:to>
    <xdr:cxnSp macro="">
      <xdr:nvCxnSpPr>
        <xdr:cNvPr id="121" name="直線コネクタ 120"/>
        <xdr:cNvCxnSpPr/>
      </xdr:nvCxnSpPr>
      <xdr:spPr>
        <a:xfrm>
          <a:off x="2908300" y="10058237"/>
          <a:ext cx="889000" cy="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157756</xdr:rowOff>
    </xdr:from>
    <xdr:ext cx="599010" cy="259045"/>
    <xdr:sp macro="" textlink="">
      <xdr:nvSpPr>
        <xdr:cNvPr id="123" name="テキスト ボックス 122"/>
        <xdr:cNvSpPr txBox="1"/>
      </xdr:nvSpPr>
      <xdr:spPr>
        <a:xfrm>
          <a:off x="3497795" y="10101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114137</xdr:rowOff>
    </xdr:from>
    <xdr:to>
      <xdr:col>15</xdr:col>
      <xdr:colOff>50800</xdr:colOff>
      <xdr:row>58</xdr:row>
      <xdr:rowOff>116126</xdr:rowOff>
    </xdr:to>
    <xdr:cxnSp macro="">
      <xdr:nvCxnSpPr>
        <xdr:cNvPr id="124" name="直線コネクタ 123"/>
        <xdr:cNvCxnSpPr/>
      </xdr:nvCxnSpPr>
      <xdr:spPr>
        <a:xfrm flipV="1">
          <a:off x="2019300" y="10058237"/>
          <a:ext cx="889000" cy="1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158147</xdr:rowOff>
    </xdr:from>
    <xdr:ext cx="599010" cy="259045"/>
    <xdr:sp macro="" textlink="">
      <xdr:nvSpPr>
        <xdr:cNvPr id="126" name="テキスト ボックス 125"/>
        <xdr:cNvSpPr txBox="1"/>
      </xdr:nvSpPr>
      <xdr:spPr>
        <a:xfrm>
          <a:off x="2608795" y="10102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116126</xdr:rowOff>
    </xdr:from>
    <xdr:to>
      <xdr:col>10</xdr:col>
      <xdr:colOff>114300</xdr:colOff>
      <xdr:row>58</xdr:row>
      <xdr:rowOff>117544</xdr:rowOff>
    </xdr:to>
    <xdr:cxnSp macro="">
      <xdr:nvCxnSpPr>
        <xdr:cNvPr id="127" name="直線コネクタ 126"/>
        <xdr:cNvCxnSpPr/>
      </xdr:nvCxnSpPr>
      <xdr:spPr>
        <a:xfrm flipV="1">
          <a:off x="1130300" y="10060226"/>
          <a:ext cx="889000" cy="1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159474</xdr:rowOff>
    </xdr:from>
    <xdr:ext cx="534377" cy="259045"/>
    <xdr:sp macro="" textlink="">
      <xdr:nvSpPr>
        <xdr:cNvPr id="129" name="テキスト ボックス 128"/>
        <xdr:cNvSpPr txBox="1"/>
      </xdr:nvSpPr>
      <xdr:spPr>
        <a:xfrm>
          <a:off x="1752111" y="10103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68604</xdr:rowOff>
    </xdr:from>
    <xdr:to>
      <xdr:col>6</xdr:col>
      <xdr:colOff>38100</xdr:colOff>
      <xdr:row>58</xdr:row>
      <xdr:rowOff>170204</xdr:rowOff>
    </xdr:to>
    <xdr:sp macro="" textlink="">
      <xdr:nvSpPr>
        <xdr:cNvPr id="130" name="フローチャート: 判断 129"/>
        <xdr:cNvSpPr/>
      </xdr:nvSpPr>
      <xdr:spPr>
        <a:xfrm>
          <a:off x="1079500" y="1001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161331</xdr:rowOff>
    </xdr:from>
    <xdr:ext cx="534377" cy="259045"/>
    <xdr:sp macro="" textlink="">
      <xdr:nvSpPr>
        <xdr:cNvPr id="131" name="テキスト ボックス 130"/>
        <xdr:cNvSpPr txBox="1"/>
      </xdr:nvSpPr>
      <xdr:spPr>
        <a:xfrm>
          <a:off x="863111" y="10105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58233</xdr:rowOff>
    </xdr:from>
    <xdr:to>
      <xdr:col>24</xdr:col>
      <xdr:colOff>114300</xdr:colOff>
      <xdr:row>58</xdr:row>
      <xdr:rowOff>159833</xdr:rowOff>
    </xdr:to>
    <xdr:sp macro="" textlink="">
      <xdr:nvSpPr>
        <xdr:cNvPr id="137" name="楕円 136"/>
        <xdr:cNvSpPr/>
      </xdr:nvSpPr>
      <xdr:spPr>
        <a:xfrm>
          <a:off x="4584700" y="10002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17610</xdr:rowOff>
    </xdr:from>
    <xdr:ext cx="599010" cy="259045"/>
    <xdr:sp macro="" textlink="">
      <xdr:nvSpPr>
        <xdr:cNvPr id="138" name="物件費該当値テキスト"/>
        <xdr:cNvSpPr txBox="1"/>
      </xdr:nvSpPr>
      <xdr:spPr>
        <a:xfrm>
          <a:off x="4686300" y="9790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64024</xdr:rowOff>
    </xdr:from>
    <xdr:to>
      <xdr:col>20</xdr:col>
      <xdr:colOff>38100</xdr:colOff>
      <xdr:row>58</xdr:row>
      <xdr:rowOff>165624</xdr:rowOff>
    </xdr:to>
    <xdr:sp macro="" textlink="">
      <xdr:nvSpPr>
        <xdr:cNvPr id="139" name="楕円 138"/>
        <xdr:cNvSpPr/>
      </xdr:nvSpPr>
      <xdr:spPr>
        <a:xfrm>
          <a:off x="3746500" y="10008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10701</xdr:rowOff>
    </xdr:from>
    <xdr:ext cx="599010" cy="259045"/>
    <xdr:sp macro="" textlink="">
      <xdr:nvSpPr>
        <xdr:cNvPr id="140" name="テキスト ボックス 139"/>
        <xdr:cNvSpPr txBox="1"/>
      </xdr:nvSpPr>
      <xdr:spPr>
        <a:xfrm>
          <a:off x="3497795" y="9783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63337</xdr:rowOff>
    </xdr:from>
    <xdr:to>
      <xdr:col>15</xdr:col>
      <xdr:colOff>101600</xdr:colOff>
      <xdr:row>58</xdr:row>
      <xdr:rowOff>164937</xdr:rowOff>
    </xdr:to>
    <xdr:sp macro="" textlink="">
      <xdr:nvSpPr>
        <xdr:cNvPr id="141" name="楕円 140"/>
        <xdr:cNvSpPr/>
      </xdr:nvSpPr>
      <xdr:spPr>
        <a:xfrm>
          <a:off x="2857500" y="1000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10014</xdr:rowOff>
    </xdr:from>
    <xdr:ext cx="599010" cy="259045"/>
    <xdr:sp macro="" textlink="">
      <xdr:nvSpPr>
        <xdr:cNvPr id="142" name="テキスト ボックス 141"/>
        <xdr:cNvSpPr txBox="1"/>
      </xdr:nvSpPr>
      <xdr:spPr>
        <a:xfrm>
          <a:off x="2608795" y="9782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65326</xdr:rowOff>
    </xdr:from>
    <xdr:to>
      <xdr:col>10</xdr:col>
      <xdr:colOff>165100</xdr:colOff>
      <xdr:row>58</xdr:row>
      <xdr:rowOff>166926</xdr:rowOff>
    </xdr:to>
    <xdr:sp macro="" textlink="">
      <xdr:nvSpPr>
        <xdr:cNvPr id="143" name="楕円 142"/>
        <xdr:cNvSpPr/>
      </xdr:nvSpPr>
      <xdr:spPr>
        <a:xfrm>
          <a:off x="1968500" y="10009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12003</xdr:rowOff>
    </xdr:from>
    <xdr:ext cx="599010" cy="259045"/>
    <xdr:sp macro="" textlink="">
      <xdr:nvSpPr>
        <xdr:cNvPr id="144" name="テキスト ボックス 143"/>
        <xdr:cNvSpPr txBox="1"/>
      </xdr:nvSpPr>
      <xdr:spPr>
        <a:xfrm>
          <a:off x="1719795" y="9784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66744</xdr:rowOff>
    </xdr:from>
    <xdr:to>
      <xdr:col>6</xdr:col>
      <xdr:colOff>38100</xdr:colOff>
      <xdr:row>58</xdr:row>
      <xdr:rowOff>168344</xdr:rowOff>
    </xdr:to>
    <xdr:sp macro="" textlink="">
      <xdr:nvSpPr>
        <xdr:cNvPr id="145" name="楕円 144"/>
        <xdr:cNvSpPr/>
      </xdr:nvSpPr>
      <xdr:spPr>
        <a:xfrm>
          <a:off x="1079500" y="10010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13421</xdr:rowOff>
    </xdr:from>
    <xdr:ext cx="534377" cy="259045"/>
    <xdr:sp macro="" textlink="">
      <xdr:nvSpPr>
        <xdr:cNvPr id="146" name="テキスト ボックス 145"/>
        <xdr:cNvSpPr txBox="1"/>
      </xdr:nvSpPr>
      <xdr:spPr>
        <a:xfrm>
          <a:off x="863111" y="9786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65202</xdr:rowOff>
    </xdr:from>
    <xdr:to>
      <xdr:col>24</xdr:col>
      <xdr:colOff>63500</xdr:colOff>
      <xdr:row>78</xdr:row>
      <xdr:rowOff>83846</xdr:rowOff>
    </xdr:to>
    <xdr:cxnSp macro="">
      <xdr:nvCxnSpPr>
        <xdr:cNvPr id="175" name="直線コネクタ 174"/>
        <xdr:cNvCxnSpPr/>
      </xdr:nvCxnSpPr>
      <xdr:spPr>
        <a:xfrm flipV="1">
          <a:off x="3797300" y="13438302"/>
          <a:ext cx="838200" cy="18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26688</xdr:rowOff>
    </xdr:from>
    <xdr:ext cx="534377" cy="259045"/>
    <xdr:sp macro="" textlink="">
      <xdr:nvSpPr>
        <xdr:cNvPr id="176" name="維持補修費平均値テキスト"/>
        <xdr:cNvSpPr txBox="1"/>
      </xdr:nvSpPr>
      <xdr:spPr>
        <a:xfrm>
          <a:off x="4686300" y="13228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71932</xdr:rowOff>
    </xdr:from>
    <xdr:to>
      <xdr:col>19</xdr:col>
      <xdr:colOff>177800</xdr:colOff>
      <xdr:row>78</xdr:row>
      <xdr:rowOff>83846</xdr:rowOff>
    </xdr:to>
    <xdr:cxnSp macro="">
      <xdr:nvCxnSpPr>
        <xdr:cNvPr id="178" name="直線コネクタ 177"/>
        <xdr:cNvCxnSpPr/>
      </xdr:nvCxnSpPr>
      <xdr:spPr>
        <a:xfrm>
          <a:off x="2908300" y="13445032"/>
          <a:ext cx="889000" cy="11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128249</xdr:rowOff>
    </xdr:from>
    <xdr:ext cx="534377" cy="259045"/>
    <xdr:sp macro="" textlink="">
      <xdr:nvSpPr>
        <xdr:cNvPr id="180" name="テキスト ボックス 179"/>
        <xdr:cNvSpPr txBox="1"/>
      </xdr:nvSpPr>
      <xdr:spPr>
        <a:xfrm>
          <a:off x="3530111" y="13501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61709</xdr:rowOff>
    </xdr:from>
    <xdr:to>
      <xdr:col>15</xdr:col>
      <xdr:colOff>50800</xdr:colOff>
      <xdr:row>78</xdr:row>
      <xdr:rowOff>71932</xdr:rowOff>
    </xdr:to>
    <xdr:cxnSp macro="">
      <xdr:nvCxnSpPr>
        <xdr:cNvPr id="181" name="直線コネクタ 180"/>
        <xdr:cNvCxnSpPr/>
      </xdr:nvCxnSpPr>
      <xdr:spPr>
        <a:xfrm>
          <a:off x="2019300" y="13434809"/>
          <a:ext cx="889000" cy="10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121214</xdr:rowOff>
    </xdr:from>
    <xdr:ext cx="534377" cy="259045"/>
    <xdr:sp macro="" textlink="">
      <xdr:nvSpPr>
        <xdr:cNvPr id="183" name="テキスト ボックス 182"/>
        <xdr:cNvSpPr txBox="1"/>
      </xdr:nvSpPr>
      <xdr:spPr>
        <a:xfrm>
          <a:off x="2641111" y="13494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61709</xdr:rowOff>
    </xdr:from>
    <xdr:to>
      <xdr:col>10</xdr:col>
      <xdr:colOff>114300</xdr:colOff>
      <xdr:row>78</xdr:row>
      <xdr:rowOff>96343</xdr:rowOff>
    </xdr:to>
    <xdr:cxnSp macro="">
      <xdr:nvCxnSpPr>
        <xdr:cNvPr id="184" name="直線コネクタ 183"/>
        <xdr:cNvCxnSpPr/>
      </xdr:nvCxnSpPr>
      <xdr:spPr>
        <a:xfrm flipV="1">
          <a:off x="1130300" y="13434809"/>
          <a:ext cx="889000" cy="34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119346</xdr:rowOff>
    </xdr:from>
    <xdr:ext cx="534377" cy="259045"/>
    <xdr:sp macro="" textlink="">
      <xdr:nvSpPr>
        <xdr:cNvPr id="186" name="テキスト ボックス 185"/>
        <xdr:cNvSpPr txBox="1"/>
      </xdr:nvSpPr>
      <xdr:spPr>
        <a:xfrm>
          <a:off x="1752111" y="1349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40487</xdr:rowOff>
    </xdr:from>
    <xdr:to>
      <xdr:col>6</xdr:col>
      <xdr:colOff>38100</xdr:colOff>
      <xdr:row>78</xdr:row>
      <xdr:rowOff>142087</xdr:rowOff>
    </xdr:to>
    <xdr:sp macro="" textlink="">
      <xdr:nvSpPr>
        <xdr:cNvPr id="187" name="フローチャート: 判断 186"/>
        <xdr:cNvSpPr/>
      </xdr:nvSpPr>
      <xdr:spPr>
        <a:xfrm>
          <a:off x="1079500" y="13413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158614</xdr:rowOff>
    </xdr:from>
    <xdr:ext cx="469744" cy="259045"/>
    <xdr:sp macro="" textlink="">
      <xdr:nvSpPr>
        <xdr:cNvPr id="188" name="テキスト ボックス 187"/>
        <xdr:cNvSpPr txBox="1"/>
      </xdr:nvSpPr>
      <xdr:spPr>
        <a:xfrm>
          <a:off x="895428" y="13188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14402</xdr:rowOff>
    </xdr:from>
    <xdr:to>
      <xdr:col>24</xdr:col>
      <xdr:colOff>114300</xdr:colOff>
      <xdr:row>78</xdr:row>
      <xdr:rowOff>116002</xdr:rowOff>
    </xdr:to>
    <xdr:sp macro="" textlink="">
      <xdr:nvSpPr>
        <xdr:cNvPr id="194" name="楕円 193"/>
        <xdr:cNvSpPr/>
      </xdr:nvSpPr>
      <xdr:spPr>
        <a:xfrm>
          <a:off x="4584700" y="13387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164279</xdr:rowOff>
    </xdr:from>
    <xdr:ext cx="534377" cy="259045"/>
    <xdr:sp macro="" textlink="">
      <xdr:nvSpPr>
        <xdr:cNvPr id="195" name="維持補修費該当値テキスト"/>
        <xdr:cNvSpPr txBox="1"/>
      </xdr:nvSpPr>
      <xdr:spPr>
        <a:xfrm>
          <a:off x="4686300" y="13365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33046</xdr:rowOff>
    </xdr:from>
    <xdr:to>
      <xdr:col>20</xdr:col>
      <xdr:colOff>38100</xdr:colOff>
      <xdr:row>78</xdr:row>
      <xdr:rowOff>134646</xdr:rowOff>
    </xdr:to>
    <xdr:sp macro="" textlink="">
      <xdr:nvSpPr>
        <xdr:cNvPr id="196" name="楕円 195"/>
        <xdr:cNvSpPr/>
      </xdr:nvSpPr>
      <xdr:spPr>
        <a:xfrm>
          <a:off x="3746500" y="13406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151173</xdr:rowOff>
    </xdr:from>
    <xdr:ext cx="534377" cy="259045"/>
    <xdr:sp macro="" textlink="">
      <xdr:nvSpPr>
        <xdr:cNvPr id="197" name="テキスト ボックス 196"/>
        <xdr:cNvSpPr txBox="1"/>
      </xdr:nvSpPr>
      <xdr:spPr>
        <a:xfrm>
          <a:off x="3530111" y="13181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21132</xdr:rowOff>
    </xdr:from>
    <xdr:to>
      <xdr:col>15</xdr:col>
      <xdr:colOff>101600</xdr:colOff>
      <xdr:row>78</xdr:row>
      <xdr:rowOff>122732</xdr:rowOff>
    </xdr:to>
    <xdr:sp macro="" textlink="">
      <xdr:nvSpPr>
        <xdr:cNvPr id="198" name="楕円 197"/>
        <xdr:cNvSpPr/>
      </xdr:nvSpPr>
      <xdr:spPr>
        <a:xfrm>
          <a:off x="2857500" y="13394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139259</xdr:rowOff>
    </xdr:from>
    <xdr:ext cx="534377" cy="259045"/>
    <xdr:sp macro="" textlink="">
      <xdr:nvSpPr>
        <xdr:cNvPr id="199" name="テキスト ボックス 198"/>
        <xdr:cNvSpPr txBox="1"/>
      </xdr:nvSpPr>
      <xdr:spPr>
        <a:xfrm>
          <a:off x="2641111" y="13169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10909</xdr:rowOff>
    </xdr:from>
    <xdr:to>
      <xdr:col>10</xdr:col>
      <xdr:colOff>165100</xdr:colOff>
      <xdr:row>78</xdr:row>
      <xdr:rowOff>112509</xdr:rowOff>
    </xdr:to>
    <xdr:sp macro="" textlink="">
      <xdr:nvSpPr>
        <xdr:cNvPr id="200" name="楕円 199"/>
        <xdr:cNvSpPr/>
      </xdr:nvSpPr>
      <xdr:spPr>
        <a:xfrm>
          <a:off x="1968500" y="1338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129036</xdr:rowOff>
    </xdr:from>
    <xdr:ext cx="534377" cy="259045"/>
    <xdr:sp macro="" textlink="">
      <xdr:nvSpPr>
        <xdr:cNvPr id="201" name="テキスト ボックス 200"/>
        <xdr:cNvSpPr txBox="1"/>
      </xdr:nvSpPr>
      <xdr:spPr>
        <a:xfrm>
          <a:off x="1752111" y="13159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45543</xdr:rowOff>
    </xdr:from>
    <xdr:to>
      <xdr:col>6</xdr:col>
      <xdr:colOff>38100</xdr:colOff>
      <xdr:row>78</xdr:row>
      <xdr:rowOff>147143</xdr:rowOff>
    </xdr:to>
    <xdr:sp macro="" textlink="">
      <xdr:nvSpPr>
        <xdr:cNvPr id="202" name="楕円 201"/>
        <xdr:cNvSpPr/>
      </xdr:nvSpPr>
      <xdr:spPr>
        <a:xfrm>
          <a:off x="1079500" y="13418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138270</xdr:rowOff>
    </xdr:from>
    <xdr:ext cx="469744" cy="259045"/>
    <xdr:sp macro="" textlink="">
      <xdr:nvSpPr>
        <xdr:cNvPr id="203" name="テキスト ボックス 202"/>
        <xdr:cNvSpPr txBox="1"/>
      </xdr:nvSpPr>
      <xdr:spPr>
        <a:xfrm>
          <a:off x="895428" y="13511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145819</xdr:rowOff>
    </xdr:from>
    <xdr:to>
      <xdr:col>24</xdr:col>
      <xdr:colOff>63500</xdr:colOff>
      <xdr:row>96</xdr:row>
      <xdr:rowOff>169098</xdr:rowOff>
    </xdr:to>
    <xdr:cxnSp macro="">
      <xdr:nvCxnSpPr>
        <xdr:cNvPr id="233" name="直線コネクタ 232"/>
        <xdr:cNvCxnSpPr/>
      </xdr:nvCxnSpPr>
      <xdr:spPr>
        <a:xfrm flipV="1">
          <a:off x="3797300" y="16605019"/>
          <a:ext cx="838200" cy="23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95676</xdr:rowOff>
    </xdr:from>
    <xdr:ext cx="599010" cy="259045"/>
    <xdr:sp macro="" textlink="">
      <xdr:nvSpPr>
        <xdr:cNvPr id="234" name="扶助費平均値テキスト"/>
        <xdr:cNvSpPr txBox="1"/>
      </xdr:nvSpPr>
      <xdr:spPr>
        <a:xfrm>
          <a:off x="4686300" y="16211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169098</xdr:rowOff>
    </xdr:from>
    <xdr:to>
      <xdr:col>19</xdr:col>
      <xdr:colOff>177800</xdr:colOff>
      <xdr:row>97</xdr:row>
      <xdr:rowOff>117312</xdr:rowOff>
    </xdr:to>
    <xdr:cxnSp macro="">
      <xdr:nvCxnSpPr>
        <xdr:cNvPr id="236" name="直線コネクタ 235"/>
        <xdr:cNvCxnSpPr/>
      </xdr:nvCxnSpPr>
      <xdr:spPr>
        <a:xfrm flipV="1">
          <a:off x="2908300" y="16628298"/>
          <a:ext cx="889000" cy="119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59146</xdr:rowOff>
    </xdr:from>
    <xdr:ext cx="599010" cy="259045"/>
    <xdr:sp macro="" textlink="">
      <xdr:nvSpPr>
        <xdr:cNvPr id="238" name="テキスト ボックス 237"/>
        <xdr:cNvSpPr txBox="1"/>
      </xdr:nvSpPr>
      <xdr:spPr>
        <a:xfrm>
          <a:off x="3497795" y="1617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164061</xdr:rowOff>
    </xdr:from>
    <xdr:to>
      <xdr:col>15</xdr:col>
      <xdr:colOff>50800</xdr:colOff>
      <xdr:row>97</xdr:row>
      <xdr:rowOff>117312</xdr:rowOff>
    </xdr:to>
    <xdr:cxnSp macro="">
      <xdr:nvCxnSpPr>
        <xdr:cNvPr id="239" name="直線コネクタ 238"/>
        <xdr:cNvCxnSpPr/>
      </xdr:nvCxnSpPr>
      <xdr:spPr>
        <a:xfrm>
          <a:off x="2019300" y="16623261"/>
          <a:ext cx="889000" cy="124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128671</xdr:rowOff>
    </xdr:from>
    <xdr:ext cx="599010" cy="259045"/>
    <xdr:sp macro="" textlink="">
      <xdr:nvSpPr>
        <xdr:cNvPr id="241" name="テキスト ボックス 240"/>
        <xdr:cNvSpPr txBox="1"/>
      </xdr:nvSpPr>
      <xdr:spPr>
        <a:xfrm>
          <a:off x="2608795" y="16244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164061</xdr:rowOff>
    </xdr:from>
    <xdr:to>
      <xdr:col>10</xdr:col>
      <xdr:colOff>114300</xdr:colOff>
      <xdr:row>98</xdr:row>
      <xdr:rowOff>13261</xdr:rowOff>
    </xdr:to>
    <xdr:cxnSp macro="">
      <xdr:nvCxnSpPr>
        <xdr:cNvPr id="242" name="直線コネクタ 241"/>
        <xdr:cNvCxnSpPr/>
      </xdr:nvCxnSpPr>
      <xdr:spPr>
        <a:xfrm flipV="1">
          <a:off x="1130300" y="16623261"/>
          <a:ext cx="889000" cy="192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48730</xdr:rowOff>
    </xdr:from>
    <xdr:ext cx="599010" cy="259045"/>
    <xdr:sp macro="" textlink="">
      <xdr:nvSpPr>
        <xdr:cNvPr id="244" name="テキスト ボックス 243"/>
        <xdr:cNvSpPr txBox="1"/>
      </xdr:nvSpPr>
      <xdr:spPr>
        <a:xfrm>
          <a:off x="1719795" y="16165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156009</xdr:rowOff>
    </xdr:from>
    <xdr:to>
      <xdr:col>6</xdr:col>
      <xdr:colOff>38100</xdr:colOff>
      <xdr:row>97</xdr:row>
      <xdr:rowOff>86159</xdr:rowOff>
    </xdr:to>
    <xdr:sp macro="" textlink="">
      <xdr:nvSpPr>
        <xdr:cNvPr id="245" name="フローチャート: 判断 244"/>
        <xdr:cNvSpPr/>
      </xdr:nvSpPr>
      <xdr:spPr>
        <a:xfrm>
          <a:off x="1079500" y="16615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102686</xdr:rowOff>
    </xdr:from>
    <xdr:ext cx="534377" cy="259045"/>
    <xdr:sp macro="" textlink="">
      <xdr:nvSpPr>
        <xdr:cNvPr id="246" name="テキスト ボックス 245"/>
        <xdr:cNvSpPr txBox="1"/>
      </xdr:nvSpPr>
      <xdr:spPr>
        <a:xfrm>
          <a:off x="863111" y="16390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95019</xdr:rowOff>
    </xdr:from>
    <xdr:to>
      <xdr:col>24</xdr:col>
      <xdr:colOff>114300</xdr:colOff>
      <xdr:row>97</xdr:row>
      <xdr:rowOff>25169</xdr:rowOff>
    </xdr:to>
    <xdr:sp macro="" textlink="">
      <xdr:nvSpPr>
        <xdr:cNvPr id="252" name="楕円 251"/>
        <xdr:cNvSpPr/>
      </xdr:nvSpPr>
      <xdr:spPr>
        <a:xfrm>
          <a:off x="4584700" y="16554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73446</xdr:rowOff>
    </xdr:from>
    <xdr:ext cx="599010" cy="259045"/>
    <xdr:sp macro="" textlink="">
      <xdr:nvSpPr>
        <xdr:cNvPr id="253" name="扶助費該当値テキスト"/>
        <xdr:cNvSpPr txBox="1"/>
      </xdr:nvSpPr>
      <xdr:spPr>
        <a:xfrm>
          <a:off x="4686300" y="16532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118298</xdr:rowOff>
    </xdr:from>
    <xdr:to>
      <xdr:col>20</xdr:col>
      <xdr:colOff>38100</xdr:colOff>
      <xdr:row>97</xdr:row>
      <xdr:rowOff>48448</xdr:rowOff>
    </xdr:to>
    <xdr:sp macro="" textlink="">
      <xdr:nvSpPr>
        <xdr:cNvPr id="254" name="楕円 253"/>
        <xdr:cNvSpPr/>
      </xdr:nvSpPr>
      <xdr:spPr>
        <a:xfrm>
          <a:off x="3746500" y="16577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39575</xdr:rowOff>
    </xdr:from>
    <xdr:ext cx="599010" cy="259045"/>
    <xdr:sp macro="" textlink="">
      <xdr:nvSpPr>
        <xdr:cNvPr id="255" name="テキスト ボックス 254"/>
        <xdr:cNvSpPr txBox="1"/>
      </xdr:nvSpPr>
      <xdr:spPr>
        <a:xfrm>
          <a:off x="3497795" y="16670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66512</xdr:rowOff>
    </xdr:from>
    <xdr:to>
      <xdr:col>15</xdr:col>
      <xdr:colOff>101600</xdr:colOff>
      <xdr:row>97</xdr:row>
      <xdr:rowOff>168112</xdr:rowOff>
    </xdr:to>
    <xdr:sp macro="" textlink="">
      <xdr:nvSpPr>
        <xdr:cNvPr id="256" name="楕円 255"/>
        <xdr:cNvSpPr/>
      </xdr:nvSpPr>
      <xdr:spPr>
        <a:xfrm>
          <a:off x="2857500" y="16697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159239</xdr:rowOff>
    </xdr:from>
    <xdr:ext cx="534377" cy="259045"/>
    <xdr:sp macro="" textlink="">
      <xdr:nvSpPr>
        <xdr:cNvPr id="257" name="テキスト ボックス 256"/>
        <xdr:cNvSpPr txBox="1"/>
      </xdr:nvSpPr>
      <xdr:spPr>
        <a:xfrm>
          <a:off x="2641111" y="16789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113261</xdr:rowOff>
    </xdr:from>
    <xdr:to>
      <xdr:col>10</xdr:col>
      <xdr:colOff>165100</xdr:colOff>
      <xdr:row>97</xdr:row>
      <xdr:rowOff>43411</xdr:rowOff>
    </xdr:to>
    <xdr:sp macro="" textlink="">
      <xdr:nvSpPr>
        <xdr:cNvPr id="258" name="楕円 257"/>
        <xdr:cNvSpPr/>
      </xdr:nvSpPr>
      <xdr:spPr>
        <a:xfrm>
          <a:off x="1968500" y="16572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34538</xdr:rowOff>
    </xdr:from>
    <xdr:ext cx="599010" cy="259045"/>
    <xdr:sp macro="" textlink="">
      <xdr:nvSpPr>
        <xdr:cNvPr id="259" name="テキスト ボックス 258"/>
        <xdr:cNvSpPr txBox="1"/>
      </xdr:nvSpPr>
      <xdr:spPr>
        <a:xfrm>
          <a:off x="1719795" y="16665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133911</xdr:rowOff>
    </xdr:from>
    <xdr:to>
      <xdr:col>6</xdr:col>
      <xdr:colOff>38100</xdr:colOff>
      <xdr:row>98</xdr:row>
      <xdr:rowOff>64061</xdr:rowOff>
    </xdr:to>
    <xdr:sp macro="" textlink="">
      <xdr:nvSpPr>
        <xdr:cNvPr id="260" name="楕円 259"/>
        <xdr:cNvSpPr/>
      </xdr:nvSpPr>
      <xdr:spPr>
        <a:xfrm>
          <a:off x="1079500" y="16764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55188</xdr:rowOff>
    </xdr:from>
    <xdr:ext cx="534377" cy="259045"/>
    <xdr:sp macro="" textlink="">
      <xdr:nvSpPr>
        <xdr:cNvPr id="261" name="テキスト ボックス 260"/>
        <xdr:cNvSpPr txBox="1"/>
      </xdr:nvSpPr>
      <xdr:spPr>
        <a:xfrm>
          <a:off x="863111" y="16857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24156</xdr:rowOff>
    </xdr:from>
    <xdr:to>
      <xdr:col>55</xdr:col>
      <xdr:colOff>0</xdr:colOff>
      <xdr:row>37</xdr:row>
      <xdr:rowOff>45373</xdr:rowOff>
    </xdr:to>
    <xdr:cxnSp macro="">
      <xdr:nvCxnSpPr>
        <xdr:cNvPr id="292" name="直線コネクタ 291"/>
        <xdr:cNvCxnSpPr/>
      </xdr:nvCxnSpPr>
      <xdr:spPr>
        <a:xfrm>
          <a:off x="9639300" y="6367806"/>
          <a:ext cx="838200" cy="21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25937</xdr:rowOff>
    </xdr:from>
    <xdr:ext cx="599010" cy="259045"/>
    <xdr:sp macro="" textlink="">
      <xdr:nvSpPr>
        <xdr:cNvPr id="293" name="補助費等平均値テキスト"/>
        <xdr:cNvSpPr txBox="1"/>
      </xdr:nvSpPr>
      <xdr:spPr>
        <a:xfrm>
          <a:off x="10528300" y="6369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12184</xdr:rowOff>
    </xdr:from>
    <xdr:to>
      <xdr:col>50</xdr:col>
      <xdr:colOff>114300</xdr:colOff>
      <xdr:row>37</xdr:row>
      <xdr:rowOff>24156</xdr:rowOff>
    </xdr:to>
    <xdr:cxnSp macro="">
      <xdr:nvCxnSpPr>
        <xdr:cNvPr id="295" name="直線コネクタ 294"/>
        <xdr:cNvCxnSpPr/>
      </xdr:nvCxnSpPr>
      <xdr:spPr>
        <a:xfrm>
          <a:off x="8750300" y="6355834"/>
          <a:ext cx="889000" cy="11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139042</xdr:rowOff>
    </xdr:from>
    <xdr:ext cx="599010" cy="259045"/>
    <xdr:sp macro="" textlink="">
      <xdr:nvSpPr>
        <xdr:cNvPr id="297" name="テキスト ボックス 296"/>
        <xdr:cNvSpPr txBox="1"/>
      </xdr:nvSpPr>
      <xdr:spPr>
        <a:xfrm>
          <a:off x="9339795" y="6482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12184</xdr:rowOff>
    </xdr:from>
    <xdr:to>
      <xdr:col>45</xdr:col>
      <xdr:colOff>177800</xdr:colOff>
      <xdr:row>37</xdr:row>
      <xdr:rowOff>35893</xdr:rowOff>
    </xdr:to>
    <xdr:cxnSp macro="">
      <xdr:nvCxnSpPr>
        <xdr:cNvPr id="298" name="直線コネクタ 297"/>
        <xdr:cNvCxnSpPr/>
      </xdr:nvCxnSpPr>
      <xdr:spPr>
        <a:xfrm flipV="1">
          <a:off x="7861300" y="6355834"/>
          <a:ext cx="889000" cy="23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143549</xdr:rowOff>
    </xdr:from>
    <xdr:ext cx="599010" cy="259045"/>
    <xdr:sp macro="" textlink="">
      <xdr:nvSpPr>
        <xdr:cNvPr id="300" name="テキスト ボックス 299"/>
        <xdr:cNvSpPr txBox="1"/>
      </xdr:nvSpPr>
      <xdr:spPr>
        <a:xfrm>
          <a:off x="8450795" y="6487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151460</xdr:rowOff>
    </xdr:from>
    <xdr:to>
      <xdr:col>41</xdr:col>
      <xdr:colOff>50800</xdr:colOff>
      <xdr:row>37</xdr:row>
      <xdr:rowOff>35893</xdr:rowOff>
    </xdr:to>
    <xdr:cxnSp macro="">
      <xdr:nvCxnSpPr>
        <xdr:cNvPr id="301" name="直線コネクタ 300"/>
        <xdr:cNvCxnSpPr/>
      </xdr:nvCxnSpPr>
      <xdr:spPr>
        <a:xfrm>
          <a:off x="6972300" y="5980760"/>
          <a:ext cx="889000" cy="39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153003</xdr:rowOff>
    </xdr:from>
    <xdr:ext cx="599010" cy="259045"/>
    <xdr:sp macro="" textlink="">
      <xdr:nvSpPr>
        <xdr:cNvPr id="303" name="テキスト ボックス 302"/>
        <xdr:cNvSpPr txBox="1"/>
      </xdr:nvSpPr>
      <xdr:spPr>
        <a:xfrm>
          <a:off x="7561795" y="6496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84713</xdr:rowOff>
    </xdr:from>
    <xdr:to>
      <xdr:col>36</xdr:col>
      <xdr:colOff>165100</xdr:colOff>
      <xdr:row>36</xdr:row>
      <xdr:rowOff>14863</xdr:rowOff>
    </xdr:to>
    <xdr:sp macro="" textlink="">
      <xdr:nvSpPr>
        <xdr:cNvPr id="304" name="フローチャート: 判断 303"/>
        <xdr:cNvSpPr/>
      </xdr:nvSpPr>
      <xdr:spPr>
        <a:xfrm>
          <a:off x="6921500" y="6085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5990</xdr:rowOff>
    </xdr:from>
    <xdr:ext cx="599010" cy="259045"/>
    <xdr:sp macro="" textlink="">
      <xdr:nvSpPr>
        <xdr:cNvPr id="305" name="テキスト ボックス 304"/>
        <xdr:cNvSpPr txBox="1"/>
      </xdr:nvSpPr>
      <xdr:spPr>
        <a:xfrm>
          <a:off x="6672795" y="6178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166023</xdr:rowOff>
    </xdr:from>
    <xdr:to>
      <xdr:col>55</xdr:col>
      <xdr:colOff>50800</xdr:colOff>
      <xdr:row>37</xdr:row>
      <xdr:rowOff>96173</xdr:rowOff>
    </xdr:to>
    <xdr:sp macro="" textlink="">
      <xdr:nvSpPr>
        <xdr:cNvPr id="311" name="楕円 310"/>
        <xdr:cNvSpPr/>
      </xdr:nvSpPr>
      <xdr:spPr>
        <a:xfrm>
          <a:off x="10426700" y="6338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17450</xdr:rowOff>
    </xdr:from>
    <xdr:ext cx="599010" cy="259045"/>
    <xdr:sp macro="" textlink="">
      <xdr:nvSpPr>
        <xdr:cNvPr id="312" name="補助費等該当値テキスト"/>
        <xdr:cNvSpPr txBox="1"/>
      </xdr:nvSpPr>
      <xdr:spPr>
        <a:xfrm>
          <a:off x="10528300" y="6189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144806</xdr:rowOff>
    </xdr:from>
    <xdr:to>
      <xdr:col>50</xdr:col>
      <xdr:colOff>165100</xdr:colOff>
      <xdr:row>37</xdr:row>
      <xdr:rowOff>74956</xdr:rowOff>
    </xdr:to>
    <xdr:sp macro="" textlink="">
      <xdr:nvSpPr>
        <xdr:cNvPr id="313" name="楕円 312"/>
        <xdr:cNvSpPr/>
      </xdr:nvSpPr>
      <xdr:spPr>
        <a:xfrm>
          <a:off x="9588500" y="6317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91483</xdr:rowOff>
    </xdr:from>
    <xdr:ext cx="599010" cy="259045"/>
    <xdr:sp macro="" textlink="">
      <xdr:nvSpPr>
        <xdr:cNvPr id="314" name="テキスト ボックス 313"/>
        <xdr:cNvSpPr txBox="1"/>
      </xdr:nvSpPr>
      <xdr:spPr>
        <a:xfrm>
          <a:off x="9339795" y="6092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132834</xdr:rowOff>
    </xdr:from>
    <xdr:to>
      <xdr:col>46</xdr:col>
      <xdr:colOff>38100</xdr:colOff>
      <xdr:row>37</xdr:row>
      <xdr:rowOff>62984</xdr:rowOff>
    </xdr:to>
    <xdr:sp macro="" textlink="">
      <xdr:nvSpPr>
        <xdr:cNvPr id="315" name="楕円 314"/>
        <xdr:cNvSpPr/>
      </xdr:nvSpPr>
      <xdr:spPr>
        <a:xfrm>
          <a:off x="8699500" y="6305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79511</xdr:rowOff>
    </xdr:from>
    <xdr:ext cx="599010" cy="259045"/>
    <xdr:sp macro="" textlink="">
      <xdr:nvSpPr>
        <xdr:cNvPr id="316" name="テキスト ボックス 315"/>
        <xdr:cNvSpPr txBox="1"/>
      </xdr:nvSpPr>
      <xdr:spPr>
        <a:xfrm>
          <a:off x="8450795" y="6080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156543</xdr:rowOff>
    </xdr:from>
    <xdr:to>
      <xdr:col>41</xdr:col>
      <xdr:colOff>101600</xdr:colOff>
      <xdr:row>37</xdr:row>
      <xdr:rowOff>86693</xdr:rowOff>
    </xdr:to>
    <xdr:sp macro="" textlink="">
      <xdr:nvSpPr>
        <xdr:cNvPr id="317" name="楕円 316"/>
        <xdr:cNvSpPr/>
      </xdr:nvSpPr>
      <xdr:spPr>
        <a:xfrm>
          <a:off x="7810500" y="6328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103220</xdr:rowOff>
    </xdr:from>
    <xdr:ext cx="599010" cy="259045"/>
    <xdr:sp macro="" textlink="">
      <xdr:nvSpPr>
        <xdr:cNvPr id="318" name="テキスト ボックス 317"/>
        <xdr:cNvSpPr txBox="1"/>
      </xdr:nvSpPr>
      <xdr:spPr>
        <a:xfrm>
          <a:off x="7561795" y="6103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100660</xdr:rowOff>
    </xdr:from>
    <xdr:to>
      <xdr:col>36</xdr:col>
      <xdr:colOff>165100</xdr:colOff>
      <xdr:row>35</xdr:row>
      <xdr:rowOff>30810</xdr:rowOff>
    </xdr:to>
    <xdr:sp macro="" textlink="">
      <xdr:nvSpPr>
        <xdr:cNvPr id="319" name="楕円 318"/>
        <xdr:cNvSpPr/>
      </xdr:nvSpPr>
      <xdr:spPr>
        <a:xfrm>
          <a:off x="6921500" y="5929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47337</xdr:rowOff>
    </xdr:from>
    <xdr:ext cx="599010" cy="259045"/>
    <xdr:sp macro="" textlink="">
      <xdr:nvSpPr>
        <xdr:cNvPr id="320" name="テキスト ボックス 319"/>
        <xdr:cNvSpPr txBox="1"/>
      </xdr:nvSpPr>
      <xdr:spPr>
        <a:xfrm>
          <a:off x="6672795" y="5705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139659</xdr:rowOff>
    </xdr:from>
    <xdr:to>
      <xdr:col>55</xdr:col>
      <xdr:colOff>0</xdr:colOff>
      <xdr:row>54</xdr:row>
      <xdr:rowOff>32125</xdr:rowOff>
    </xdr:to>
    <xdr:cxnSp macro="">
      <xdr:nvCxnSpPr>
        <xdr:cNvPr id="347" name="直線コネクタ 346"/>
        <xdr:cNvCxnSpPr/>
      </xdr:nvCxnSpPr>
      <xdr:spPr>
        <a:xfrm flipV="1">
          <a:off x="9639300" y="9055059"/>
          <a:ext cx="838200" cy="235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131134</xdr:rowOff>
    </xdr:from>
    <xdr:ext cx="534377" cy="259045"/>
    <xdr:sp macro="" textlink="">
      <xdr:nvSpPr>
        <xdr:cNvPr id="348" name="普通建設事業費平均値テキスト"/>
        <xdr:cNvSpPr txBox="1"/>
      </xdr:nvSpPr>
      <xdr:spPr>
        <a:xfrm>
          <a:off x="10528300" y="9560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32125</xdr:rowOff>
    </xdr:from>
    <xdr:to>
      <xdr:col>50</xdr:col>
      <xdr:colOff>114300</xdr:colOff>
      <xdr:row>56</xdr:row>
      <xdr:rowOff>17993</xdr:rowOff>
    </xdr:to>
    <xdr:cxnSp macro="">
      <xdr:nvCxnSpPr>
        <xdr:cNvPr id="350" name="直線コネクタ 349"/>
        <xdr:cNvCxnSpPr/>
      </xdr:nvCxnSpPr>
      <xdr:spPr>
        <a:xfrm flipV="1">
          <a:off x="8750300" y="9290425"/>
          <a:ext cx="889000" cy="328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101576</xdr:rowOff>
    </xdr:from>
    <xdr:ext cx="534377" cy="259045"/>
    <xdr:sp macro="" textlink="">
      <xdr:nvSpPr>
        <xdr:cNvPr id="352" name="テキスト ボックス 351"/>
        <xdr:cNvSpPr txBox="1"/>
      </xdr:nvSpPr>
      <xdr:spPr>
        <a:xfrm>
          <a:off x="9372111" y="9702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17993</xdr:rowOff>
    </xdr:from>
    <xdr:to>
      <xdr:col>45</xdr:col>
      <xdr:colOff>177800</xdr:colOff>
      <xdr:row>56</xdr:row>
      <xdr:rowOff>141716</xdr:rowOff>
    </xdr:to>
    <xdr:cxnSp macro="">
      <xdr:nvCxnSpPr>
        <xdr:cNvPr id="353" name="直線コネクタ 352"/>
        <xdr:cNvCxnSpPr/>
      </xdr:nvCxnSpPr>
      <xdr:spPr>
        <a:xfrm flipV="1">
          <a:off x="7861300" y="9619193"/>
          <a:ext cx="889000" cy="123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132510</xdr:rowOff>
    </xdr:from>
    <xdr:ext cx="534377" cy="259045"/>
    <xdr:sp macro="" textlink="">
      <xdr:nvSpPr>
        <xdr:cNvPr id="355" name="テキスト ボックス 354"/>
        <xdr:cNvSpPr txBox="1"/>
      </xdr:nvSpPr>
      <xdr:spPr>
        <a:xfrm>
          <a:off x="8483111" y="9733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36556</xdr:rowOff>
    </xdr:from>
    <xdr:to>
      <xdr:col>41</xdr:col>
      <xdr:colOff>50800</xdr:colOff>
      <xdr:row>56</xdr:row>
      <xdr:rowOff>141716</xdr:rowOff>
    </xdr:to>
    <xdr:cxnSp macro="">
      <xdr:nvCxnSpPr>
        <xdr:cNvPr id="356" name="直線コネクタ 355"/>
        <xdr:cNvCxnSpPr/>
      </xdr:nvCxnSpPr>
      <xdr:spPr>
        <a:xfrm>
          <a:off x="6972300" y="9637756"/>
          <a:ext cx="889000" cy="105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108871</xdr:rowOff>
    </xdr:from>
    <xdr:ext cx="534377" cy="259045"/>
    <xdr:sp macro="" textlink="">
      <xdr:nvSpPr>
        <xdr:cNvPr id="358" name="テキスト ボックス 357"/>
        <xdr:cNvSpPr txBox="1"/>
      </xdr:nvSpPr>
      <xdr:spPr>
        <a:xfrm>
          <a:off x="7594111" y="936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15643</xdr:rowOff>
    </xdr:from>
    <xdr:to>
      <xdr:col>36</xdr:col>
      <xdr:colOff>165100</xdr:colOff>
      <xdr:row>55</xdr:row>
      <xdr:rowOff>117243</xdr:rowOff>
    </xdr:to>
    <xdr:sp macro="" textlink="">
      <xdr:nvSpPr>
        <xdr:cNvPr id="359" name="フローチャート: 判断 358"/>
        <xdr:cNvSpPr/>
      </xdr:nvSpPr>
      <xdr:spPr>
        <a:xfrm>
          <a:off x="6921500" y="9445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133770</xdr:rowOff>
    </xdr:from>
    <xdr:ext cx="599010" cy="259045"/>
    <xdr:sp macro="" textlink="">
      <xdr:nvSpPr>
        <xdr:cNvPr id="360" name="テキスト ボックス 359"/>
        <xdr:cNvSpPr txBox="1"/>
      </xdr:nvSpPr>
      <xdr:spPr>
        <a:xfrm>
          <a:off x="6672795" y="9220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88859</xdr:rowOff>
    </xdr:from>
    <xdr:to>
      <xdr:col>55</xdr:col>
      <xdr:colOff>50800</xdr:colOff>
      <xdr:row>53</xdr:row>
      <xdr:rowOff>19009</xdr:rowOff>
    </xdr:to>
    <xdr:sp macro="" textlink="">
      <xdr:nvSpPr>
        <xdr:cNvPr id="366" name="楕円 365"/>
        <xdr:cNvSpPr/>
      </xdr:nvSpPr>
      <xdr:spPr>
        <a:xfrm>
          <a:off x="10426700" y="9004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111736</xdr:rowOff>
    </xdr:from>
    <xdr:ext cx="599010" cy="259045"/>
    <xdr:sp macro="" textlink="">
      <xdr:nvSpPr>
        <xdr:cNvPr id="367" name="普通建設事業費該当値テキスト"/>
        <xdr:cNvSpPr txBox="1"/>
      </xdr:nvSpPr>
      <xdr:spPr>
        <a:xfrm>
          <a:off x="10528300" y="8855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152775</xdr:rowOff>
    </xdr:from>
    <xdr:to>
      <xdr:col>50</xdr:col>
      <xdr:colOff>165100</xdr:colOff>
      <xdr:row>54</xdr:row>
      <xdr:rowOff>82925</xdr:rowOff>
    </xdr:to>
    <xdr:sp macro="" textlink="">
      <xdr:nvSpPr>
        <xdr:cNvPr id="368" name="楕円 367"/>
        <xdr:cNvSpPr/>
      </xdr:nvSpPr>
      <xdr:spPr>
        <a:xfrm>
          <a:off x="9588500" y="9239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52</xdr:row>
      <xdr:rowOff>99452</xdr:rowOff>
    </xdr:from>
    <xdr:ext cx="599010" cy="259045"/>
    <xdr:sp macro="" textlink="">
      <xdr:nvSpPr>
        <xdr:cNvPr id="369" name="テキスト ボックス 368"/>
        <xdr:cNvSpPr txBox="1"/>
      </xdr:nvSpPr>
      <xdr:spPr>
        <a:xfrm>
          <a:off x="9339795" y="9014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138643</xdr:rowOff>
    </xdr:from>
    <xdr:to>
      <xdr:col>46</xdr:col>
      <xdr:colOff>38100</xdr:colOff>
      <xdr:row>56</xdr:row>
      <xdr:rowOff>68793</xdr:rowOff>
    </xdr:to>
    <xdr:sp macro="" textlink="">
      <xdr:nvSpPr>
        <xdr:cNvPr id="370" name="楕円 369"/>
        <xdr:cNvSpPr/>
      </xdr:nvSpPr>
      <xdr:spPr>
        <a:xfrm>
          <a:off x="8699500" y="9568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85320</xdr:rowOff>
    </xdr:from>
    <xdr:ext cx="599010" cy="259045"/>
    <xdr:sp macro="" textlink="">
      <xdr:nvSpPr>
        <xdr:cNvPr id="371" name="テキスト ボックス 370"/>
        <xdr:cNvSpPr txBox="1"/>
      </xdr:nvSpPr>
      <xdr:spPr>
        <a:xfrm>
          <a:off x="8450795" y="9343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90916</xdr:rowOff>
    </xdr:from>
    <xdr:to>
      <xdr:col>41</xdr:col>
      <xdr:colOff>101600</xdr:colOff>
      <xdr:row>57</xdr:row>
      <xdr:rowOff>21066</xdr:rowOff>
    </xdr:to>
    <xdr:sp macro="" textlink="">
      <xdr:nvSpPr>
        <xdr:cNvPr id="372" name="楕円 371"/>
        <xdr:cNvSpPr/>
      </xdr:nvSpPr>
      <xdr:spPr>
        <a:xfrm>
          <a:off x="7810500" y="969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12193</xdr:rowOff>
    </xdr:from>
    <xdr:ext cx="534377" cy="259045"/>
    <xdr:sp macro="" textlink="">
      <xdr:nvSpPr>
        <xdr:cNvPr id="373" name="テキスト ボックス 372"/>
        <xdr:cNvSpPr txBox="1"/>
      </xdr:nvSpPr>
      <xdr:spPr>
        <a:xfrm>
          <a:off x="7594111" y="9784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157206</xdr:rowOff>
    </xdr:from>
    <xdr:to>
      <xdr:col>36</xdr:col>
      <xdr:colOff>165100</xdr:colOff>
      <xdr:row>56</xdr:row>
      <xdr:rowOff>87356</xdr:rowOff>
    </xdr:to>
    <xdr:sp macro="" textlink="">
      <xdr:nvSpPr>
        <xdr:cNvPr id="374" name="楕円 373"/>
        <xdr:cNvSpPr/>
      </xdr:nvSpPr>
      <xdr:spPr>
        <a:xfrm>
          <a:off x="6921500" y="9586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78483</xdr:rowOff>
    </xdr:from>
    <xdr:ext cx="534377" cy="259045"/>
    <xdr:sp macro="" textlink="">
      <xdr:nvSpPr>
        <xdr:cNvPr id="375" name="テキスト ボックス 374"/>
        <xdr:cNvSpPr txBox="1"/>
      </xdr:nvSpPr>
      <xdr:spPr>
        <a:xfrm>
          <a:off x="6705111" y="9679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75735</xdr:rowOff>
    </xdr:from>
    <xdr:to>
      <xdr:col>55</xdr:col>
      <xdr:colOff>0</xdr:colOff>
      <xdr:row>78</xdr:row>
      <xdr:rowOff>128836</xdr:rowOff>
    </xdr:to>
    <xdr:cxnSp macro="">
      <xdr:nvCxnSpPr>
        <xdr:cNvPr id="406" name="直線コネクタ 405"/>
        <xdr:cNvCxnSpPr/>
      </xdr:nvCxnSpPr>
      <xdr:spPr>
        <a:xfrm flipV="1">
          <a:off x="9639300" y="13277385"/>
          <a:ext cx="838200" cy="224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113755</xdr:rowOff>
    </xdr:from>
    <xdr:ext cx="534377" cy="259045"/>
    <xdr:sp macro="" textlink="">
      <xdr:nvSpPr>
        <xdr:cNvPr id="407" name="普通建設事業費 （ うち新規整備　）平均値テキスト"/>
        <xdr:cNvSpPr txBox="1"/>
      </xdr:nvSpPr>
      <xdr:spPr>
        <a:xfrm>
          <a:off x="10528300" y="13315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128836</xdr:rowOff>
    </xdr:from>
    <xdr:to>
      <xdr:col>50</xdr:col>
      <xdr:colOff>114300</xdr:colOff>
      <xdr:row>78</xdr:row>
      <xdr:rowOff>158902</xdr:rowOff>
    </xdr:to>
    <xdr:cxnSp macro="">
      <xdr:nvCxnSpPr>
        <xdr:cNvPr id="409" name="直線コネクタ 408"/>
        <xdr:cNvCxnSpPr/>
      </xdr:nvCxnSpPr>
      <xdr:spPr>
        <a:xfrm flipV="1">
          <a:off x="8750300" y="13501936"/>
          <a:ext cx="889000" cy="30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130500</xdr:rowOff>
    </xdr:from>
    <xdr:ext cx="534377" cy="259045"/>
    <xdr:sp macro="" textlink="">
      <xdr:nvSpPr>
        <xdr:cNvPr id="411" name="テキスト ボックス 410"/>
        <xdr:cNvSpPr txBox="1"/>
      </xdr:nvSpPr>
      <xdr:spPr>
        <a:xfrm>
          <a:off x="9372111" y="1316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158902</xdr:rowOff>
    </xdr:from>
    <xdr:to>
      <xdr:col>45</xdr:col>
      <xdr:colOff>177800</xdr:colOff>
      <xdr:row>78</xdr:row>
      <xdr:rowOff>165804</xdr:rowOff>
    </xdr:to>
    <xdr:cxnSp macro="">
      <xdr:nvCxnSpPr>
        <xdr:cNvPr id="412" name="直線コネクタ 411"/>
        <xdr:cNvCxnSpPr/>
      </xdr:nvCxnSpPr>
      <xdr:spPr>
        <a:xfrm flipV="1">
          <a:off x="7861300" y="13532002"/>
          <a:ext cx="889000" cy="6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136281</xdr:rowOff>
    </xdr:from>
    <xdr:ext cx="534377" cy="259045"/>
    <xdr:sp macro="" textlink="">
      <xdr:nvSpPr>
        <xdr:cNvPr id="414" name="テキスト ボックス 413"/>
        <xdr:cNvSpPr txBox="1"/>
      </xdr:nvSpPr>
      <xdr:spPr>
        <a:xfrm>
          <a:off x="8483111" y="1316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81559</xdr:rowOff>
    </xdr:from>
    <xdr:to>
      <xdr:col>41</xdr:col>
      <xdr:colOff>50800</xdr:colOff>
      <xdr:row>78</xdr:row>
      <xdr:rowOff>165804</xdr:rowOff>
    </xdr:to>
    <xdr:cxnSp macro="">
      <xdr:nvCxnSpPr>
        <xdr:cNvPr id="415" name="直線コネクタ 414"/>
        <xdr:cNvCxnSpPr/>
      </xdr:nvCxnSpPr>
      <xdr:spPr>
        <a:xfrm>
          <a:off x="6972300" y="13283209"/>
          <a:ext cx="889000" cy="255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69149</xdr:rowOff>
    </xdr:from>
    <xdr:ext cx="534377" cy="259045"/>
    <xdr:sp macro="" textlink="">
      <xdr:nvSpPr>
        <xdr:cNvPr id="417" name="テキスト ボックス 416"/>
        <xdr:cNvSpPr txBox="1"/>
      </xdr:nvSpPr>
      <xdr:spPr>
        <a:xfrm>
          <a:off x="7594111" y="1309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50843</xdr:rowOff>
    </xdr:from>
    <xdr:to>
      <xdr:col>36</xdr:col>
      <xdr:colOff>165100</xdr:colOff>
      <xdr:row>75</xdr:row>
      <xdr:rowOff>152443</xdr:rowOff>
    </xdr:to>
    <xdr:sp macro="" textlink="">
      <xdr:nvSpPr>
        <xdr:cNvPr id="418" name="フローチャート: 判断 417"/>
        <xdr:cNvSpPr/>
      </xdr:nvSpPr>
      <xdr:spPr>
        <a:xfrm>
          <a:off x="6921500" y="12909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168970</xdr:rowOff>
    </xdr:from>
    <xdr:ext cx="534377" cy="259045"/>
    <xdr:sp macro="" textlink="">
      <xdr:nvSpPr>
        <xdr:cNvPr id="419" name="テキスト ボックス 418"/>
        <xdr:cNvSpPr txBox="1"/>
      </xdr:nvSpPr>
      <xdr:spPr>
        <a:xfrm>
          <a:off x="6705111" y="12684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24935</xdr:rowOff>
    </xdr:from>
    <xdr:to>
      <xdr:col>55</xdr:col>
      <xdr:colOff>50800</xdr:colOff>
      <xdr:row>77</xdr:row>
      <xdr:rowOff>126535</xdr:rowOff>
    </xdr:to>
    <xdr:sp macro="" textlink="">
      <xdr:nvSpPr>
        <xdr:cNvPr id="425" name="楕円 424"/>
        <xdr:cNvSpPr/>
      </xdr:nvSpPr>
      <xdr:spPr>
        <a:xfrm>
          <a:off x="10426700" y="1322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47812</xdr:rowOff>
    </xdr:from>
    <xdr:ext cx="534377" cy="259045"/>
    <xdr:sp macro="" textlink="">
      <xdr:nvSpPr>
        <xdr:cNvPr id="426" name="普通建設事業費 （ うち新規整備　）該当値テキスト"/>
        <xdr:cNvSpPr txBox="1"/>
      </xdr:nvSpPr>
      <xdr:spPr>
        <a:xfrm>
          <a:off x="10528300" y="13078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78036</xdr:rowOff>
    </xdr:from>
    <xdr:to>
      <xdr:col>50</xdr:col>
      <xdr:colOff>165100</xdr:colOff>
      <xdr:row>79</xdr:row>
      <xdr:rowOff>8186</xdr:rowOff>
    </xdr:to>
    <xdr:sp macro="" textlink="">
      <xdr:nvSpPr>
        <xdr:cNvPr id="427" name="楕円 426"/>
        <xdr:cNvSpPr/>
      </xdr:nvSpPr>
      <xdr:spPr>
        <a:xfrm>
          <a:off x="9588500" y="13451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170763</xdr:rowOff>
    </xdr:from>
    <xdr:ext cx="534377" cy="259045"/>
    <xdr:sp macro="" textlink="">
      <xdr:nvSpPr>
        <xdr:cNvPr id="428" name="テキスト ボックス 427"/>
        <xdr:cNvSpPr txBox="1"/>
      </xdr:nvSpPr>
      <xdr:spPr>
        <a:xfrm>
          <a:off x="9372111" y="13543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108102</xdr:rowOff>
    </xdr:from>
    <xdr:to>
      <xdr:col>46</xdr:col>
      <xdr:colOff>38100</xdr:colOff>
      <xdr:row>79</xdr:row>
      <xdr:rowOff>38252</xdr:rowOff>
    </xdr:to>
    <xdr:sp macro="" textlink="">
      <xdr:nvSpPr>
        <xdr:cNvPr id="429" name="楕円 428"/>
        <xdr:cNvSpPr/>
      </xdr:nvSpPr>
      <xdr:spPr>
        <a:xfrm>
          <a:off x="8699500" y="13481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29379</xdr:rowOff>
    </xdr:from>
    <xdr:ext cx="534377" cy="259045"/>
    <xdr:sp macro="" textlink="">
      <xdr:nvSpPr>
        <xdr:cNvPr id="430" name="テキスト ボックス 429"/>
        <xdr:cNvSpPr txBox="1"/>
      </xdr:nvSpPr>
      <xdr:spPr>
        <a:xfrm>
          <a:off x="8483111" y="13573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115004</xdr:rowOff>
    </xdr:from>
    <xdr:to>
      <xdr:col>41</xdr:col>
      <xdr:colOff>101600</xdr:colOff>
      <xdr:row>79</xdr:row>
      <xdr:rowOff>45154</xdr:rowOff>
    </xdr:to>
    <xdr:sp macro="" textlink="">
      <xdr:nvSpPr>
        <xdr:cNvPr id="431" name="楕円 430"/>
        <xdr:cNvSpPr/>
      </xdr:nvSpPr>
      <xdr:spPr>
        <a:xfrm>
          <a:off x="7810500" y="13488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36281</xdr:rowOff>
    </xdr:from>
    <xdr:ext cx="469744" cy="259045"/>
    <xdr:sp macro="" textlink="">
      <xdr:nvSpPr>
        <xdr:cNvPr id="432" name="テキスト ボックス 431"/>
        <xdr:cNvSpPr txBox="1"/>
      </xdr:nvSpPr>
      <xdr:spPr>
        <a:xfrm>
          <a:off x="7626428" y="13580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30759</xdr:rowOff>
    </xdr:from>
    <xdr:to>
      <xdr:col>36</xdr:col>
      <xdr:colOff>165100</xdr:colOff>
      <xdr:row>77</xdr:row>
      <xdr:rowOff>132359</xdr:rowOff>
    </xdr:to>
    <xdr:sp macro="" textlink="">
      <xdr:nvSpPr>
        <xdr:cNvPr id="433" name="楕円 432"/>
        <xdr:cNvSpPr/>
      </xdr:nvSpPr>
      <xdr:spPr>
        <a:xfrm>
          <a:off x="6921500" y="13232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123486</xdr:rowOff>
    </xdr:from>
    <xdr:ext cx="534377" cy="259045"/>
    <xdr:sp macro="" textlink="">
      <xdr:nvSpPr>
        <xdr:cNvPr id="434" name="テキスト ボックス 433"/>
        <xdr:cNvSpPr txBox="1"/>
      </xdr:nvSpPr>
      <xdr:spPr>
        <a:xfrm>
          <a:off x="6705111" y="13325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1752</xdr:rowOff>
    </xdr:from>
    <xdr:to>
      <xdr:col>55</xdr:col>
      <xdr:colOff>0</xdr:colOff>
      <xdr:row>93</xdr:row>
      <xdr:rowOff>29670</xdr:rowOff>
    </xdr:to>
    <xdr:cxnSp macro="">
      <xdr:nvCxnSpPr>
        <xdr:cNvPr id="459" name="直線コネクタ 458"/>
        <xdr:cNvCxnSpPr/>
      </xdr:nvCxnSpPr>
      <xdr:spPr>
        <a:xfrm flipV="1">
          <a:off x="9639300" y="15775152"/>
          <a:ext cx="838200" cy="199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116065</xdr:rowOff>
    </xdr:from>
    <xdr:ext cx="534377" cy="259045"/>
    <xdr:sp macro="" textlink="">
      <xdr:nvSpPr>
        <xdr:cNvPr id="460" name="普通建設事業費 （ うち更新整備　）平均値テキスト"/>
        <xdr:cNvSpPr txBox="1"/>
      </xdr:nvSpPr>
      <xdr:spPr>
        <a:xfrm>
          <a:off x="10528300" y="16403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29670</xdr:rowOff>
    </xdr:from>
    <xdr:to>
      <xdr:col>50</xdr:col>
      <xdr:colOff>114300</xdr:colOff>
      <xdr:row>95</xdr:row>
      <xdr:rowOff>142838</xdr:rowOff>
    </xdr:to>
    <xdr:cxnSp macro="">
      <xdr:nvCxnSpPr>
        <xdr:cNvPr id="462" name="直線コネクタ 461"/>
        <xdr:cNvCxnSpPr/>
      </xdr:nvCxnSpPr>
      <xdr:spPr>
        <a:xfrm flipV="1">
          <a:off x="8750300" y="15974520"/>
          <a:ext cx="889000" cy="456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77066</xdr:rowOff>
    </xdr:from>
    <xdr:ext cx="534377" cy="259045"/>
    <xdr:sp macro="" textlink="">
      <xdr:nvSpPr>
        <xdr:cNvPr id="464" name="テキスト ボックス 463"/>
        <xdr:cNvSpPr txBox="1"/>
      </xdr:nvSpPr>
      <xdr:spPr>
        <a:xfrm>
          <a:off x="9372111" y="16536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142838</xdr:rowOff>
    </xdr:from>
    <xdr:to>
      <xdr:col>45</xdr:col>
      <xdr:colOff>177800</xdr:colOff>
      <xdr:row>96</xdr:row>
      <xdr:rowOff>49665</xdr:rowOff>
    </xdr:to>
    <xdr:cxnSp macro="">
      <xdr:nvCxnSpPr>
        <xdr:cNvPr id="465" name="直線コネクタ 464"/>
        <xdr:cNvCxnSpPr/>
      </xdr:nvCxnSpPr>
      <xdr:spPr>
        <a:xfrm flipV="1">
          <a:off x="7861300" y="16430588"/>
          <a:ext cx="889000" cy="78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110253</xdr:rowOff>
    </xdr:from>
    <xdr:ext cx="534377" cy="259045"/>
    <xdr:sp macro="" textlink="">
      <xdr:nvSpPr>
        <xdr:cNvPr id="467" name="テキスト ボックス 466"/>
        <xdr:cNvSpPr txBox="1"/>
      </xdr:nvSpPr>
      <xdr:spPr>
        <a:xfrm>
          <a:off x="8483111" y="16569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49512</xdr:rowOff>
    </xdr:from>
    <xdr:to>
      <xdr:col>41</xdr:col>
      <xdr:colOff>50800</xdr:colOff>
      <xdr:row>96</xdr:row>
      <xdr:rowOff>49665</xdr:rowOff>
    </xdr:to>
    <xdr:cxnSp macro="">
      <xdr:nvCxnSpPr>
        <xdr:cNvPr id="468" name="直線コネクタ 467"/>
        <xdr:cNvCxnSpPr/>
      </xdr:nvCxnSpPr>
      <xdr:spPr>
        <a:xfrm>
          <a:off x="6972300" y="16508712"/>
          <a:ext cx="889000" cy="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94651</xdr:rowOff>
    </xdr:from>
    <xdr:ext cx="534377" cy="259045"/>
    <xdr:sp macro="" textlink="">
      <xdr:nvSpPr>
        <xdr:cNvPr id="470" name="テキスト ボックス 469"/>
        <xdr:cNvSpPr txBox="1"/>
      </xdr:nvSpPr>
      <xdr:spPr>
        <a:xfrm>
          <a:off x="7594111" y="1655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52662</xdr:rowOff>
    </xdr:from>
    <xdr:to>
      <xdr:col>36</xdr:col>
      <xdr:colOff>165100</xdr:colOff>
      <xdr:row>96</xdr:row>
      <xdr:rowOff>154262</xdr:rowOff>
    </xdr:to>
    <xdr:sp macro="" textlink="">
      <xdr:nvSpPr>
        <xdr:cNvPr id="471" name="フローチャート: 判断 470"/>
        <xdr:cNvSpPr/>
      </xdr:nvSpPr>
      <xdr:spPr>
        <a:xfrm>
          <a:off x="6921500" y="16511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145389</xdr:rowOff>
    </xdr:from>
    <xdr:ext cx="534377" cy="259045"/>
    <xdr:sp macro="" textlink="">
      <xdr:nvSpPr>
        <xdr:cNvPr id="472" name="テキスト ボックス 471"/>
        <xdr:cNvSpPr txBox="1"/>
      </xdr:nvSpPr>
      <xdr:spPr>
        <a:xfrm>
          <a:off x="6705111" y="16604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122402</xdr:rowOff>
    </xdr:from>
    <xdr:to>
      <xdr:col>55</xdr:col>
      <xdr:colOff>50800</xdr:colOff>
      <xdr:row>92</xdr:row>
      <xdr:rowOff>52552</xdr:rowOff>
    </xdr:to>
    <xdr:sp macro="" textlink="">
      <xdr:nvSpPr>
        <xdr:cNvPr id="478" name="楕円 477"/>
        <xdr:cNvSpPr/>
      </xdr:nvSpPr>
      <xdr:spPr>
        <a:xfrm>
          <a:off x="10426700" y="15724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145279</xdr:rowOff>
    </xdr:from>
    <xdr:ext cx="599010" cy="259045"/>
    <xdr:sp macro="" textlink="">
      <xdr:nvSpPr>
        <xdr:cNvPr id="479" name="普通建設事業費 （ うち更新整備　）該当値テキスト"/>
        <xdr:cNvSpPr txBox="1"/>
      </xdr:nvSpPr>
      <xdr:spPr>
        <a:xfrm>
          <a:off x="10528300" y="15575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150320</xdr:rowOff>
    </xdr:from>
    <xdr:to>
      <xdr:col>50</xdr:col>
      <xdr:colOff>165100</xdr:colOff>
      <xdr:row>93</xdr:row>
      <xdr:rowOff>80470</xdr:rowOff>
    </xdr:to>
    <xdr:sp macro="" textlink="">
      <xdr:nvSpPr>
        <xdr:cNvPr id="480" name="楕円 479"/>
        <xdr:cNvSpPr/>
      </xdr:nvSpPr>
      <xdr:spPr>
        <a:xfrm>
          <a:off x="9588500" y="1592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91</xdr:row>
      <xdr:rowOff>96997</xdr:rowOff>
    </xdr:from>
    <xdr:ext cx="599010" cy="259045"/>
    <xdr:sp macro="" textlink="">
      <xdr:nvSpPr>
        <xdr:cNvPr id="481" name="テキスト ボックス 480"/>
        <xdr:cNvSpPr txBox="1"/>
      </xdr:nvSpPr>
      <xdr:spPr>
        <a:xfrm>
          <a:off x="9339795" y="15698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92038</xdr:rowOff>
    </xdr:from>
    <xdr:to>
      <xdr:col>46</xdr:col>
      <xdr:colOff>38100</xdr:colOff>
      <xdr:row>96</xdr:row>
      <xdr:rowOff>22188</xdr:rowOff>
    </xdr:to>
    <xdr:sp macro="" textlink="">
      <xdr:nvSpPr>
        <xdr:cNvPr id="482" name="楕円 481"/>
        <xdr:cNvSpPr/>
      </xdr:nvSpPr>
      <xdr:spPr>
        <a:xfrm>
          <a:off x="8699500" y="16379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38715</xdr:rowOff>
    </xdr:from>
    <xdr:ext cx="534377" cy="259045"/>
    <xdr:sp macro="" textlink="">
      <xdr:nvSpPr>
        <xdr:cNvPr id="483" name="テキスト ボックス 482"/>
        <xdr:cNvSpPr txBox="1"/>
      </xdr:nvSpPr>
      <xdr:spPr>
        <a:xfrm>
          <a:off x="8483111" y="1615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170315</xdr:rowOff>
    </xdr:from>
    <xdr:to>
      <xdr:col>41</xdr:col>
      <xdr:colOff>101600</xdr:colOff>
      <xdr:row>96</xdr:row>
      <xdr:rowOff>100465</xdr:rowOff>
    </xdr:to>
    <xdr:sp macro="" textlink="">
      <xdr:nvSpPr>
        <xdr:cNvPr id="484" name="楕円 483"/>
        <xdr:cNvSpPr/>
      </xdr:nvSpPr>
      <xdr:spPr>
        <a:xfrm>
          <a:off x="7810500" y="16458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116992</xdr:rowOff>
    </xdr:from>
    <xdr:ext cx="534377" cy="259045"/>
    <xdr:sp macro="" textlink="">
      <xdr:nvSpPr>
        <xdr:cNvPr id="485" name="テキスト ボックス 484"/>
        <xdr:cNvSpPr txBox="1"/>
      </xdr:nvSpPr>
      <xdr:spPr>
        <a:xfrm>
          <a:off x="7594111" y="16233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170162</xdr:rowOff>
    </xdr:from>
    <xdr:to>
      <xdr:col>36</xdr:col>
      <xdr:colOff>165100</xdr:colOff>
      <xdr:row>96</xdr:row>
      <xdr:rowOff>100312</xdr:rowOff>
    </xdr:to>
    <xdr:sp macro="" textlink="">
      <xdr:nvSpPr>
        <xdr:cNvPr id="486" name="楕円 485"/>
        <xdr:cNvSpPr/>
      </xdr:nvSpPr>
      <xdr:spPr>
        <a:xfrm>
          <a:off x="6921500" y="16457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116839</xdr:rowOff>
    </xdr:from>
    <xdr:ext cx="534377" cy="259045"/>
    <xdr:sp macro="" textlink="">
      <xdr:nvSpPr>
        <xdr:cNvPr id="487" name="テキスト ボックス 486"/>
        <xdr:cNvSpPr txBox="1"/>
      </xdr:nvSpPr>
      <xdr:spPr>
        <a:xfrm>
          <a:off x="6705111" y="1623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97608</xdr:rowOff>
    </xdr:from>
    <xdr:to>
      <xdr:col>85</xdr:col>
      <xdr:colOff>127000</xdr:colOff>
      <xdr:row>39</xdr:row>
      <xdr:rowOff>97977</xdr:rowOff>
    </xdr:to>
    <xdr:cxnSp macro="">
      <xdr:nvCxnSpPr>
        <xdr:cNvPr id="518" name="直線コネクタ 517"/>
        <xdr:cNvCxnSpPr/>
      </xdr:nvCxnSpPr>
      <xdr:spPr>
        <a:xfrm>
          <a:off x="15481300" y="6784158"/>
          <a:ext cx="838200" cy="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49275</xdr:rowOff>
    </xdr:from>
    <xdr:ext cx="469744" cy="259045"/>
    <xdr:sp macro="" textlink="">
      <xdr:nvSpPr>
        <xdr:cNvPr id="519" name="災害復旧事業費平均値テキスト"/>
        <xdr:cNvSpPr txBox="1"/>
      </xdr:nvSpPr>
      <xdr:spPr>
        <a:xfrm>
          <a:off x="16370300" y="656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93889</xdr:rowOff>
    </xdr:from>
    <xdr:to>
      <xdr:col>81</xdr:col>
      <xdr:colOff>50800</xdr:colOff>
      <xdr:row>39</xdr:row>
      <xdr:rowOff>97608</xdr:rowOff>
    </xdr:to>
    <xdr:cxnSp macro="">
      <xdr:nvCxnSpPr>
        <xdr:cNvPr id="521" name="直線コネクタ 520"/>
        <xdr:cNvCxnSpPr/>
      </xdr:nvCxnSpPr>
      <xdr:spPr>
        <a:xfrm>
          <a:off x="14592300" y="6780439"/>
          <a:ext cx="889000" cy="3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140779</xdr:rowOff>
    </xdr:from>
    <xdr:ext cx="469744" cy="259045"/>
    <xdr:sp macro="" textlink="">
      <xdr:nvSpPr>
        <xdr:cNvPr id="523" name="テキスト ボックス 522"/>
        <xdr:cNvSpPr txBox="1"/>
      </xdr:nvSpPr>
      <xdr:spPr>
        <a:xfrm>
          <a:off x="15246428" y="648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93889</xdr:rowOff>
    </xdr:from>
    <xdr:to>
      <xdr:col>76</xdr:col>
      <xdr:colOff>114300</xdr:colOff>
      <xdr:row>39</xdr:row>
      <xdr:rowOff>95551</xdr:rowOff>
    </xdr:to>
    <xdr:cxnSp macro="">
      <xdr:nvCxnSpPr>
        <xdr:cNvPr id="524" name="直線コネクタ 523"/>
        <xdr:cNvCxnSpPr/>
      </xdr:nvCxnSpPr>
      <xdr:spPr>
        <a:xfrm flipV="1">
          <a:off x="13703300" y="6780439"/>
          <a:ext cx="889000" cy="1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137317</xdr:rowOff>
    </xdr:from>
    <xdr:ext cx="469744" cy="259045"/>
    <xdr:sp macro="" textlink="">
      <xdr:nvSpPr>
        <xdr:cNvPr id="526" name="テキスト ボックス 525"/>
        <xdr:cNvSpPr txBox="1"/>
      </xdr:nvSpPr>
      <xdr:spPr>
        <a:xfrm>
          <a:off x="14357428" y="648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95551</xdr:rowOff>
    </xdr:from>
    <xdr:to>
      <xdr:col>71</xdr:col>
      <xdr:colOff>177800</xdr:colOff>
      <xdr:row>39</xdr:row>
      <xdr:rowOff>95685</xdr:rowOff>
    </xdr:to>
    <xdr:cxnSp macro="">
      <xdr:nvCxnSpPr>
        <xdr:cNvPr id="527" name="直線コネクタ 526"/>
        <xdr:cNvCxnSpPr/>
      </xdr:nvCxnSpPr>
      <xdr:spPr>
        <a:xfrm flipV="1">
          <a:off x="12814300" y="6782101"/>
          <a:ext cx="889000" cy="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133339</xdr:rowOff>
    </xdr:from>
    <xdr:ext cx="534377" cy="259045"/>
    <xdr:sp macro="" textlink="">
      <xdr:nvSpPr>
        <xdr:cNvPr id="529" name="テキスト ボックス 528"/>
        <xdr:cNvSpPr txBox="1"/>
      </xdr:nvSpPr>
      <xdr:spPr>
        <a:xfrm>
          <a:off x="13436111" y="647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155671</xdr:rowOff>
    </xdr:from>
    <xdr:to>
      <xdr:col>67</xdr:col>
      <xdr:colOff>101600</xdr:colOff>
      <xdr:row>39</xdr:row>
      <xdr:rowOff>85821</xdr:rowOff>
    </xdr:to>
    <xdr:sp macro="" textlink="">
      <xdr:nvSpPr>
        <xdr:cNvPr id="530" name="フローチャート: 判断 529"/>
        <xdr:cNvSpPr/>
      </xdr:nvSpPr>
      <xdr:spPr>
        <a:xfrm>
          <a:off x="12763500" y="6670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102348</xdr:rowOff>
    </xdr:from>
    <xdr:ext cx="534377" cy="259045"/>
    <xdr:sp macro="" textlink="">
      <xdr:nvSpPr>
        <xdr:cNvPr id="531" name="テキスト ボックス 530"/>
        <xdr:cNvSpPr txBox="1"/>
      </xdr:nvSpPr>
      <xdr:spPr>
        <a:xfrm>
          <a:off x="12547111" y="6445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47177</xdr:rowOff>
    </xdr:from>
    <xdr:to>
      <xdr:col>85</xdr:col>
      <xdr:colOff>177800</xdr:colOff>
      <xdr:row>39</xdr:row>
      <xdr:rowOff>148777</xdr:rowOff>
    </xdr:to>
    <xdr:sp macro="" textlink="">
      <xdr:nvSpPr>
        <xdr:cNvPr id="537" name="楕円 536"/>
        <xdr:cNvSpPr/>
      </xdr:nvSpPr>
      <xdr:spPr>
        <a:xfrm>
          <a:off x="16268700" y="6733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4824</xdr:rowOff>
    </xdr:from>
    <xdr:ext cx="378565" cy="259045"/>
    <xdr:sp macro="" textlink="">
      <xdr:nvSpPr>
        <xdr:cNvPr id="538" name="災害復旧事業費該当値テキスト"/>
        <xdr:cNvSpPr txBox="1"/>
      </xdr:nvSpPr>
      <xdr:spPr>
        <a:xfrm>
          <a:off x="16370300" y="66913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46808</xdr:rowOff>
    </xdr:from>
    <xdr:to>
      <xdr:col>81</xdr:col>
      <xdr:colOff>101600</xdr:colOff>
      <xdr:row>39</xdr:row>
      <xdr:rowOff>148408</xdr:rowOff>
    </xdr:to>
    <xdr:sp macro="" textlink="">
      <xdr:nvSpPr>
        <xdr:cNvPr id="539" name="楕円 538"/>
        <xdr:cNvSpPr/>
      </xdr:nvSpPr>
      <xdr:spPr>
        <a:xfrm>
          <a:off x="15430500" y="6733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139535</xdr:rowOff>
    </xdr:from>
    <xdr:ext cx="378565" cy="259045"/>
    <xdr:sp macro="" textlink="">
      <xdr:nvSpPr>
        <xdr:cNvPr id="540" name="テキスト ボックス 539"/>
        <xdr:cNvSpPr txBox="1"/>
      </xdr:nvSpPr>
      <xdr:spPr>
        <a:xfrm>
          <a:off x="15292017" y="68260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43089</xdr:rowOff>
    </xdr:from>
    <xdr:to>
      <xdr:col>76</xdr:col>
      <xdr:colOff>165100</xdr:colOff>
      <xdr:row>39</xdr:row>
      <xdr:rowOff>144689</xdr:rowOff>
    </xdr:to>
    <xdr:sp macro="" textlink="">
      <xdr:nvSpPr>
        <xdr:cNvPr id="541" name="楕円 540"/>
        <xdr:cNvSpPr/>
      </xdr:nvSpPr>
      <xdr:spPr>
        <a:xfrm>
          <a:off x="14541500" y="6729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135816</xdr:rowOff>
    </xdr:from>
    <xdr:ext cx="469744" cy="259045"/>
    <xdr:sp macro="" textlink="">
      <xdr:nvSpPr>
        <xdr:cNvPr id="542" name="テキスト ボックス 541"/>
        <xdr:cNvSpPr txBox="1"/>
      </xdr:nvSpPr>
      <xdr:spPr>
        <a:xfrm>
          <a:off x="14357428" y="6822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44751</xdr:rowOff>
    </xdr:from>
    <xdr:to>
      <xdr:col>72</xdr:col>
      <xdr:colOff>38100</xdr:colOff>
      <xdr:row>39</xdr:row>
      <xdr:rowOff>146351</xdr:rowOff>
    </xdr:to>
    <xdr:sp macro="" textlink="">
      <xdr:nvSpPr>
        <xdr:cNvPr id="543" name="楕円 542"/>
        <xdr:cNvSpPr/>
      </xdr:nvSpPr>
      <xdr:spPr>
        <a:xfrm>
          <a:off x="13652500" y="673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137478</xdr:rowOff>
    </xdr:from>
    <xdr:ext cx="469744" cy="259045"/>
    <xdr:sp macro="" textlink="">
      <xdr:nvSpPr>
        <xdr:cNvPr id="544" name="テキスト ボックス 543"/>
        <xdr:cNvSpPr txBox="1"/>
      </xdr:nvSpPr>
      <xdr:spPr>
        <a:xfrm>
          <a:off x="13468428" y="6824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44885</xdr:rowOff>
    </xdr:from>
    <xdr:to>
      <xdr:col>67</xdr:col>
      <xdr:colOff>101600</xdr:colOff>
      <xdr:row>39</xdr:row>
      <xdr:rowOff>146485</xdr:rowOff>
    </xdr:to>
    <xdr:sp macro="" textlink="">
      <xdr:nvSpPr>
        <xdr:cNvPr id="545" name="楕円 544"/>
        <xdr:cNvSpPr/>
      </xdr:nvSpPr>
      <xdr:spPr>
        <a:xfrm>
          <a:off x="12763500" y="673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137612</xdr:rowOff>
    </xdr:from>
    <xdr:ext cx="378565" cy="259045"/>
    <xdr:sp macro="" textlink="">
      <xdr:nvSpPr>
        <xdr:cNvPr id="546" name="テキスト ボックス 545"/>
        <xdr:cNvSpPr txBox="1"/>
      </xdr:nvSpPr>
      <xdr:spPr>
        <a:xfrm>
          <a:off x="12625017" y="68241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168708</xdr:rowOff>
    </xdr:from>
    <xdr:to>
      <xdr:col>85</xdr:col>
      <xdr:colOff>127000</xdr:colOff>
      <xdr:row>77</xdr:row>
      <xdr:rowOff>25416</xdr:rowOff>
    </xdr:to>
    <xdr:cxnSp macro="">
      <xdr:nvCxnSpPr>
        <xdr:cNvPr id="622" name="直線コネクタ 621"/>
        <xdr:cNvCxnSpPr/>
      </xdr:nvCxnSpPr>
      <xdr:spPr>
        <a:xfrm>
          <a:off x="15481300" y="13198908"/>
          <a:ext cx="838200" cy="28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62627</xdr:rowOff>
    </xdr:from>
    <xdr:ext cx="534377" cy="259045"/>
    <xdr:sp macro="" textlink="">
      <xdr:nvSpPr>
        <xdr:cNvPr id="623" name="公債費平均値テキスト"/>
        <xdr:cNvSpPr txBox="1"/>
      </xdr:nvSpPr>
      <xdr:spPr>
        <a:xfrm>
          <a:off x="16370300" y="13264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168708</xdr:rowOff>
    </xdr:from>
    <xdr:to>
      <xdr:col>81</xdr:col>
      <xdr:colOff>50800</xdr:colOff>
      <xdr:row>77</xdr:row>
      <xdr:rowOff>56970</xdr:rowOff>
    </xdr:to>
    <xdr:cxnSp macro="">
      <xdr:nvCxnSpPr>
        <xdr:cNvPr id="625" name="直線コネクタ 624"/>
        <xdr:cNvCxnSpPr/>
      </xdr:nvCxnSpPr>
      <xdr:spPr>
        <a:xfrm flipV="1">
          <a:off x="14592300" y="13198908"/>
          <a:ext cx="889000" cy="59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4859</xdr:rowOff>
    </xdr:from>
    <xdr:ext cx="534377" cy="259045"/>
    <xdr:sp macro="" textlink="">
      <xdr:nvSpPr>
        <xdr:cNvPr id="627" name="テキスト ボックス 626"/>
        <xdr:cNvSpPr txBox="1"/>
      </xdr:nvSpPr>
      <xdr:spPr>
        <a:xfrm>
          <a:off x="15214111" y="1337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52832</xdr:rowOff>
    </xdr:from>
    <xdr:to>
      <xdr:col>76</xdr:col>
      <xdr:colOff>114300</xdr:colOff>
      <xdr:row>77</xdr:row>
      <xdr:rowOff>56970</xdr:rowOff>
    </xdr:to>
    <xdr:cxnSp macro="">
      <xdr:nvCxnSpPr>
        <xdr:cNvPr id="628" name="直線コネクタ 627"/>
        <xdr:cNvCxnSpPr/>
      </xdr:nvCxnSpPr>
      <xdr:spPr>
        <a:xfrm>
          <a:off x="13703300" y="13254482"/>
          <a:ext cx="889000" cy="4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4340</xdr:rowOff>
    </xdr:from>
    <xdr:ext cx="534377" cy="259045"/>
    <xdr:sp macro="" textlink="">
      <xdr:nvSpPr>
        <xdr:cNvPr id="630" name="テキスト ボックス 629"/>
        <xdr:cNvSpPr txBox="1"/>
      </xdr:nvSpPr>
      <xdr:spPr>
        <a:xfrm>
          <a:off x="14325111" y="1337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2143</xdr:rowOff>
    </xdr:from>
    <xdr:to>
      <xdr:col>71</xdr:col>
      <xdr:colOff>177800</xdr:colOff>
      <xdr:row>77</xdr:row>
      <xdr:rowOff>52832</xdr:rowOff>
    </xdr:to>
    <xdr:cxnSp macro="">
      <xdr:nvCxnSpPr>
        <xdr:cNvPr id="631" name="直線コネクタ 630"/>
        <xdr:cNvCxnSpPr/>
      </xdr:nvCxnSpPr>
      <xdr:spPr>
        <a:xfrm>
          <a:off x="12814300" y="13203793"/>
          <a:ext cx="889000" cy="50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10109</xdr:rowOff>
    </xdr:from>
    <xdr:ext cx="534377" cy="259045"/>
    <xdr:sp macro="" textlink="">
      <xdr:nvSpPr>
        <xdr:cNvPr id="633" name="テキスト ボックス 632"/>
        <xdr:cNvSpPr txBox="1"/>
      </xdr:nvSpPr>
      <xdr:spPr>
        <a:xfrm>
          <a:off x="13436111" y="13383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94380</xdr:rowOff>
    </xdr:from>
    <xdr:to>
      <xdr:col>67</xdr:col>
      <xdr:colOff>101600</xdr:colOff>
      <xdr:row>78</xdr:row>
      <xdr:rowOff>24530</xdr:rowOff>
    </xdr:to>
    <xdr:sp macro="" textlink="">
      <xdr:nvSpPr>
        <xdr:cNvPr id="634" name="フローチャート: 判断 633"/>
        <xdr:cNvSpPr/>
      </xdr:nvSpPr>
      <xdr:spPr>
        <a:xfrm>
          <a:off x="12763500" y="13296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15657</xdr:rowOff>
    </xdr:from>
    <xdr:ext cx="534377" cy="259045"/>
    <xdr:sp macro="" textlink="">
      <xdr:nvSpPr>
        <xdr:cNvPr id="635" name="テキスト ボックス 634"/>
        <xdr:cNvSpPr txBox="1"/>
      </xdr:nvSpPr>
      <xdr:spPr>
        <a:xfrm>
          <a:off x="12547111" y="13388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146066</xdr:rowOff>
    </xdr:from>
    <xdr:to>
      <xdr:col>85</xdr:col>
      <xdr:colOff>177800</xdr:colOff>
      <xdr:row>77</xdr:row>
      <xdr:rowOff>76216</xdr:rowOff>
    </xdr:to>
    <xdr:sp macro="" textlink="">
      <xdr:nvSpPr>
        <xdr:cNvPr id="641" name="楕円 640"/>
        <xdr:cNvSpPr/>
      </xdr:nvSpPr>
      <xdr:spPr>
        <a:xfrm>
          <a:off x="16268700" y="13176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168943</xdr:rowOff>
    </xdr:from>
    <xdr:ext cx="599010" cy="259045"/>
    <xdr:sp macro="" textlink="">
      <xdr:nvSpPr>
        <xdr:cNvPr id="642" name="公債費該当値テキスト"/>
        <xdr:cNvSpPr txBox="1"/>
      </xdr:nvSpPr>
      <xdr:spPr>
        <a:xfrm>
          <a:off x="16370300" y="13027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117908</xdr:rowOff>
    </xdr:from>
    <xdr:to>
      <xdr:col>81</xdr:col>
      <xdr:colOff>101600</xdr:colOff>
      <xdr:row>77</xdr:row>
      <xdr:rowOff>48058</xdr:rowOff>
    </xdr:to>
    <xdr:sp macro="" textlink="">
      <xdr:nvSpPr>
        <xdr:cNvPr id="643" name="楕円 642"/>
        <xdr:cNvSpPr/>
      </xdr:nvSpPr>
      <xdr:spPr>
        <a:xfrm>
          <a:off x="15430500" y="1314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64584</xdr:rowOff>
    </xdr:from>
    <xdr:ext cx="599010" cy="259045"/>
    <xdr:sp macro="" textlink="">
      <xdr:nvSpPr>
        <xdr:cNvPr id="644" name="テキスト ボックス 643"/>
        <xdr:cNvSpPr txBox="1"/>
      </xdr:nvSpPr>
      <xdr:spPr>
        <a:xfrm>
          <a:off x="15181795" y="12923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6170</xdr:rowOff>
    </xdr:from>
    <xdr:to>
      <xdr:col>76</xdr:col>
      <xdr:colOff>165100</xdr:colOff>
      <xdr:row>77</xdr:row>
      <xdr:rowOff>107770</xdr:rowOff>
    </xdr:to>
    <xdr:sp macro="" textlink="">
      <xdr:nvSpPr>
        <xdr:cNvPr id="645" name="楕円 644"/>
        <xdr:cNvSpPr/>
      </xdr:nvSpPr>
      <xdr:spPr>
        <a:xfrm>
          <a:off x="14541500" y="1320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124297</xdr:rowOff>
    </xdr:from>
    <xdr:ext cx="599010" cy="259045"/>
    <xdr:sp macro="" textlink="">
      <xdr:nvSpPr>
        <xdr:cNvPr id="646" name="テキスト ボックス 645"/>
        <xdr:cNvSpPr txBox="1"/>
      </xdr:nvSpPr>
      <xdr:spPr>
        <a:xfrm>
          <a:off x="14292795" y="12983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2032</xdr:rowOff>
    </xdr:from>
    <xdr:to>
      <xdr:col>72</xdr:col>
      <xdr:colOff>38100</xdr:colOff>
      <xdr:row>77</xdr:row>
      <xdr:rowOff>103632</xdr:rowOff>
    </xdr:to>
    <xdr:sp macro="" textlink="">
      <xdr:nvSpPr>
        <xdr:cNvPr id="647" name="楕円 646"/>
        <xdr:cNvSpPr/>
      </xdr:nvSpPr>
      <xdr:spPr>
        <a:xfrm>
          <a:off x="13652500" y="13203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120159</xdr:rowOff>
    </xdr:from>
    <xdr:ext cx="599010" cy="259045"/>
    <xdr:sp macro="" textlink="">
      <xdr:nvSpPr>
        <xdr:cNvPr id="648" name="テキスト ボックス 647"/>
        <xdr:cNvSpPr txBox="1"/>
      </xdr:nvSpPr>
      <xdr:spPr>
        <a:xfrm>
          <a:off x="13403795" y="12978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122793</xdr:rowOff>
    </xdr:from>
    <xdr:to>
      <xdr:col>67</xdr:col>
      <xdr:colOff>101600</xdr:colOff>
      <xdr:row>77</xdr:row>
      <xdr:rowOff>52943</xdr:rowOff>
    </xdr:to>
    <xdr:sp macro="" textlink="">
      <xdr:nvSpPr>
        <xdr:cNvPr id="649" name="楕円 648"/>
        <xdr:cNvSpPr/>
      </xdr:nvSpPr>
      <xdr:spPr>
        <a:xfrm>
          <a:off x="12763500" y="13152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69470</xdr:rowOff>
    </xdr:from>
    <xdr:ext cx="599010" cy="259045"/>
    <xdr:sp macro="" textlink="">
      <xdr:nvSpPr>
        <xdr:cNvPr id="650" name="テキスト ボックス 649"/>
        <xdr:cNvSpPr txBox="1"/>
      </xdr:nvSpPr>
      <xdr:spPr>
        <a:xfrm>
          <a:off x="12514795" y="12928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153139</xdr:rowOff>
    </xdr:from>
    <xdr:to>
      <xdr:col>85</xdr:col>
      <xdr:colOff>127000</xdr:colOff>
      <xdr:row>99</xdr:row>
      <xdr:rowOff>13533</xdr:rowOff>
    </xdr:to>
    <xdr:cxnSp macro="">
      <xdr:nvCxnSpPr>
        <xdr:cNvPr id="679" name="直線コネクタ 678"/>
        <xdr:cNvCxnSpPr/>
      </xdr:nvCxnSpPr>
      <xdr:spPr>
        <a:xfrm>
          <a:off x="15481300" y="16955239"/>
          <a:ext cx="838200" cy="31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100739</xdr:rowOff>
    </xdr:from>
    <xdr:ext cx="534377" cy="259045"/>
    <xdr:sp macro="" textlink="">
      <xdr:nvSpPr>
        <xdr:cNvPr id="680" name="積立金平均値テキスト"/>
        <xdr:cNvSpPr txBox="1"/>
      </xdr:nvSpPr>
      <xdr:spPr>
        <a:xfrm>
          <a:off x="16370300" y="16731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132392</xdr:rowOff>
    </xdr:from>
    <xdr:to>
      <xdr:col>81</xdr:col>
      <xdr:colOff>50800</xdr:colOff>
      <xdr:row>98</xdr:row>
      <xdr:rowOff>153139</xdr:rowOff>
    </xdr:to>
    <xdr:cxnSp macro="">
      <xdr:nvCxnSpPr>
        <xdr:cNvPr id="682" name="直線コネクタ 681"/>
        <xdr:cNvCxnSpPr/>
      </xdr:nvCxnSpPr>
      <xdr:spPr>
        <a:xfrm>
          <a:off x="14592300" y="16934492"/>
          <a:ext cx="889000" cy="20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26126</xdr:rowOff>
    </xdr:from>
    <xdr:ext cx="534377" cy="259045"/>
    <xdr:sp macro="" textlink="">
      <xdr:nvSpPr>
        <xdr:cNvPr id="684" name="テキスト ボックス 683"/>
        <xdr:cNvSpPr txBox="1"/>
      </xdr:nvSpPr>
      <xdr:spPr>
        <a:xfrm>
          <a:off x="15214111" y="1665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132392</xdr:rowOff>
    </xdr:from>
    <xdr:to>
      <xdr:col>76</xdr:col>
      <xdr:colOff>114300</xdr:colOff>
      <xdr:row>98</xdr:row>
      <xdr:rowOff>133032</xdr:rowOff>
    </xdr:to>
    <xdr:cxnSp macro="">
      <xdr:nvCxnSpPr>
        <xdr:cNvPr id="685" name="直線コネクタ 684"/>
        <xdr:cNvCxnSpPr/>
      </xdr:nvCxnSpPr>
      <xdr:spPr>
        <a:xfrm flipV="1">
          <a:off x="13703300" y="16934492"/>
          <a:ext cx="889000" cy="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28024</xdr:rowOff>
    </xdr:from>
    <xdr:ext cx="534377" cy="259045"/>
    <xdr:sp macro="" textlink="">
      <xdr:nvSpPr>
        <xdr:cNvPr id="687" name="テキスト ボックス 686"/>
        <xdr:cNvSpPr txBox="1"/>
      </xdr:nvSpPr>
      <xdr:spPr>
        <a:xfrm>
          <a:off x="14325111" y="1665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133032</xdr:rowOff>
    </xdr:from>
    <xdr:to>
      <xdr:col>71</xdr:col>
      <xdr:colOff>177800</xdr:colOff>
      <xdr:row>99</xdr:row>
      <xdr:rowOff>16873</xdr:rowOff>
    </xdr:to>
    <xdr:cxnSp macro="">
      <xdr:nvCxnSpPr>
        <xdr:cNvPr id="688" name="直線コネクタ 687"/>
        <xdr:cNvCxnSpPr/>
      </xdr:nvCxnSpPr>
      <xdr:spPr>
        <a:xfrm flipV="1">
          <a:off x="12814300" y="16935132"/>
          <a:ext cx="889000" cy="55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19251</xdr:rowOff>
    </xdr:from>
    <xdr:ext cx="534377" cy="259045"/>
    <xdr:sp macro="" textlink="">
      <xdr:nvSpPr>
        <xdr:cNvPr id="690" name="テキスト ボックス 689"/>
        <xdr:cNvSpPr txBox="1"/>
      </xdr:nvSpPr>
      <xdr:spPr>
        <a:xfrm>
          <a:off x="13436111" y="1664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99182</xdr:rowOff>
    </xdr:from>
    <xdr:to>
      <xdr:col>67</xdr:col>
      <xdr:colOff>101600</xdr:colOff>
      <xdr:row>99</xdr:row>
      <xdr:rowOff>29332</xdr:rowOff>
    </xdr:to>
    <xdr:sp macro="" textlink="">
      <xdr:nvSpPr>
        <xdr:cNvPr id="691" name="フローチャート: 判断 690"/>
        <xdr:cNvSpPr/>
      </xdr:nvSpPr>
      <xdr:spPr>
        <a:xfrm>
          <a:off x="12763500" y="16901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45859</xdr:rowOff>
    </xdr:from>
    <xdr:ext cx="534377" cy="259045"/>
    <xdr:sp macro="" textlink="">
      <xdr:nvSpPr>
        <xdr:cNvPr id="692" name="テキスト ボックス 691"/>
        <xdr:cNvSpPr txBox="1"/>
      </xdr:nvSpPr>
      <xdr:spPr>
        <a:xfrm>
          <a:off x="12547111" y="1667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134183</xdr:rowOff>
    </xdr:from>
    <xdr:to>
      <xdr:col>85</xdr:col>
      <xdr:colOff>177800</xdr:colOff>
      <xdr:row>99</xdr:row>
      <xdr:rowOff>64333</xdr:rowOff>
    </xdr:to>
    <xdr:sp macro="" textlink="">
      <xdr:nvSpPr>
        <xdr:cNvPr id="698" name="楕円 697"/>
        <xdr:cNvSpPr/>
      </xdr:nvSpPr>
      <xdr:spPr>
        <a:xfrm>
          <a:off x="16268700" y="16936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56291</xdr:rowOff>
    </xdr:from>
    <xdr:ext cx="534377" cy="259045"/>
    <xdr:sp macro="" textlink="">
      <xdr:nvSpPr>
        <xdr:cNvPr id="699" name="積立金該当値テキスト"/>
        <xdr:cNvSpPr txBox="1"/>
      </xdr:nvSpPr>
      <xdr:spPr>
        <a:xfrm>
          <a:off x="16370300" y="16858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102339</xdr:rowOff>
    </xdr:from>
    <xdr:to>
      <xdr:col>81</xdr:col>
      <xdr:colOff>101600</xdr:colOff>
      <xdr:row>99</xdr:row>
      <xdr:rowOff>32489</xdr:rowOff>
    </xdr:to>
    <xdr:sp macro="" textlink="">
      <xdr:nvSpPr>
        <xdr:cNvPr id="700" name="楕円 699"/>
        <xdr:cNvSpPr/>
      </xdr:nvSpPr>
      <xdr:spPr>
        <a:xfrm>
          <a:off x="15430500" y="16904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23616</xdr:rowOff>
    </xdr:from>
    <xdr:ext cx="534377" cy="259045"/>
    <xdr:sp macro="" textlink="">
      <xdr:nvSpPr>
        <xdr:cNvPr id="701" name="テキスト ボックス 700"/>
        <xdr:cNvSpPr txBox="1"/>
      </xdr:nvSpPr>
      <xdr:spPr>
        <a:xfrm>
          <a:off x="15214111" y="16997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81592</xdr:rowOff>
    </xdr:from>
    <xdr:to>
      <xdr:col>76</xdr:col>
      <xdr:colOff>165100</xdr:colOff>
      <xdr:row>99</xdr:row>
      <xdr:rowOff>11742</xdr:rowOff>
    </xdr:to>
    <xdr:sp macro="" textlink="">
      <xdr:nvSpPr>
        <xdr:cNvPr id="702" name="楕円 701"/>
        <xdr:cNvSpPr/>
      </xdr:nvSpPr>
      <xdr:spPr>
        <a:xfrm>
          <a:off x="14541500" y="1688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2869</xdr:rowOff>
    </xdr:from>
    <xdr:ext cx="534377" cy="259045"/>
    <xdr:sp macro="" textlink="">
      <xdr:nvSpPr>
        <xdr:cNvPr id="703" name="テキスト ボックス 702"/>
        <xdr:cNvSpPr txBox="1"/>
      </xdr:nvSpPr>
      <xdr:spPr>
        <a:xfrm>
          <a:off x="14325111" y="16976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82232</xdr:rowOff>
    </xdr:from>
    <xdr:to>
      <xdr:col>72</xdr:col>
      <xdr:colOff>38100</xdr:colOff>
      <xdr:row>99</xdr:row>
      <xdr:rowOff>12382</xdr:rowOff>
    </xdr:to>
    <xdr:sp macro="" textlink="">
      <xdr:nvSpPr>
        <xdr:cNvPr id="704" name="楕円 703"/>
        <xdr:cNvSpPr/>
      </xdr:nvSpPr>
      <xdr:spPr>
        <a:xfrm>
          <a:off x="13652500" y="16884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3509</xdr:rowOff>
    </xdr:from>
    <xdr:ext cx="534377" cy="259045"/>
    <xdr:sp macro="" textlink="">
      <xdr:nvSpPr>
        <xdr:cNvPr id="705" name="テキスト ボックス 704"/>
        <xdr:cNvSpPr txBox="1"/>
      </xdr:nvSpPr>
      <xdr:spPr>
        <a:xfrm>
          <a:off x="13436111" y="16977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137523</xdr:rowOff>
    </xdr:from>
    <xdr:to>
      <xdr:col>67</xdr:col>
      <xdr:colOff>101600</xdr:colOff>
      <xdr:row>99</xdr:row>
      <xdr:rowOff>67673</xdr:rowOff>
    </xdr:to>
    <xdr:sp macro="" textlink="">
      <xdr:nvSpPr>
        <xdr:cNvPr id="706" name="楕円 705"/>
        <xdr:cNvSpPr/>
      </xdr:nvSpPr>
      <xdr:spPr>
        <a:xfrm>
          <a:off x="12763500" y="16939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58800</xdr:rowOff>
    </xdr:from>
    <xdr:ext cx="534377" cy="259045"/>
    <xdr:sp macro="" textlink="">
      <xdr:nvSpPr>
        <xdr:cNvPr id="707" name="テキスト ボックス 706"/>
        <xdr:cNvSpPr txBox="1"/>
      </xdr:nvSpPr>
      <xdr:spPr>
        <a:xfrm>
          <a:off x="12547111" y="17032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30</xdr:row>
      <xdr:rowOff>169940</xdr:rowOff>
    </xdr:from>
    <xdr:to>
      <xdr:col>116</xdr:col>
      <xdr:colOff>63500</xdr:colOff>
      <xdr:row>31</xdr:row>
      <xdr:rowOff>13088</xdr:rowOff>
    </xdr:to>
    <xdr:cxnSp macro="">
      <xdr:nvCxnSpPr>
        <xdr:cNvPr id="738" name="直線コネクタ 737"/>
        <xdr:cNvCxnSpPr/>
      </xdr:nvCxnSpPr>
      <xdr:spPr>
        <a:xfrm>
          <a:off x="21323300" y="5313440"/>
          <a:ext cx="838200" cy="14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64780</xdr:rowOff>
    </xdr:from>
    <xdr:ext cx="469744" cy="259045"/>
    <xdr:sp macro="" textlink="">
      <xdr:nvSpPr>
        <xdr:cNvPr id="739" name="投資及び出資金平均値テキスト"/>
        <xdr:cNvSpPr txBox="1"/>
      </xdr:nvSpPr>
      <xdr:spPr>
        <a:xfrm>
          <a:off x="22212300" y="6579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30</xdr:row>
      <xdr:rowOff>169940</xdr:rowOff>
    </xdr:from>
    <xdr:to>
      <xdr:col>111</xdr:col>
      <xdr:colOff>177800</xdr:colOff>
      <xdr:row>31</xdr:row>
      <xdr:rowOff>38757</xdr:rowOff>
    </xdr:to>
    <xdr:cxnSp macro="">
      <xdr:nvCxnSpPr>
        <xdr:cNvPr id="741" name="直線コネクタ 740"/>
        <xdr:cNvCxnSpPr/>
      </xdr:nvCxnSpPr>
      <xdr:spPr>
        <a:xfrm flipV="1">
          <a:off x="20434300" y="5313440"/>
          <a:ext cx="889000" cy="40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164645</xdr:rowOff>
    </xdr:from>
    <xdr:ext cx="469744" cy="259045"/>
    <xdr:sp macro="" textlink="">
      <xdr:nvSpPr>
        <xdr:cNvPr id="743" name="テキスト ボックス 742"/>
        <xdr:cNvSpPr txBox="1"/>
      </xdr:nvSpPr>
      <xdr:spPr>
        <a:xfrm>
          <a:off x="21088428" y="667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31</xdr:row>
      <xdr:rowOff>38757</xdr:rowOff>
    </xdr:from>
    <xdr:to>
      <xdr:col>107</xdr:col>
      <xdr:colOff>50800</xdr:colOff>
      <xdr:row>32</xdr:row>
      <xdr:rowOff>9169</xdr:rowOff>
    </xdr:to>
    <xdr:cxnSp macro="">
      <xdr:nvCxnSpPr>
        <xdr:cNvPr id="744" name="直線コネクタ 743"/>
        <xdr:cNvCxnSpPr/>
      </xdr:nvCxnSpPr>
      <xdr:spPr>
        <a:xfrm flipV="1">
          <a:off x="19545300" y="5353707"/>
          <a:ext cx="889000" cy="141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15206</xdr:rowOff>
    </xdr:from>
    <xdr:ext cx="469744" cy="259045"/>
    <xdr:sp macro="" textlink="">
      <xdr:nvSpPr>
        <xdr:cNvPr id="746" name="テキスト ボックス 745"/>
        <xdr:cNvSpPr txBox="1"/>
      </xdr:nvSpPr>
      <xdr:spPr>
        <a:xfrm>
          <a:off x="20199428" y="6701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32</xdr:row>
      <xdr:rowOff>9169</xdr:rowOff>
    </xdr:from>
    <xdr:to>
      <xdr:col>102</xdr:col>
      <xdr:colOff>114300</xdr:colOff>
      <xdr:row>32</xdr:row>
      <xdr:rowOff>65242</xdr:rowOff>
    </xdr:to>
    <xdr:cxnSp macro="">
      <xdr:nvCxnSpPr>
        <xdr:cNvPr id="747" name="直線コネクタ 746"/>
        <xdr:cNvCxnSpPr/>
      </xdr:nvCxnSpPr>
      <xdr:spPr>
        <a:xfrm flipV="1">
          <a:off x="18656300" y="5495569"/>
          <a:ext cx="889000" cy="56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22293</xdr:rowOff>
    </xdr:from>
    <xdr:ext cx="469744" cy="259045"/>
    <xdr:sp macro="" textlink="">
      <xdr:nvSpPr>
        <xdr:cNvPr id="749" name="テキスト ボックス 748"/>
        <xdr:cNvSpPr txBox="1"/>
      </xdr:nvSpPr>
      <xdr:spPr>
        <a:xfrm>
          <a:off x="19310428" y="6708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43800</xdr:rowOff>
    </xdr:from>
    <xdr:to>
      <xdr:col>98</xdr:col>
      <xdr:colOff>38100</xdr:colOff>
      <xdr:row>38</xdr:row>
      <xdr:rowOff>145400</xdr:rowOff>
    </xdr:to>
    <xdr:sp macro="" textlink="">
      <xdr:nvSpPr>
        <xdr:cNvPr id="750" name="フローチャート: 判断 749"/>
        <xdr:cNvSpPr/>
      </xdr:nvSpPr>
      <xdr:spPr>
        <a:xfrm>
          <a:off x="18605500" y="655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136527</xdr:rowOff>
    </xdr:from>
    <xdr:ext cx="469744" cy="259045"/>
    <xdr:sp macro="" textlink="">
      <xdr:nvSpPr>
        <xdr:cNvPr id="751" name="テキスト ボックス 750"/>
        <xdr:cNvSpPr txBox="1"/>
      </xdr:nvSpPr>
      <xdr:spPr>
        <a:xfrm>
          <a:off x="18421428" y="6651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30</xdr:row>
      <xdr:rowOff>133738</xdr:rowOff>
    </xdr:from>
    <xdr:to>
      <xdr:col>116</xdr:col>
      <xdr:colOff>114300</xdr:colOff>
      <xdr:row>31</xdr:row>
      <xdr:rowOff>63888</xdr:rowOff>
    </xdr:to>
    <xdr:sp macro="" textlink="">
      <xdr:nvSpPr>
        <xdr:cNvPr id="757" name="楕円 756"/>
        <xdr:cNvSpPr/>
      </xdr:nvSpPr>
      <xdr:spPr>
        <a:xfrm>
          <a:off x="22110700" y="5277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30</xdr:row>
      <xdr:rowOff>86765</xdr:rowOff>
    </xdr:from>
    <xdr:ext cx="534377" cy="259045"/>
    <xdr:sp macro="" textlink="">
      <xdr:nvSpPr>
        <xdr:cNvPr id="758" name="投資及び出資金該当値テキスト"/>
        <xdr:cNvSpPr txBox="1"/>
      </xdr:nvSpPr>
      <xdr:spPr>
        <a:xfrm>
          <a:off x="22212300" y="5230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30</xdr:row>
      <xdr:rowOff>119140</xdr:rowOff>
    </xdr:from>
    <xdr:to>
      <xdr:col>112</xdr:col>
      <xdr:colOff>38100</xdr:colOff>
      <xdr:row>31</xdr:row>
      <xdr:rowOff>49290</xdr:rowOff>
    </xdr:to>
    <xdr:sp macro="" textlink="">
      <xdr:nvSpPr>
        <xdr:cNvPr id="759" name="楕円 758"/>
        <xdr:cNvSpPr/>
      </xdr:nvSpPr>
      <xdr:spPr>
        <a:xfrm>
          <a:off x="21272500" y="526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29</xdr:row>
      <xdr:rowOff>65817</xdr:rowOff>
    </xdr:from>
    <xdr:ext cx="534377" cy="259045"/>
    <xdr:sp macro="" textlink="">
      <xdr:nvSpPr>
        <xdr:cNvPr id="760" name="テキスト ボックス 759"/>
        <xdr:cNvSpPr txBox="1"/>
      </xdr:nvSpPr>
      <xdr:spPr>
        <a:xfrm>
          <a:off x="21056111" y="5037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30</xdr:row>
      <xdr:rowOff>159407</xdr:rowOff>
    </xdr:from>
    <xdr:to>
      <xdr:col>107</xdr:col>
      <xdr:colOff>101600</xdr:colOff>
      <xdr:row>31</xdr:row>
      <xdr:rowOff>89557</xdr:rowOff>
    </xdr:to>
    <xdr:sp macro="" textlink="">
      <xdr:nvSpPr>
        <xdr:cNvPr id="761" name="楕円 760"/>
        <xdr:cNvSpPr/>
      </xdr:nvSpPr>
      <xdr:spPr>
        <a:xfrm>
          <a:off x="20383500" y="5302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29</xdr:row>
      <xdr:rowOff>106084</xdr:rowOff>
    </xdr:from>
    <xdr:ext cx="534377" cy="259045"/>
    <xdr:sp macro="" textlink="">
      <xdr:nvSpPr>
        <xdr:cNvPr id="762" name="テキスト ボックス 761"/>
        <xdr:cNvSpPr txBox="1"/>
      </xdr:nvSpPr>
      <xdr:spPr>
        <a:xfrm>
          <a:off x="20167111" y="507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31</xdr:row>
      <xdr:rowOff>129819</xdr:rowOff>
    </xdr:from>
    <xdr:to>
      <xdr:col>102</xdr:col>
      <xdr:colOff>165100</xdr:colOff>
      <xdr:row>32</xdr:row>
      <xdr:rowOff>59969</xdr:rowOff>
    </xdr:to>
    <xdr:sp macro="" textlink="">
      <xdr:nvSpPr>
        <xdr:cNvPr id="763" name="楕円 762"/>
        <xdr:cNvSpPr/>
      </xdr:nvSpPr>
      <xdr:spPr>
        <a:xfrm>
          <a:off x="19494500" y="5444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30</xdr:row>
      <xdr:rowOff>76496</xdr:rowOff>
    </xdr:from>
    <xdr:ext cx="534377" cy="259045"/>
    <xdr:sp macro="" textlink="">
      <xdr:nvSpPr>
        <xdr:cNvPr id="764" name="テキスト ボックス 763"/>
        <xdr:cNvSpPr txBox="1"/>
      </xdr:nvSpPr>
      <xdr:spPr>
        <a:xfrm>
          <a:off x="19278111" y="5219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32</xdr:row>
      <xdr:rowOff>14442</xdr:rowOff>
    </xdr:from>
    <xdr:to>
      <xdr:col>98</xdr:col>
      <xdr:colOff>38100</xdr:colOff>
      <xdr:row>32</xdr:row>
      <xdr:rowOff>116042</xdr:rowOff>
    </xdr:to>
    <xdr:sp macro="" textlink="">
      <xdr:nvSpPr>
        <xdr:cNvPr id="765" name="楕円 764"/>
        <xdr:cNvSpPr/>
      </xdr:nvSpPr>
      <xdr:spPr>
        <a:xfrm>
          <a:off x="18605500" y="550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30</xdr:row>
      <xdr:rowOff>132569</xdr:rowOff>
    </xdr:from>
    <xdr:ext cx="534377" cy="259045"/>
    <xdr:sp macro="" textlink="">
      <xdr:nvSpPr>
        <xdr:cNvPr id="766" name="テキスト ボックス 765"/>
        <xdr:cNvSpPr txBox="1"/>
      </xdr:nvSpPr>
      <xdr:spPr>
        <a:xfrm>
          <a:off x="18389111" y="5276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35862</xdr:rowOff>
    </xdr:from>
    <xdr:to>
      <xdr:col>116</xdr:col>
      <xdr:colOff>63500</xdr:colOff>
      <xdr:row>59</xdr:row>
      <xdr:rowOff>40907</xdr:rowOff>
    </xdr:to>
    <xdr:cxnSp macro="">
      <xdr:nvCxnSpPr>
        <xdr:cNvPr id="795" name="直線コネクタ 794"/>
        <xdr:cNvCxnSpPr/>
      </xdr:nvCxnSpPr>
      <xdr:spPr>
        <a:xfrm>
          <a:off x="21323300" y="10151412"/>
          <a:ext cx="838200" cy="5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138504</xdr:rowOff>
    </xdr:from>
    <xdr:to>
      <xdr:col>111</xdr:col>
      <xdr:colOff>177800</xdr:colOff>
      <xdr:row>59</xdr:row>
      <xdr:rowOff>35862</xdr:rowOff>
    </xdr:to>
    <xdr:cxnSp macro="">
      <xdr:nvCxnSpPr>
        <xdr:cNvPr id="798" name="直線コネクタ 797"/>
        <xdr:cNvCxnSpPr/>
      </xdr:nvCxnSpPr>
      <xdr:spPr>
        <a:xfrm>
          <a:off x="20434300" y="10082604"/>
          <a:ext cx="889000" cy="68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65867</xdr:rowOff>
    </xdr:from>
    <xdr:ext cx="469744" cy="259045"/>
    <xdr:sp macro="" textlink="">
      <xdr:nvSpPr>
        <xdr:cNvPr id="800" name="テキスト ボックス 799"/>
        <xdr:cNvSpPr txBox="1"/>
      </xdr:nvSpPr>
      <xdr:spPr>
        <a:xfrm>
          <a:off x="21088428" y="983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138504</xdr:rowOff>
    </xdr:from>
    <xdr:to>
      <xdr:col>107</xdr:col>
      <xdr:colOff>50800</xdr:colOff>
      <xdr:row>59</xdr:row>
      <xdr:rowOff>41524</xdr:rowOff>
    </xdr:to>
    <xdr:cxnSp macro="">
      <xdr:nvCxnSpPr>
        <xdr:cNvPr id="801" name="直線コネクタ 800"/>
        <xdr:cNvCxnSpPr/>
      </xdr:nvCxnSpPr>
      <xdr:spPr>
        <a:xfrm flipV="1">
          <a:off x="19545300" y="10082604"/>
          <a:ext cx="889000" cy="7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41274</xdr:rowOff>
    </xdr:from>
    <xdr:ext cx="469744" cy="259045"/>
    <xdr:sp macro="" textlink="">
      <xdr:nvSpPr>
        <xdr:cNvPr id="803" name="テキスト ボックス 802"/>
        <xdr:cNvSpPr txBox="1"/>
      </xdr:nvSpPr>
      <xdr:spPr>
        <a:xfrm>
          <a:off x="20199428" y="10156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52656</xdr:rowOff>
    </xdr:from>
    <xdr:to>
      <xdr:col>102</xdr:col>
      <xdr:colOff>114300</xdr:colOff>
      <xdr:row>59</xdr:row>
      <xdr:rowOff>41524</xdr:rowOff>
    </xdr:to>
    <xdr:cxnSp macro="">
      <xdr:nvCxnSpPr>
        <xdr:cNvPr id="804" name="直線コネクタ 803"/>
        <xdr:cNvCxnSpPr/>
      </xdr:nvCxnSpPr>
      <xdr:spPr>
        <a:xfrm>
          <a:off x="18656300" y="9996756"/>
          <a:ext cx="889000" cy="160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69021</xdr:rowOff>
    </xdr:from>
    <xdr:ext cx="469744" cy="259045"/>
    <xdr:sp macro="" textlink="">
      <xdr:nvSpPr>
        <xdr:cNvPr id="806" name="テキスト ボックス 805"/>
        <xdr:cNvSpPr txBox="1"/>
      </xdr:nvSpPr>
      <xdr:spPr>
        <a:xfrm>
          <a:off x="19310428" y="984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128928</xdr:rowOff>
    </xdr:from>
    <xdr:to>
      <xdr:col>98</xdr:col>
      <xdr:colOff>38100</xdr:colOff>
      <xdr:row>59</xdr:row>
      <xdr:rowOff>59078</xdr:rowOff>
    </xdr:to>
    <xdr:sp macro="" textlink="">
      <xdr:nvSpPr>
        <xdr:cNvPr id="807" name="フローチャート: 判断 806"/>
        <xdr:cNvSpPr/>
      </xdr:nvSpPr>
      <xdr:spPr>
        <a:xfrm>
          <a:off x="18605500" y="1007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50205</xdr:rowOff>
    </xdr:from>
    <xdr:ext cx="469744" cy="259045"/>
    <xdr:sp macro="" textlink="">
      <xdr:nvSpPr>
        <xdr:cNvPr id="808" name="テキスト ボックス 807"/>
        <xdr:cNvSpPr txBox="1"/>
      </xdr:nvSpPr>
      <xdr:spPr>
        <a:xfrm>
          <a:off x="18421428" y="10165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161557</xdr:rowOff>
    </xdr:from>
    <xdr:to>
      <xdr:col>116</xdr:col>
      <xdr:colOff>114300</xdr:colOff>
      <xdr:row>59</xdr:row>
      <xdr:rowOff>91707</xdr:rowOff>
    </xdr:to>
    <xdr:sp macro="" textlink="">
      <xdr:nvSpPr>
        <xdr:cNvPr id="814" name="楕円 813"/>
        <xdr:cNvSpPr/>
      </xdr:nvSpPr>
      <xdr:spPr>
        <a:xfrm>
          <a:off x="22110700" y="10105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84731</xdr:rowOff>
    </xdr:from>
    <xdr:ext cx="378565" cy="259045"/>
    <xdr:sp macro="" textlink="">
      <xdr:nvSpPr>
        <xdr:cNvPr id="815" name="貸付金該当値テキスト"/>
        <xdr:cNvSpPr txBox="1"/>
      </xdr:nvSpPr>
      <xdr:spPr>
        <a:xfrm>
          <a:off x="22212300" y="10028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156512</xdr:rowOff>
    </xdr:from>
    <xdr:to>
      <xdr:col>112</xdr:col>
      <xdr:colOff>38100</xdr:colOff>
      <xdr:row>59</xdr:row>
      <xdr:rowOff>86662</xdr:rowOff>
    </xdr:to>
    <xdr:sp macro="" textlink="">
      <xdr:nvSpPr>
        <xdr:cNvPr id="816" name="楕円 815"/>
        <xdr:cNvSpPr/>
      </xdr:nvSpPr>
      <xdr:spPr>
        <a:xfrm>
          <a:off x="21272500" y="10100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77789</xdr:rowOff>
    </xdr:from>
    <xdr:ext cx="469744" cy="259045"/>
    <xdr:sp macro="" textlink="">
      <xdr:nvSpPr>
        <xdr:cNvPr id="817" name="テキスト ボックス 816"/>
        <xdr:cNvSpPr txBox="1"/>
      </xdr:nvSpPr>
      <xdr:spPr>
        <a:xfrm>
          <a:off x="21088428" y="10193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87704</xdr:rowOff>
    </xdr:from>
    <xdr:to>
      <xdr:col>107</xdr:col>
      <xdr:colOff>101600</xdr:colOff>
      <xdr:row>59</xdr:row>
      <xdr:rowOff>17854</xdr:rowOff>
    </xdr:to>
    <xdr:sp macro="" textlink="">
      <xdr:nvSpPr>
        <xdr:cNvPr id="818" name="楕円 817"/>
        <xdr:cNvSpPr/>
      </xdr:nvSpPr>
      <xdr:spPr>
        <a:xfrm>
          <a:off x="20383500" y="1003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57</xdr:row>
      <xdr:rowOff>34381</xdr:rowOff>
    </xdr:from>
    <xdr:ext cx="534377" cy="259045"/>
    <xdr:sp macro="" textlink="">
      <xdr:nvSpPr>
        <xdr:cNvPr id="819" name="テキスト ボックス 818"/>
        <xdr:cNvSpPr txBox="1"/>
      </xdr:nvSpPr>
      <xdr:spPr>
        <a:xfrm>
          <a:off x="20167111" y="9807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162174</xdr:rowOff>
    </xdr:from>
    <xdr:to>
      <xdr:col>102</xdr:col>
      <xdr:colOff>165100</xdr:colOff>
      <xdr:row>59</xdr:row>
      <xdr:rowOff>92324</xdr:rowOff>
    </xdr:to>
    <xdr:sp macro="" textlink="">
      <xdr:nvSpPr>
        <xdr:cNvPr id="820" name="楕円 819"/>
        <xdr:cNvSpPr/>
      </xdr:nvSpPr>
      <xdr:spPr>
        <a:xfrm>
          <a:off x="19494500" y="10106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83451</xdr:rowOff>
    </xdr:from>
    <xdr:ext cx="378565" cy="259045"/>
    <xdr:sp macro="" textlink="">
      <xdr:nvSpPr>
        <xdr:cNvPr id="821" name="テキスト ボックス 820"/>
        <xdr:cNvSpPr txBox="1"/>
      </xdr:nvSpPr>
      <xdr:spPr>
        <a:xfrm>
          <a:off x="19356017" y="101990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1856</xdr:rowOff>
    </xdr:from>
    <xdr:to>
      <xdr:col>98</xdr:col>
      <xdr:colOff>38100</xdr:colOff>
      <xdr:row>58</xdr:row>
      <xdr:rowOff>103456</xdr:rowOff>
    </xdr:to>
    <xdr:sp macro="" textlink="">
      <xdr:nvSpPr>
        <xdr:cNvPr id="822" name="楕円 821"/>
        <xdr:cNvSpPr/>
      </xdr:nvSpPr>
      <xdr:spPr>
        <a:xfrm>
          <a:off x="18605500" y="9945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56</xdr:row>
      <xdr:rowOff>119983</xdr:rowOff>
    </xdr:from>
    <xdr:ext cx="534377" cy="259045"/>
    <xdr:sp macro="" textlink="">
      <xdr:nvSpPr>
        <xdr:cNvPr id="823" name="テキスト ボックス 822"/>
        <xdr:cNvSpPr txBox="1"/>
      </xdr:nvSpPr>
      <xdr:spPr>
        <a:xfrm>
          <a:off x="18389111" y="9721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62662</xdr:rowOff>
    </xdr:from>
    <xdr:to>
      <xdr:col>116</xdr:col>
      <xdr:colOff>63500</xdr:colOff>
      <xdr:row>74</xdr:row>
      <xdr:rowOff>65462</xdr:rowOff>
    </xdr:to>
    <xdr:cxnSp macro="">
      <xdr:nvCxnSpPr>
        <xdr:cNvPr id="853" name="直線コネクタ 852"/>
        <xdr:cNvCxnSpPr/>
      </xdr:nvCxnSpPr>
      <xdr:spPr>
        <a:xfrm flipV="1">
          <a:off x="21323300" y="12749962"/>
          <a:ext cx="838200" cy="2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129601</xdr:rowOff>
    </xdr:from>
    <xdr:ext cx="534377" cy="259045"/>
    <xdr:sp macro="" textlink="">
      <xdr:nvSpPr>
        <xdr:cNvPr id="854" name="繰出金平均値テキスト"/>
        <xdr:cNvSpPr txBox="1"/>
      </xdr:nvSpPr>
      <xdr:spPr>
        <a:xfrm>
          <a:off x="22212300" y="12816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65462</xdr:rowOff>
    </xdr:from>
    <xdr:to>
      <xdr:col>111</xdr:col>
      <xdr:colOff>177800</xdr:colOff>
      <xdr:row>74</xdr:row>
      <xdr:rowOff>66091</xdr:rowOff>
    </xdr:to>
    <xdr:cxnSp macro="">
      <xdr:nvCxnSpPr>
        <xdr:cNvPr id="856" name="直線コネクタ 855"/>
        <xdr:cNvCxnSpPr/>
      </xdr:nvCxnSpPr>
      <xdr:spPr>
        <a:xfrm flipV="1">
          <a:off x="20434300" y="12752762"/>
          <a:ext cx="889000" cy="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57916</xdr:rowOff>
    </xdr:from>
    <xdr:ext cx="534377" cy="259045"/>
    <xdr:sp macro="" textlink="">
      <xdr:nvSpPr>
        <xdr:cNvPr id="858" name="テキスト ボックス 857"/>
        <xdr:cNvSpPr txBox="1"/>
      </xdr:nvSpPr>
      <xdr:spPr>
        <a:xfrm>
          <a:off x="21056111" y="12916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66091</xdr:rowOff>
    </xdr:from>
    <xdr:to>
      <xdr:col>107</xdr:col>
      <xdr:colOff>50800</xdr:colOff>
      <xdr:row>74</xdr:row>
      <xdr:rowOff>71920</xdr:rowOff>
    </xdr:to>
    <xdr:cxnSp macro="">
      <xdr:nvCxnSpPr>
        <xdr:cNvPr id="859" name="直線コネクタ 858"/>
        <xdr:cNvCxnSpPr/>
      </xdr:nvCxnSpPr>
      <xdr:spPr>
        <a:xfrm flipV="1">
          <a:off x="19545300" y="12753391"/>
          <a:ext cx="889000" cy="5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91426</xdr:rowOff>
    </xdr:from>
    <xdr:ext cx="534377" cy="259045"/>
    <xdr:sp macro="" textlink="">
      <xdr:nvSpPr>
        <xdr:cNvPr id="861" name="テキスト ボックス 860"/>
        <xdr:cNvSpPr txBox="1"/>
      </xdr:nvSpPr>
      <xdr:spPr>
        <a:xfrm>
          <a:off x="20167111" y="1295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71920</xdr:rowOff>
    </xdr:from>
    <xdr:to>
      <xdr:col>102</xdr:col>
      <xdr:colOff>114300</xdr:colOff>
      <xdr:row>74</xdr:row>
      <xdr:rowOff>93504</xdr:rowOff>
    </xdr:to>
    <xdr:cxnSp macro="">
      <xdr:nvCxnSpPr>
        <xdr:cNvPr id="862" name="直線コネクタ 861"/>
        <xdr:cNvCxnSpPr/>
      </xdr:nvCxnSpPr>
      <xdr:spPr>
        <a:xfrm flipV="1">
          <a:off x="18656300" y="12759220"/>
          <a:ext cx="889000" cy="21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101446</xdr:rowOff>
    </xdr:from>
    <xdr:ext cx="534377" cy="259045"/>
    <xdr:sp macro="" textlink="">
      <xdr:nvSpPr>
        <xdr:cNvPr id="864" name="テキスト ボックス 863"/>
        <xdr:cNvSpPr txBox="1"/>
      </xdr:nvSpPr>
      <xdr:spPr>
        <a:xfrm>
          <a:off x="19278111" y="12960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125914</xdr:rowOff>
    </xdr:from>
    <xdr:to>
      <xdr:col>98</xdr:col>
      <xdr:colOff>38100</xdr:colOff>
      <xdr:row>76</xdr:row>
      <xdr:rowOff>56065</xdr:rowOff>
    </xdr:to>
    <xdr:sp macro="" textlink="">
      <xdr:nvSpPr>
        <xdr:cNvPr id="865" name="フローチャート: 判断 864"/>
        <xdr:cNvSpPr/>
      </xdr:nvSpPr>
      <xdr:spPr>
        <a:xfrm>
          <a:off x="18605500" y="1298466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47192</xdr:rowOff>
    </xdr:from>
    <xdr:ext cx="534377" cy="259045"/>
    <xdr:sp macro="" textlink="">
      <xdr:nvSpPr>
        <xdr:cNvPr id="866" name="テキスト ボックス 865"/>
        <xdr:cNvSpPr txBox="1"/>
      </xdr:nvSpPr>
      <xdr:spPr>
        <a:xfrm>
          <a:off x="18389111" y="1307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11862</xdr:rowOff>
    </xdr:from>
    <xdr:to>
      <xdr:col>116</xdr:col>
      <xdr:colOff>114300</xdr:colOff>
      <xdr:row>74</xdr:row>
      <xdr:rowOff>113462</xdr:rowOff>
    </xdr:to>
    <xdr:sp macro="" textlink="">
      <xdr:nvSpPr>
        <xdr:cNvPr id="872" name="楕円 871"/>
        <xdr:cNvSpPr/>
      </xdr:nvSpPr>
      <xdr:spPr>
        <a:xfrm>
          <a:off x="22110700" y="12699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34739</xdr:rowOff>
    </xdr:from>
    <xdr:ext cx="534377" cy="259045"/>
    <xdr:sp macro="" textlink="">
      <xdr:nvSpPr>
        <xdr:cNvPr id="873" name="繰出金該当値テキスト"/>
        <xdr:cNvSpPr txBox="1"/>
      </xdr:nvSpPr>
      <xdr:spPr>
        <a:xfrm>
          <a:off x="22212300" y="12550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14662</xdr:rowOff>
    </xdr:from>
    <xdr:to>
      <xdr:col>112</xdr:col>
      <xdr:colOff>38100</xdr:colOff>
      <xdr:row>74</xdr:row>
      <xdr:rowOff>116262</xdr:rowOff>
    </xdr:to>
    <xdr:sp macro="" textlink="">
      <xdr:nvSpPr>
        <xdr:cNvPr id="874" name="楕円 873"/>
        <xdr:cNvSpPr/>
      </xdr:nvSpPr>
      <xdr:spPr>
        <a:xfrm>
          <a:off x="21272500" y="12701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132789</xdr:rowOff>
    </xdr:from>
    <xdr:ext cx="534377" cy="259045"/>
    <xdr:sp macro="" textlink="">
      <xdr:nvSpPr>
        <xdr:cNvPr id="875" name="テキスト ボックス 874"/>
        <xdr:cNvSpPr txBox="1"/>
      </xdr:nvSpPr>
      <xdr:spPr>
        <a:xfrm>
          <a:off x="21056111" y="12477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15291</xdr:rowOff>
    </xdr:from>
    <xdr:to>
      <xdr:col>107</xdr:col>
      <xdr:colOff>101600</xdr:colOff>
      <xdr:row>74</xdr:row>
      <xdr:rowOff>116891</xdr:rowOff>
    </xdr:to>
    <xdr:sp macro="" textlink="">
      <xdr:nvSpPr>
        <xdr:cNvPr id="876" name="楕円 875"/>
        <xdr:cNvSpPr/>
      </xdr:nvSpPr>
      <xdr:spPr>
        <a:xfrm>
          <a:off x="20383500" y="12702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133418</xdr:rowOff>
    </xdr:from>
    <xdr:ext cx="534377" cy="259045"/>
    <xdr:sp macro="" textlink="">
      <xdr:nvSpPr>
        <xdr:cNvPr id="877" name="テキスト ボックス 876"/>
        <xdr:cNvSpPr txBox="1"/>
      </xdr:nvSpPr>
      <xdr:spPr>
        <a:xfrm>
          <a:off x="20167111" y="12477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21120</xdr:rowOff>
    </xdr:from>
    <xdr:to>
      <xdr:col>102</xdr:col>
      <xdr:colOff>165100</xdr:colOff>
      <xdr:row>74</xdr:row>
      <xdr:rowOff>122720</xdr:rowOff>
    </xdr:to>
    <xdr:sp macro="" textlink="">
      <xdr:nvSpPr>
        <xdr:cNvPr id="878" name="楕円 877"/>
        <xdr:cNvSpPr/>
      </xdr:nvSpPr>
      <xdr:spPr>
        <a:xfrm>
          <a:off x="19494500" y="127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139247</xdr:rowOff>
    </xdr:from>
    <xdr:ext cx="534377" cy="259045"/>
    <xdr:sp macro="" textlink="">
      <xdr:nvSpPr>
        <xdr:cNvPr id="879" name="テキスト ボックス 878"/>
        <xdr:cNvSpPr txBox="1"/>
      </xdr:nvSpPr>
      <xdr:spPr>
        <a:xfrm>
          <a:off x="19278111" y="12483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42704</xdr:rowOff>
    </xdr:from>
    <xdr:to>
      <xdr:col>98</xdr:col>
      <xdr:colOff>38100</xdr:colOff>
      <xdr:row>74</xdr:row>
      <xdr:rowOff>144304</xdr:rowOff>
    </xdr:to>
    <xdr:sp macro="" textlink="">
      <xdr:nvSpPr>
        <xdr:cNvPr id="880" name="楕円 879"/>
        <xdr:cNvSpPr/>
      </xdr:nvSpPr>
      <xdr:spPr>
        <a:xfrm>
          <a:off x="18605500" y="12730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160831</xdr:rowOff>
    </xdr:from>
    <xdr:ext cx="534377" cy="259045"/>
    <xdr:sp macro="" textlink="">
      <xdr:nvSpPr>
        <xdr:cNvPr id="881" name="テキスト ボックス 880"/>
        <xdr:cNvSpPr txBox="1"/>
      </xdr:nvSpPr>
      <xdr:spPr>
        <a:xfrm>
          <a:off x="18389111" y="12505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22" name="フローチャート: 判断 921"/>
        <xdr:cNvSpPr/>
      </xdr:nvSpPr>
      <xdr:spPr>
        <a:xfrm>
          <a:off x="18605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23" name="テキスト ボックス 922"/>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97</xdr:row>
      <xdr:rowOff>111777</xdr:rowOff>
    </xdr:from>
    <xdr:ext cx="249299" cy="259045"/>
    <xdr:sp macro="" textlink="">
      <xdr:nvSpPr>
        <xdr:cNvPr id="938" name="テキスト ボックス 937"/>
        <xdr:cNvSpPr txBox="1"/>
      </xdr:nvSpPr>
      <xdr:spPr>
        <a:xfrm>
          <a:off x="18531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人件費は、前年度と比べて住民一人当たり</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10,437</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円増（</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+6.8</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164,533</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円となった。人件費決算額は前年度と比べて</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16.3</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％増加しており、人口が</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2.5</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％減少しているため、住民一人当たり人件費が大幅に増加する結果となっている。</a:t>
          </a:r>
          <a:endPar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物件費は、物価上昇等による影響や公共施設の除却事業を重点的に行ったことから、前年度と比べて住民一人当たり</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25,332</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円増（</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+23.3</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134,152</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円となった。</a:t>
          </a:r>
          <a:endPar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補助費等は、公営企業会計に対する補助金の減等により、前年度と比べて住民一人当たり</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6,497</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円減（△</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5.1</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121,384</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普通建設事業は、新庁舎整備事業に係る事業費の増などにより、前年度と比べて住民一人当たり</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51,480</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円増（</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+29.7</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％）と大幅に増加し、</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225,009</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円となった。新庁舎等整備事業をはじめとする大型建設事業が概ね終了するため、令和７年度以降は減少が見込まれる。</a:t>
          </a:r>
          <a:endPar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投資及び出資金は、公営企業会計に対する負担金が大きいため、類似団体平均を大きく上回っている。前年度と比べて住民一人当たり</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447</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円減（△</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44,627</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円となり、高止まりしている。</a:t>
          </a:r>
          <a:endPar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公債費は、地方債繰上償還等の効果により、前年度と比べて</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12,318</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円減（△</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9.0</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124,993</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円となった。令和６年度にかけて地方債発行額が増加するため、住民一人当たりの公債費も増加する見通しとなっている。</a:t>
          </a:r>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岡山県美作市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24,886
24,260
429.29
26,976,510
25,179,061
1,498,408
13,694,063
26,372,537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67310</xdr:rowOff>
    </xdr:from>
    <xdr:to>
      <xdr:col>24</xdr:col>
      <xdr:colOff>63500</xdr:colOff>
      <xdr:row>36</xdr:row>
      <xdr:rowOff>92075</xdr:rowOff>
    </xdr:to>
    <xdr:cxnSp macro="">
      <xdr:nvCxnSpPr>
        <xdr:cNvPr id="61" name="直線コネクタ 60"/>
        <xdr:cNvCxnSpPr/>
      </xdr:nvCxnSpPr>
      <xdr:spPr>
        <a:xfrm flipV="1">
          <a:off x="3797300" y="6239510"/>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51706</xdr:rowOff>
    </xdr:from>
    <xdr:ext cx="469744" cy="259045"/>
    <xdr:sp macro="" textlink="">
      <xdr:nvSpPr>
        <xdr:cNvPr id="62" name="議会費平均値テキスト"/>
        <xdr:cNvSpPr txBox="1"/>
      </xdr:nvSpPr>
      <xdr:spPr>
        <a:xfrm>
          <a:off x="4686300" y="6395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92075</xdr:rowOff>
    </xdr:from>
    <xdr:to>
      <xdr:col>19</xdr:col>
      <xdr:colOff>177800</xdr:colOff>
      <xdr:row>36</xdr:row>
      <xdr:rowOff>107124</xdr:rowOff>
    </xdr:to>
    <xdr:cxnSp macro="">
      <xdr:nvCxnSpPr>
        <xdr:cNvPr id="64" name="直線コネクタ 63"/>
        <xdr:cNvCxnSpPr/>
      </xdr:nvCxnSpPr>
      <xdr:spPr>
        <a:xfrm flipV="1">
          <a:off x="2908300" y="6264275"/>
          <a:ext cx="889000" cy="15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25988</xdr:rowOff>
    </xdr:from>
    <xdr:ext cx="469744" cy="259045"/>
    <xdr:sp macro="" textlink="">
      <xdr:nvSpPr>
        <xdr:cNvPr id="66" name="テキスト ボックス 65"/>
        <xdr:cNvSpPr txBox="1"/>
      </xdr:nvSpPr>
      <xdr:spPr>
        <a:xfrm>
          <a:off x="3562428" y="6541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107124</xdr:rowOff>
    </xdr:from>
    <xdr:to>
      <xdr:col>15</xdr:col>
      <xdr:colOff>50800</xdr:colOff>
      <xdr:row>36</xdr:row>
      <xdr:rowOff>142748</xdr:rowOff>
    </xdr:to>
    <xdr:cxnSp macro="">
      <xdr:nvCxnSpPr>
        <xdr:cNvPr id="67" name="直線コネクタ 66"/>
        <xdr:cNvCxnSpPr/>
      </xdr:nvCxnSpPr>
      <xdr:spPr>
        <a:xfrm flipV="1">
          <a:off x="2019300" y="6279324"/>
          <a:ext cx="889000" cy="35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49230</xdr:rowOff>
    </xdr:from>
    <xdr:ext cx="469744" cy="259045"/>
    <xdr:sp macro="" textlink="">
      <xdr:nvSpPr>
        <xdr:cNvPr id="69" name="テキスト ボックス 68"/>
        <xdr:cNvSpPr txBox="1"/>
      </xdr:nvSpPr>
      <xdr:spPr>
        <a:xfrm>
          <a:off x="2673428" y="6564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95314</xdr:rowOff>
    </xdr:from>
    <xdr:to>
      <xdr:col>10</xdr:col>
      <xdr:colOff>114300</xdr:colOff>
      <xdr:row>36</xdr:row>
      <xdr:rowOff>142748</xdr:rowOff>
    </xdr:to>
    <xdr:cxnSp macro="">
      <xdr:nvCxnSpPr>
        <xdr:cNvPr id="70" name="直線コネクタ 69"/>
        <xdr:cNvCxnSpPr/>
      </xdr:nvCxnSpPr>
      <xdr:spPr>
        <a:xfrm>
          <a:off x="1130300" y="6267514"/>
          <a:ext cx="889000" cy="47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59897</xdr:rowOff>
    </xdr:from>
    <xdr:ext cx="469744" cy="259045"/>
    <xdr:sp macro="" textlink="">
      <xdr:nvSpPr>
        <xdr:cNvPr id="72" name="テキスト ボックス 71"/>
        <xdr:cNvSpPr txBox="1"/>
      </xdr:nvSpPr>
      <xdr:spPr>
        <a:xfrm>
          <a:off x="1784428" y="657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156337</xdr:rowOff>
    </xdr:from>
    <xdr:to>
      <xdr:col>6</xdr:col>
      <xdr:colOff>38100</xdr:colOff>
      <xdr:row>38</xdr:row>
      <xdr:rowOff>86487</xdr:rowOff>
    </xdr:to>
    <xdr:sp macro="" textlink="">
      <xdr:nvSpPr>
        <xdr:cNvPr id="73" name="フローチャート: 判断 72"/>
        <xdr:cNvSpPr/>
      </xdr:nvSpPr>
      <xdr:spPr>
        <a:xfrm>
          <a:off x="1079500" y="6499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77614</xdr:rowOff>
    </xdr:from>
    <xdr:ext cx="469744" cy="259045"/>
    <xdr:sp macro="" textlink="">
      <xdr:nvSpPr>
        <xdr:cNvPr id="74" name="テキスト ボックス 73"/>
        <xdr:cNvSpPr txBox="1"/>
      </xdr:nvSpPr>
      <xdr:spPr>
        <a:xfrm>
          <a:off x="895428" y="6592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16510</xdr:rowOff>
    </xdr:from>
    <xdr:to>
      <xdr:col>24</xdr:col>
      <xdr:colOff>114300</xdr:colOff>
      <xdr:row>36</xdr:row>
      <xdr:rowOff>118110</xdr:rowOff>
    </xdr:to>
    <xdr:sp macro="" textlink="">
      <xdr:nvSpPr>
        <xdr:cNvPr id="80" name="楕円 79"/>
        <xdr:cNvSpPr/>
      </xdr:nvSpPr>
      <xdr:spPr>
        <a:xfrm>
          <a:off x="4584700" y="618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39387</xdr:rowOff>
    </xdr:from>
    <xdr:ext cx="469744" cy="259045"/>
    <xdr:sp macro="" textlink="">
      <xdr:nvSpPr>
        <xdr:cNvPr id="81" name="議会費該当値テキスト"/>
        <xdr:cNvSpPr txBox="1"/>
      </xdr:nvSpPr>
      <xdr:spPr>
        <a:xfrm>
          <a:off x="4686300" y="6040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41275</xdr:rowOff>
    </xdr:from>
    <xdr:to>
      <xdr:col>20</xdr:col>
      <xdr:colOff>38100</xdr:colOff>
      <xdr:row>36</xdr:row>
      <xdr:rowOff>142875</xdr:rowOff>
    </xdr:to>
    <xdr:sp macro="" textlink="">
      <xdr:nvSpPr>
        <xdr:cNvPr id="82" name="楕円 81"/>
        <xdr:cNvSpPr/>
      </xdr:nvSpPr>
      <xdr:spPr>
        <a:xfrm>
          <a:off x="3746500" y="6213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159402</xdr:rowOff>
    </xdr:from>
    <xdr:ext cx="469744" cy="259045"/>
    <xdr:sp macro="" textlink="">
      <xdr:nvSpPr>
        <xdr:cNvPr id="83" name="テキスト ボックス 82"/>
        <xdr:cNvSpPr txBox="1"/>
      </xdr:nvSpPr>
      <xdr:spPr>
        <a:xfrm>
          <a:off x="3562428" y="5988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56324</xdr:rowOff>
    </xdr:from>
    <xdr:to>
      <xdr:col>15</xdr:col>
      <xdr:colOff>101600</xdr:colOff>
      <xdr:row>36</xdr:row>
      <xdr:rowOff>157924</xdr:rowOff>
    </xdr:to>
    <xdr:sp macro="" textlink="">
      <xdr:nvSpPr>
        <xdr:cNvPr id="84" name="楕円 83"/>
        <xdr:cNvSpPr/>
      </xdr:nvSpPr>
      <xdr:spPr>
        <a:xfrm>
          <a:off x="2857500" y="6228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3001</xdr:rowOff>
    </xdr:from>
    <xdr:ext cx="469744" cy="259045"/>
    <xdr:sp macro="" textlink="">
      <xdr:nvSpPr>
        <xdr:cNvPr id="85" name="テキスト ボックス 84"/>
        <xdr:cNvSpPr txBox="1"/>
      </xdr:nvSpPr>
      <xdr:spPr>
        <a:xfrm>
          <a:off x="2673428" y="6003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91948</xdr:rowOff>
    </xdr:from>
    <xdr:to>
      <xdr:col>10</xdr:col>
      <xdr:colOff>165100</xdr:colOff>
      <xdr:row>37</xdr:row>
      <xdr:rowOff>22098</xdr:rowOff>
    </xdr:to>
    <xdr:sp macro="" textlink="">
      <xdr:nvSpPr>
        <xdr:cNvPr id="86" name="楕円 85"/>
        <xdr:cNvSpPr/>
      </xdr:nvSpPr>
      <xdr:spPr>
        <a:xfrm>
          <a:off x="1968500" y="6264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38625</xdr:rowOff>
    </xdr:from>
    <xdr:ext cx="469744" cy="259045"/>
    <xdr:sp macro="" textlink="">
      <xdr:nvSpPr>
        <xdr:cNvPr id="87" name="テキスト ボックス 86"/>
        <xdr:cNvSpPr txBox="1"/>
      </xdr:nvSpPr>
      <xdr:spPr>
        <a:xfrm>
          <a:off x="1784428" y="6039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44514</xdr:rowOff>
    </xdr:from>
    <xdr:to>
      <xdr:col>6</xdr:col>
      <xdr:colOff>38100</xdr:colOff>
      <xdr:row>36</xdr:row>
      <xdr:rowOff>146114</xdr:rowOff>
    </xdr:to>
    <xdr:sp macro="" textlink="">
      <xdr:nvSpPr>
        <xdr:cNvPr id="88" name="楕円 87"/>
        <xdr:cNvSpPr/>
      </xdr:nvSpPr>
      <xdr:spPr>
        <a:xfrm>
          <a:off x="1079500" y="6216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162641</xdr:rowOff>
    </xdr:from>
    <xdr:ext cx="469744" cy="259045"/>
    <xdr:sp macro="" textlink="">
      <xdr:nvSpPr>
        <xdr:cNvPr id="89" name="テキスト ボックス 88"/>
        <xdr:cNvSpPr txBox="1"/>
      </xdr:nvSpPr>
      <xdr:spPr>
        <a:xfrm>
          <a:off x="895428" y="5991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92636</xdr:rowOff>
    </xdr:from>
    <xdr:to>
      <xdr:col>24</xdr:col>
      <xdr:colOff>63500</xdr:colOff>
      <xdr:row>57</xdr:row>
      <xdr:rowOff>159352</xdr:rowOff>
    </xdr:to>
    <xdr:cxnSp macro="">
      <xdr:nvCxnSpPr>
        <xdr:cNvPr id="118" name="直線コネクタ 117"/>
        <xdr:cNvCxnSpPr/>
      </xdr:nvCxnSpPr>
      <xdr:spPr>
        <a:xfrm flipV="1">
          <a:off x="3797300" y="9865286"/>
          <a:ext cx="838200" cy="66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136871</xdr:rowOff>
    </xdr:from>
    <xdr:ext cx="599010" cy="259045"/>
    <xdr:sp macro="" textlink="">
      <xdr:nvSpPr>
        <xdr:cNvPr id="119" name="総務費平均値テキスト"/>
        <xdr:cNvSpPr txBox="1"/>
      </xdr:nvSpPr>
      <xdr:spPr>
        <a:xfrm>
          <a:off x="4686300" y="9909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159352</xdr:rowOff>
    </xdr:from>
    <xdr:to>
      <xdr:col>19</xdr:col>
      <xdr:colOff>177800</xdr:colOff>
      <xdr:row>58</xdr:row>
      <xdr:rowOff>46046</xdr:rowOff>
    </xdr:to>
    <xdr:cxnSp macro="">
      <xdr:nvCxnSpPr>
        <xdr:cNvPr id="121" name="直線コネクタ 120"/>
        <xdr:cNvCxnSpPr/>
      </xdr:nvCxnSpPr>
      <xdr:spPr>
        <a:xfrm flipV="1">
          <a:off x="2908300" y="9932002"/>
          <a:ext cx="889000" cy="58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86341</xdr:rowOff>
    </xdr:from>
    <xdr:ext cx="599010" cy="259045"/>
    <xdr:sp macro="" textlink="">
      <xdr:nvSpPr>
        <xdr:cNvPr id="123" name="テキスト ボックス 122"/>
        <xdr:cNvSpPr txBox="1"/>
      </xdr:nvSpPr>
      <xdr:spPr>
        <a:xfrm>
          <a:off x="3497795" y="10030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46046</xdr:rowOff>
    </xdr:from>
    <xdr:to>
      <xdr:col>15</xdr:col>
      <xdr:colOff>50800</xdr:colOff>
      <xdr:row>58</xdr:row>
      <xdr:rowOff>55225</xdr:rowOff>
    </xdr:to>
    <xdr:cxnSp macro="">
      <xdr:nvCxnSpPr>
        <xdr:cNvPr id="124" name="直線コネクタ 123"/>
        <xdr:cNvCxnSpPr/>
      </xdr:nvCxnSpPr>
      <xdr:spPr>
        <a:xfrm flipV="1">
          <a:off x="2019300" y="9990146"/>
          <a:ext cx="889000" cy="9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90809</xdr:rowOff>
    </xdr:from>
    <xdr:ext cx="599010" cy="259045"/>
    <xdr:sp macro="" textlink="">
      <xdr:nvSpPr>
        <xdr:cNvPr id="126" name="テキスト ボックス 125"/>
        <xdr:cNvSpPr txBox="1"/>
      </xdr:nvSpPr>
      <xdr:spPr>
        <a:xfrm>
          <a:off x="2608795" y="10034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139529</xdr:rowOff>
    </xdr:from>
    <xdr:to>
      <xdr:col>10</xdr:col>
      <xdr:colOff>114300</xdr:colOff>
      <xdr:row>58</xdr:row>
      <xdr:rowOff>55225</xdr:rowOff>
    </xdr:to>
    <xdr:cxnSp macro="">
      <xdr:nvCxnSpPr>
        <xdr:cNvPr id="127" name="直線コネクタ 126"/>
        <xdr:cNvCxnSpPr/>
      </xdr:nvCxnSpPr>
      <xdr:spPr>
        <a:xfrm>
          <a:off x="1130300" y="9912179"/>
          <a:ext cx="889000" cy="87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112703</xdr:rowOff>
    </xdr:from>
    <xdr:ext cx="599010" cy="259045"/>
    <xdr:sp macro="" textlink="">
      <xdr:nvSpPr>
        <xdr:cNvPr id="129" name="テキスト ボックス 128"/>
        <xdr:cNvSpPr txBox="1"/>
      </xdr:nvSpPr>
      <xdr:spPr>
        <a:xfrm>
          <a:off x="1719795" y="971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72945</xdr:rowOff>
    </xdr:from>
    <xdr:to>
      <xdr:col>6</xdr:col>
      <xdr:colOff>38100</xdr:colOff>
      <xdr:row>58</xdr:row>
      <xdr:rowOff>3095</xdr:rowOff>
    </xdr:to>
    <xdr:sp macro="" textlink="">
      <xdr:nvSpPr>
        <xdr:cNvPr id="130" name="フローチャート: 判断 129"/>
        <xdr:cNvSpPr/>
      </xdr:nvSpPr>
      <xdr:spPr>
        <a:xfrm>
          <a:off x="1079500" y="9845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19622</xdr:rowOff>
    </xdr:from>
    <xdr:ext cx="599010" cy="259045"/>
    <xdr:sp macro="" textlink="">
      <xdr:nvSpPr>
        <xdr:cNvPr id="131" name="テキスト ボックス 130"/>
        <xdr:cNvSpPr txBox="1"/>
      </xdr:nvSpPr>
      <xdr:spPr>
        <a:xfrm>
          <a:off x="830795" y="9620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41836</xdr:rowOff>
    </xdr:from>
    <xdr:to>
      <xdr:col>24</xdr:col>
      <xdr:colOff>114300</xdr:colOff>
      <xdr:row>57</xdr:row>
      <xdr:rowOff>143436</xdr:rowOff>
    </xdr:to>
    <xdr:sp macro="" textlink="">
      <xdr:nvSpPr>
        <xdr:cNvPr id="137" name="楕円 136"/>
        <xdr:cNvSpPr/>
      </xdr:nvSpPr>
      <xdr:spPr>
        <a:xfrm>
          <a:off x="4584700" y="9814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64713</xdr:rowOff>
    </xdr:from>
    <xdr:ext cx="599010" cy="259045"/>
    <xdr:sp macro="" textlink="">
      <xdr:nvSpPr>
        <xdr:cNvPr id="138" name="総務費該当値テキスト"/>
        <xdr:cNvSpPr txBox="1"/>
      </xdr:nvSpPr>
      <xdr:spPr>
        <a:xfrm>
          <a:off x="4686300" y="9665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108552</xdr:rowOff>
    </xdr:from>
    <xdr:to>
      <xdr:col>20</xdr:col>
      <xdr:colOff>38100</xdr:colOff>
      <xdr:row>58</xdr:row>
      <xdr:rowOff>38702</xdr:rowOff>
    </xdr:to>
    <xdr:sp macro="" textlink="">
      <xdr:nvSpPr>
        <xdr:cNvPr id="139" name="楕円 138"/>
        <xdr:cNvSpPr/>
      </xdr:nvSpPr>
      <xdr:spPr>
        <a:xfrm>
          <a:off x="3746500" y="9881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55229</xdr:rowOff>
    </xdr:from>
    <xdr:ext cx="599010" cy="259045"/>
    <xdr:sp macro="" textlink="">
      <xdr:nvSpPr>
        <xdr:cNvPr id="140" name="テキスト ボックス 139"/>
        <xdr:cNvSpPr txBox="1"/>
      </xdr:nvSpPr>
      <xdr:spPr>
        <a:xfrm>
          <a:off x="3497795" y="9656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166696</xdr:rowOff>
    </xdr:from>
    <xdr:to>
      <xdr:col>15</xdr:col>
      <xdr:colOff>101600</xdr:colOff>
      <xdr:row>58</xdr:row>
      <xdr:rowOff>96846</xdr:rowOff>
    </xdr:to>
    <xdr:sp macro="" textlink="">
      <xdr:nvSpPr>
        <xdr:cNvPr id="141" name="楕円 140"/>
        <xdr:cNvSpPr/>
      </xdr:nvSpPr>
      <xdr:spPr>
        <a:xfrm>
          <a:off x="2857500" y="9939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113373</xdr:rowOff>
    </xdr:from>
    <xdr:ext cx="599010" cy="259045"/>
    <xdr:sp macro="" textlink="">
      <xdr:nvSpPr>
        <xdr:cNvPr id="142" name="テキスト ボックス 141"/>
        <xdr:cNvSpPr txBox="1"/>
      </xdr:nvSpPr>
      <xdr:spPr>
        <a:xfrm>
          <a:off x="2608795" y="9714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4425</xdr:rowOff>
    </xdr:from>
    <xdr:to>
      <xdr:col>10</xdr:col>
      <xdr:colOff>165100</xdr:colOff>
      <xdr:row>58</xdr:row>
      <xdr:rowOff>106025</xdr:rowOff>
    </xdr:to>
    <xdr:sp macro="" textlink="">
      <xdr:nvSpPr>
        <xdr:cNvPr id="143" name="楕円 142"/>
        <xdr:cNvSpPr/>
      </xdr:nvSpPr>
      <xdr:spPr>
        <a:xfrm>
          <a:off x="1968500" y="994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97152</xdr:rowOff>
    </xdr:from>
    <xdr:ext cx="599010" cy="259045"/>
    <xdr:sp macro="" textlink="">
      <xdr:nvSpPr>
        <xdr:cNvPr id="144" name="テキスト ボックス 143"/>
        <xdr:cNvSpPr txBox="1"/>
      </xdr:nvSpPr>
      <xdr:spPr>
        <a:xfrm>
          <a:off x="1719795" y="10041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88729</xdr:rowOff>
    </xdr:from>
    <xdr:to>
      <xdr:col>6</xdr:col>
      <xdr:colOff>38100</xdr:colOff>
      <xdr:row>58</xdr:row>
      <xdr:rowOff>18879</xdr:rowOff>
    </xdr:to>
    <xdr:sp macro="" textlink="">
      <xdr:nvSpPr>
        <xdr:cNvPr id="145" name="楕円 144"/>
        <xdr:cNvSpPr/>
      </xdr:nvSpPr>
      <xdr:spPr>
        <a:xfrm>
          <a:off x="1079500" y="9861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10006</xdr:rowOff>
    </xdr:from>
    <xdr:ext cx="599010" cy="259045"/>
    <xdr:sp macro="" textlink="">
      <xdr:nvSpPr>
        <xdr:cNvPr id="146" name="テキスト ボックス 145"/>
        <xdr:cNvSpPr txBox="1"/>
      </xdr:nvSpPr>
      <xdr:spPr>
        <a:xfrm>
          <a:off x="830795" y="9954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146273</xdr:rowOff>
    </xdr:from>
    <xdr:to>
      <xdr:col>24</xdr:col>
      <xdr:colOff>63500</xdr:colOff>
      <xdr:row>77</xdr:row>
      <xdr:rowOff>20965</xdr:rowOff>
    </xdr:to>
    <xdr:cxnSp macro="">
      <xdr:nvCxnSpPr>
        <xdr:cNvPr id="178" name="直線コネクタ 177"/>
        <xdr:cNvCxnSpPr/>
      </xdr:nvCxnSpPr>
      <xdr:spPr>
        <a:xfrm flipV="1">
          <a:off x="3797300" y="13176473"/>
          <a:ext cx="838200" cy="46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117874</xdr:rowOff>
    </xdr:from>
    <xdr:ext cx="599010" cy="259045"/>
    <xdr:sp macro="" textlink="">
      <xdr:nvSpPr>
        <xdr:cNvPr id="179" name="民生費平均値テキスト"/>
        <xdr:cNvSpPr txBox="1"/>
      </xdr:nvSpPr>
      <xdr:spPr>
        <a:xfrm>
          <a:off x="4686300" y="13148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20965</xdr:rowOff>
    </xdr:from>
    <xdr:to>
      <xdr:col>19</xdr:col>
      <xdr:colOff>177800</xdr:colOff>
      <xdr:row>77</xdr:row>
      <xdr:rowOff>112471</xdr:rowOff>
    </xdr:to>
    <xdr:cxnSp macro="">
      <xdr:nvCxnSpPr>
        <xdr:cNvPr id="181" name="直線コネクタ 180"/>
        <xdr:cNvCxnSpPr/>
      </xdr:nvCxnSpPr>
      <xdr:spPr>
        <a:xfrm flipV="1">
          <a:off x="2908300" y="13222615"/>
          <a:ext cx="889000" cy="91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91271</xdr:rowOff>
    </xdr:from>
    <xdr:ext cx="599010" cy="259045"/>
    <xdr:sp macro="" textlink="">
      <xdr:nvSpPr>
        <xdr:cNvPr id="183" name="テキスト ボックス 182"/>
        <xdr:cNvSpPr txBox="1"/>
      </xdr:nvSpPr>
      <xdr:spPr>
        <a:xfrm>
          <a:off x="3497795" y="13292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74719</xdr:rowOff>
    </xdr:from>
    <xdr:to>
      <xdr:col>15</xdr:col>
      <xdr:colOff>50800</xdr:colOff>
      <xdr:row>77</xdr:row>
      <xdr:rowOff>112471</xdr:rowOff>
    </xdr:to>
    <xdr:cxnSp macro="">
      <xdr:nvCxnSpPr>
        <xdr:cNvPr id="184" name="直線コネクタ 183"/>
        <xdr:cNvCxnSpPr/>
      </xdr:nvCxnSpPr>
      <xdr:spPr>
        <a:xfrm>
          <a:off x="2019300" y="13276369"/>
          <a:ext cx="889000" cy="37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157153</xdr:rowOff>
    </xdr:from>
    <xdr:ext cx="599010" cy="259045"/>
    <xdr:sp macro="" textlink="">
      <xdr:nvSpPr>
        <xdr:cNvPr id="186" name="テキスト ボックス 185"/>
        <xdr:cNvSpPr txBox="1"/>
      </xdr:nvSpPr>
      <xdr:spPr>
        <a:xfrm>
          <a:off x="2608795" y="13015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74719</xdr:rowOff>
    </xdr:from>
    <xdr:to>
      <xdr:col>10</xdr:col>
      <xdr:colOff>114300</xdr:colOff>
      <xdr:row>77</xdr:row>
      <xdr:rowOff>125206</xdr:rowOff>
    </xdr:to>
    <xdr:cxnSp macro="">
      <xdr:nvCxnSpPr>
        <xdr:cNvPr id="187" name="直線コネクタ 186"/>
        <xdr:cNvCxnSpPr/>
      </xdr:nvCxnSpPr>
      <xdr:spPr>
        <a:xfrm flipV="1">
          <a:off x="1130300" y="13276369"/>
          <a:ext cx="889000" cy="50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128336</xdr:rowOff>
    </xdr:from>
    <xdr:ext cx="599010" cy="259045"/>
    <xdr:sp macro="" textlink="">
      <xdr:nvSpPr>
        <xdr:cNvPr id="189" name="テキスト ボックス 188"/>
        <xdr:cNvSpPr txBox="1"/>
      </xdr:nvSpPr>
      <xdr:spPr>
        <a:xfrm>
          <a:off x="1719795" y="12987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128950</xdr:rowOff>
    </xdr:from>
    <xdr:to>
      <xdr:col>6</xdr:col>
      <xdr:colOff>38100</xdr:colOff>
      <xdr:row>78</xdr:row>
      <xdr:rowOff>59100</xdr:rowOff>
    </xdr:to>
    <xdr:sp macro="" textlink="">
      <xdr:nvSpPr>
        <xdr:cNvPr id="190" name="フローチャート: 判断 189"/>
        <xdr:cNvSpPr/>
      </xdr:nvSpPr>
      <xdr:spPr>
        <a:xfrm>
          <a:off x="1079500" y="1333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50227</xdr:rowOff>
    </xdr:from>
    <xdr:ext cx="599010" cy="259045"/>
    <xdr:sp macro="" textlink="">
      <xdr:nvSpPr>
        <xdr:cNvPr id="191" name="テキスト ボックス 190"/>
        <xdr:cNvSpPr txBox="1"/>
      </xdr:nvSpPr>
      <xdr:spPr>
        <a:xfrm>
          <a:off x="830795" y="13423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95473</xdr:rowOff>
    </xdr:from>
    <xdr:to>
      <xdr:col>24</xdr:col>
      <xdr:colOff>114300</xdr:colOff>
      <xdr:row>77</xdr:row>
      <xdr:rowOff>25623</xdr:rowOff>
    </xdr:to>
    <xdr:sp macro="" textlink="">
      <xdr:nvSpPr>
        <xdr:cNvPr id="197" name="楕円 196"/>
        <xdr:cNvSpPr/>
      </xdr:nvSpPr>
      <xdr:spPr>
        <a:xfrm>
          <a:off x="4584700" y="13125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118350</xdr:rowOff>
    </xdr:from>
    <xdr:ext cx="599010" cy="259045"/>
    <xdr:sp macro="" textlink="">
      <xdr:nvSpPr>
        <xdr:cNvPr id="198" name="民生費該当値テキスト"/>
        <xdr:cNvSpPr txBox="1"/>
      </xdr:nvSpPr>
      <xdr:spPr>
        <a:xfrm>
          <a:off x="4686300" y="12977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141615</xdr:rowOff>
    </xdr:from>
    <xdr:to>
      <xdr:col>20</xdr:col>
      <xdr:colOff>38100</xdr:colOff>
      <xdr:row>77</xdr:row>
      <xdr:rowOff>71765</xdr:rowOff>
    </xdr:to>
    <xdr:sp macro="" textlink="">
      <xdr:nvSpPr>
        <xdr:cNvPr id="199" name="楕円 198"/>
        <xdr:cNvSpPr/>
      </xdr:nvSpPr>
      <xdr:spPr>
        <a:xfrm>
          <a:off x="3746500" y="1317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88292</xdr:rowOff>
    </xdr:from>
    <xdr:ext cx="599010" cy="259045"/>
    <xdr:sp macro="" textlink="">
      <xdr:nvSpPr>
        <xdr:cNvPr id="200" name="テキスト ボックス 199"/>
        <xdr:cNvSpPr txBox="1"/>
      </xdr:nvSpPr>
      <xdr:spPr>
        <a:xfrm>
          <a:off x="3497795" y="12947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61671</xdr:rowOff>
    </xdr:from>
    <xdr:to>
      <xdr:col>15</xdr:col>
      <xdr:colOff>101600</xdr:colOff>
      <xdr:row>77</xdr:row>
      <xdr:rowOff>163271</xdr:rowOff>
    </xdr:to>
    <xdr:sp macro="" textlink="">
      <xdr:nvSpPr>
        <xdr:cNvPr id="201" name="楕円 200"/>
        <xdr:cNvSpPr/>
      </xdr:nvSpPr>
      <xdr:spPr>
        <a:xfrm>
          <a:off x="2857500" y="13263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154398</xdr:rowOff>
    </xdr:from>
    <xdr:ext cx="599010" cy="259045"/>
    <xdr:sp macro="" textlink="">
      <xdr:nvSpPr>
        <xdr:cNvPr id="202" name="テキスト ボックス 201"/>
        <xdr:cNvSpPr txBox="1"/>
      </xdr:nvSpPr>
      <xdr:spPr>
        <a:xfrm>
          <a:off x="2608795" y="13356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23919</xdr:rowOff>
    </xdr:from>
    <xdr:to>
      <xdr:col>10</xdr:col>
      <xdr:colOff>165100</xdr:colOff>
      <xdr:row>77</xdr:row>
      <xdr:rowOff>125519</xdr:rowOff>
    </xdr:to>
    <xdr:sp macro="" textlink="">
      <xdr:nvSpPr>
        <xdr:cNvPr id="203" name="楕円 202"/>
        <xdr:cNvSpPr/>
      </xdr:nvSpPr>
      <xdr:spPr>
        <a:xfrm>
          <a:off x="1968500" y="13225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116646</xdr:rowOff>
    </xdr:from>
    <xdr:ext cx="599010" cy="259045"/>
    <xdr:sp macro="" textlink="">
      <xdr:nvSpPr>
        <xdr:cNvPr id="204" name="テキスト ボックス 203"/>
        <xdr:cNvSpPr txBox="1"/>
      </xdr:nvSpPr>
      <xdr:spPr>
        <a:xfrm>
          <a:off x="1719795" y="13318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74406</xdr:rowOff>
    </xdr:from>
    <xdr:to>
      <xdr:col>6</xdr:col>
      <xdr:colOff>38100</xdr:colOff>
      <xdr:row>78</xdr:row>
      <xdr:rowOff>4556</xdr:rowOff>
    </xdr:to>
    <xdr:sp macro="" textlink="">
      <xdr:nvSpPr>
        <xdr:cNvPr id="205" name="楕円 204"/>
        <xdr:cNvSpPr/>
      </xdr:nvSpPr>
      <xdr:spPr>
        <a:xfrm>
          <a:off x="1079500" y="13276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21083</xdr:rowOff>
    </xdr:from>
    <xdr:ext cx="599010" cy="259045"/>
    <xdr:sp macro="" textlink="">
      <xdr:nvSpPr>
        <xdr:cNvPr id="206" name="テキスト ボックス 205"/>
        <xdr:cNvSpPr txBox="1"/>
      </xdr:nvSpPr>
      <xdr:spPr>
        <a:xfrm>
          <a:off x="830795" y="13051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73006</xdr:rowOff>
    </xdr:from>
    <xdr:to>
      <xdr:col>24</xdr:col>
      <xdr:colOff>63500</xdr:colOff>
      <xdr:row>99</xdr:row>
      <xdr:rowOff>73716</xdr:rowOff>
    </xdr:to>
    <xdr:cxnSp macro="">
      <xdr:nvCxnSpPr>
        <xdr:cNvPr id="237" name="直線コネクタ 236"/>
        <xdr:cNvCxnSpPr/>
      </xdr:nvCxnSpPr>
      <xdr:spPr>
        <a:xfrm>
          <a:off x="3797300" y="17046556"/>
          <a:ext cx="838200" cy="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3771</xdr:rowOff>
    </xdr:from>
    <xdr:ext cx="534377" cy="259045"/>
    <xdr:sp macro="" textlink="">
      <xdr:nvSpPr>
        <xdr:cNvPr id="238" name="衛生費平均値テキスト"/>
        <xdr:cNvSpPr txBox="1"/>
      </xdr:nvSpPr>
      <xdr:spPr>
        <a:xfrm>
          <a:off x="4686300" y="16977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72606</xdr:rowOff>
    </xdr:from>
    <xdr:to>
      <xdr:col>19</xdr:col>
      <xdr:colOff>177800</xdr:colOff>
      <xdr:row>99</xdr:row>
      <xdr:rowOff>73006</xdr:rowOff>
    </xdr:to>
    <xdr:cxnSp macro="">
      <xdr:nvCxnSpPr>
        <xdr:cNvPr id="240" name="直線コネクタ 239"/>
        <xdr:cNvCxnSpPr/>
      </xdr:nvCxnSpPr>
      <xdr:spPr>
        <a:xfrm>
          <a:off x="2908300" y="17046156"/>
          <a:ext cx="889000" cy="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118615</xdr:rowOff>
    </xdr:from>
    <xdr:ext cx="534377" cy="259045"/>
    <xdr:sp macro="" textlink="">
      <xdr:nvSpPr>
        <xdr:cNvPr id="242" name="テキスト ボックス 241"/>
        <xdr:cNvSpPr txBox="1"/>
      </xdr:nvSpPr>
      <xdr:spPr>
        <a:xfrm>
          <a:off x="3530111" y="17092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72606</xdr:rowOff>
    </xdr:from>
    <xdr:to>
      <xdr:col>15</xdr:col>
      <xdr:colOff>50800</xdr:colOff>
      <xdr:row>99</xdr:row>
      <xdr:rowOff>74983</xdr:rowOff>
    </xdr:to>
    <xdr:cxnSp macro="">
      <xdr:nvCxnSpPr>
        <xdr:cNvPr id="243" name="直線コネクタ 242"/>
        <xdr:cNvCxnSpPr/>
      </xdr:nvCxnSpPr>
      <xdr:spPr>
        <a:xfrm flipV="1">
          <a:off x="2019300" y="17046156"/>
          <a:ext cx="889000" cy="2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119301</xdr:rowOff>
    </xdr:from>
    <xdr:ext cx="534377" cy="259045"/>
    <xdr:sp macro="" textlink="">
      <xdr:nvSpPr>
        <xdr:cNvPr id="245" name="テキスト ボックス 244"/>
        <xdr:cNvSpPr txBox="1"/>
      </xdr:nvSpPr>
      <xdr:spPr>
        <a:xfrm>
          <a:off x="2641111" y="17092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74983</xdr:rowOff>
    </xdr:from>
    <xdr:to>
      <xdr:col>10</xdr:col>
      <xdr:colOff>114300</xdr:colOff>
      <xdr:row>99</xdr:row>
      <xdr:rowOff>77778</xdr:rowOff>
    </xdr:to>
    <xdr:cxnSp macro="">
      <xdr:nvCxnSpPr>
        <xdr:cNvPr id="246" name="直線コネクタ 245"/>
        <xdr:cNvCxnSpPr/>
      </xdr:nvCxnSpPr>
      <xdr:spPr>
        <a:xfrm flipV="1">
          <a:off x="1130300" y="17048533"/>
          <a:ext cx="889000" cy="2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119722</xdr:rowOff>
    </xdr:from>
    <xdr:ext cx="534377" cy="259045"/>
    <xdr:sp macro="" textlink="">
      <xdr:nvSpPr>
        <xdr:cNvPr id="248" name="テキスト ボックス 247"/>
        <xdr:cNvSpPr txBox="1"/>
      </xdr:nvSpPr>
      <xdr:spPr>
        <a:xfrm>
          <a:off x="1752111" y="17093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30305</xdr:rowOff>
    </xdr:from>
    <xdr:to>
      <xdr:col>6</xdr:col>
      <xdr:colOff>38100</xdr:colOff>
      <xdr:row>99</xdr:row>
      <xdr:rowOff>131905</xdr:rowOff>
    </xdr:to>
    <xdr:sp macro="" textlink="">
      <xdr:nvSpPr>
        <xdr:cNvPr id="249" name="フローチャート: 判断 248"/>
        <xdr:cNvSpPr/>
      </xdr:nvSpPr>
      <xdr:spPr>
        <a:xfrm>
          <a:off x="1079500" y="17003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123032</xdr:rowOff>
    </xdr:from>
    <xdr:ext cx="534377" cy="259045"/>
    <xdr:sp macro="" textlink="">
      <xdr:nvSpPr>
        <xdr:cNvPr id="250" name="テキスト ボックス 249"/>
        <xdr:cNvSpPr txBox="1"/>
      </xdr:nvSpPr>
      <xdr:spPr>
        <a:xfrm>
          <a:off x="863111" y="17096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22916</xdr:rowOff>
    </xdr:from>
    <xdr:to>
      <xdr:col>24</xdr:col>
      <xdr:colOff>114300</xdr:colOff>
      <xdr:row>99</xdr:row>
      <xdr:rowOff>124516</xdr:rowOff>
    </xdr:to>
    <xdr:sp macro="" textlink="">
      <xdr:nvSpPr>
        <xdr:cNvPr id="256" name="楕円 255"/>
        <xdr:cNvSpPr/>
      </xdr:nvSpPr>
      <xdr:spPr>
        <a:xfrm>
          <a:off x="4584700" y="16996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153743</xdr:rowOff>
    </xdr:from>
    <xdr:ext cx="534377" cy="259045"/>
    <xdr:sp macro="" textlink="">
      <xdr:nvSpPr>
        <xdr:cNvPr id="257" name="衛生費該当値テキスト"/>
        <xdr:cNvSpPr txBox="1"/>
      </xdr:nvSpPr>
      <xdr:spPr>
        <a:xfrm>
          <a:off x="4686300" y="16784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22206</xdr:rowOff>
    </xdr:from>
    <xdr:to>
      <xdr:col>20</xdr:col>
      <xdr:colOff>38100</xdr:colOff>
      <xdr:row>99</xdr:row>
      <xdr:rowOff>123806</xdr:rowOff>
    </xdr:to>
    <xdr:sp macro="" textlink="">
      <xdr:nvSpPr>
        <xdr:cNvPr id="258" name="楕円 257"/>
        <xdr:cNvSpPr/>
      </xdr:nvSpPr>
      <xdr:spPr>
        <a:xfrm>
          <a:off x="3746500" y="16995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140333</xdr:rowOff>
    </xdr:from>
    <xdr:ext cx="534377" cy="259045"/>
    <xdr:sp macro="" textlink="">
      <xdr:nvSpPr>
        <xdr:cNvPr id="259" name="テキスト ボックス 258"/>
        <xdr:cNvSpPr txBox="1"/>
      </xdr:nvSpPr>
      <xdr:spPr>
        <a:xfrm>
          <a:off x="3530111" y="16770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21806</xdr:rowOff>
    </xdr:from>
    <xdr:to>
      <xdr:col>15</xdr:col>
      <xdr:colOff>101600</xdr:colOff>
      <xdr:row>99</xdr:row>
      <xdr:rowOff>123406</xdr:rowOff>
    </xdr:to>
    <xdr:sp macro="" textlink="">
      <xdr:nvSpPr>
        <xdr:cNvPr id="260" name="楕円 259"/>
        <xdr:cNvSpPr/>
      </xdr:nvSpPr>
      <xdr:spPr>
        <a:xfrm>
          <a:off x="2857500" y="16995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139933</xdr:rowOff>
    </xdr:from>
    <xdr:ext cx="534377" cy="259045"/>
    <xdr:sp macro="" textlink="">
      <xdr:nvSpPr>
        <xdr:cNvPr id="261" name="テキスト ボックス 260"/>
        <xdr:cNvSpPr txBox="1"/>
      </xdr:nvSpPr>
      <xdr:spPr>
        <a:xfrm>
          <a:off x="2641111" y="16770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24183</xdr:rowOff>
    </xdr:from>
    <xdr:to>
      <xdr:col>10</xdr:col>
      <xdr:colOff>165100</xdr:colOff>
      <xdr:row>99</xdr:row>
      <xdr:rowOff>125783</xdr:rowOff>
    </xdr:to>
    <xdr:sp macro="" textlink="">
      <xdr:nvSpPr>
        <xdr:cNvPr id="262" name="楕円 261"/>
        <xdr:cNvSpPr/>
      </xdr:nvSpPr>
      <xdr:spPr>
        <a:xfrm>
          <a:off x="1968500" y="16997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142310</xdr:rowOff>
    </xdr:from>
    <xdr:ext cx="534377" cy="259045"/>
    <xdr:sp macro="" textlink="">
      <xdr:nvSpPr>
        <xdr:cNvPr id="263" name="テキスト ボックス 262"/>
        <xdr:cNvSpPr txBox="1"/>
      </xdr:nvSpPr>
      <xdr:spPr>
        <a:xfrm>
          <a:off x="1752111" y="16772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26978</xdr:rowOff>
    </xdr:from>
    <xdr:to>
      <xdr:col>6</xdr:col>
      <xdr:colOff>38100</xdr:colOff>
      <xdr:row>99</xdr:row>
      <xdr:rowOff>128578</xdr:rowOff>
    </xdr:to>
    <xdr:sp macro="" textlink="">
      <xdr:nvSpPr>
        <xdr:cNvPr id="264" name="楕円 263"/>
        <xdr:cNvSpPr/>
      </xdr:nvSpPr>
      <xdr:spPr>
        <a:xfrm>
          <a:off x="1079500" y="17000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145105</xdr:rowOff>
    </xdr:from>
    <xdr:ext cx="534377" cy="259045"/>
    <xdr:sp macro="" textlink="">
      <xdr:nvSpPr>
        <xdr:cNvPr id="265" name="テキスト ボックス 264"/>
        <xdr:cNvSpPr txBox="1"/>
      </xdr:nvSpPr>
      <xdr:spPr>
        <a:xfrm>
          <a:off x="863111" y="16775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98226</xdr:rowOff>
    </xdr:from>
    <xdr:to>
      <xdr:col>55</xdr:col>
      <xdr:colOff>0</xdr:colOff>
      <xdr:row>39</xdr:row>
      <xdr:rowOff>98226</xdr:rowOff>
    </xdr:to>
    <xdr:cxnSp macro="">
      <xdr:nvCxnSpPr>
        <xdr:cNvPr id="296" name="直線コネクタ 295"/>
        <xdr:cNvCxnSpPr/>
      </xdr:nvCxnSpPr>
      <xdr:spPr>
        <a:xfrm>
          <a:off x="9639300" y="678477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127126</xdr:rowOff>
    </xdr:from>
    <xdr:ext cx="378565" cy="259045"/>
    <xdr:sp macro="" textlink="">
      <xdr:nvSpPr>
        <xdr:cNvPr id="297" name="労働費平均値テキスト"/>
        <xdr:cNvSpPr txBox="1"/>
      </xdr:nvSpPr>
      <xdr:spPr>
        <a:xfrm>
          <a:off x="10528300" y="6299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98226</xdr:rowOff>
    </xdr:from>
    <xdr:to>
      <xdr:col>50</xdr:col>
      <xdr:colOff>114300</xdr:colOff>
      <xdr:row>39</xdr:row>
      <xdr:rowOff>98226</xdr:rowOff>
    </xdr:to>
    <xdr:cxnSp macro="">
      <xdr:nvCxnSpPr>
        <xdr:cNvPr id="299" name="直線コネクタ 298"/>
        <xdr:cNvCxnSpPr/>
      </xdr:nvCxnSpPr>
      <xdr:spPr>
        <a:xfrm>
          <a:off x="8750300" y="67847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78684</xdr:rowOff>
    </xdr:from>
    <xdr:ext cx="378565" cy="259045"/>
    <xdr:sp macro="" textlink="">
      <xdr:nvSpPr>
        <xdr:cNvPr id="301" name="テキスト ボックス 300"/>
        <xdr:cNvSpPr txBox="1"/>
      </xdr:nvSpPr>
      <xdr:spPr>
        <a:xfrm>
          <a:off x="9450017" y="6250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64262</xdr:rowOff>
    </xdr:from>
    <xdr:to>
      <xdr:col>45</xdr:col>
      <xdr:colOff>177800</xdr:colOff>
      <xdr:row>39</xdr:row>
      <xdr:rowOff>98226</xdr:rowOff>
    </xdr:to>
    <xdr:cxnSp macro="">
      <xdr:nvCxnSpPr>
        <xdr:cNvPr id="302" name="直線コネクタ 301"/>
        <xdr:cNvCxnSpPr/>
      </xdr:nvCxnSpPr>
      <xdr:spPr>
        <a:xfrm>
          <a:off x="7861300" y="6750812"/>
          <a:ext cx="889000" cy="33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65948</xdr:rowOff>
    </xdr:from>
    <xdr:ext cx="378565" cy="259045"/>
    <xdr:sp macro="" textlink="">
      <xdr:nvSpPr>
        <xdr:cNvPr id="304" name="テキスト ボックス 303"/>
        <xdr:cNvSpPr txBox="1"/>
      </xdr:nvSpPr>
      <xdr:spPr>
        <a:xfrm>
          <a:off x="8561017" y="6238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60996</xdr:rowOff>
    </xdr:from>
    <xdr:to>
      <xdr:col>41</xdr:col>
      <xdr:colOff>50800</xdr:colOff>
      <xdr:row>39</xdr:row>
      <xdr:rowOff>64262</xdr:rowOff>
    </xdr:to>
    <xdr:cxnSp macro="">
      <xdr:nvCxnSpPr>
        <xdr:cNvPr id="305" name="直線コネクタ 304"/>
        <xdr:cNvCxnSpPr/>
      </xdr:nvCxnSpPr>
      <xdr:spPr>
        <a:xfrm>
          <a:off x="6972300" y="6747546"/>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79664</xdr:rowOff>
    </xdr:from>
    <xdr:ext cx="378565" cy="259045"/>
    <xdr:sp macro="" textlink="">
      <xdr:nvSpPr>
        <xdr:cNvPr id="307" name="テキスト ボックス 306"/>
        <xdr:cNvSpPr txBox="1"/>
      </xdr:nvSpPr>
      <xdr:spPr>
        <a:xfrm>
          <a:off x="7672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53957</xdr:rowOff>
    </xdr:from>
    <xdr:to>
      <xdr:col>36</xdr:col>
      <xdr:colOff>165100</xdr:colOff>
      <xdr:row>37</xdr:row>
      <xdr:rowOff>155557</xdr:rowOff>
    </xdr:to>
    <xdr:sp macro="" textlink="">
      <xdr:nvSpPr>
        <xdr:cNvPr id="308" name="フローチャート: 判断 307"/>
        <xdr:cNvSpPr/>
      </xdr:nvSpPr>
      <xdr:spPr>
        <a:xfrm>
          <a:off x="6921500" y="6397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634</xdr:rowOff>
    </xdr:from>
    <xdr:ext cx="469744" cy="259045"/>
    <xdr:sp macro="" textlink="">
      <xdr:nvSpPr>
        <xdr:cNvPr id="309" name="テキスト ボックス 308"/>
        <xdr:cNvSpPr txBox="1"/>
      </xdr:nvSpPr>
      <xdr:spPr>
        <a:xfrm>
          <a:off x="6737428" y="6172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47426</xdr:rowOff>
    </xdr:from>
    <xdr:to>
      <xdr:col>55</xdr:col>
      <xdr:colOff>50800</xdr:colOff>
      <xdr:row>39</xdr:row>
      <xdr:rowOff>149026</xdr:rowOff>
    </xdr:to>
    <xdr:sp macro="" textlink="">
      <xdr:nvSpPr>
        <xdr:cNvPr id="315" name="楕円 314"/>
        <xdr:cNvSpPr/>
      </xdr:nvSpPr>
      <xdr:spPr>
        <a:xfrm>
          <a:off x="10426700" y="673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133803</xdr:rowOff>
    </xdr:from>
    <xdr:ext cx="249299" cy="259045"/>
    <xdr:sp macro="" textlink="">
      <xdr:nvSpPr>
        <xdr:cNvPr id="316" name="労働費該当値テキスト"/>
        <xdr:cNvSpPr txBox="1"/>
      </xdr:nvSpPr>
      <xdr:spPr>
        <a:xfrm>
          <a:off x="10528300" y="664890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47426</xdr:rowOff>
    </xdr:from>
    <xdr:to>
      <xdr:col>50</xdr:col>
      <xdr:colOff>165100</xdr:colOff>
      <xdr:row>39</xdr:row>
      <xdr:rowOff>149026</xdr:rowOff>
    </xdr:to>
    <xdr:sp macro="" textlink="">
      <xdr:nvSpPr>
        <xdr:cNvPr id="317" name="楕円 316"/>
        <xdr:cNvSpPr/>
      </xdr:nvSpPr>
      <xdr:spPr>
        <a:xfrm>
          <a:off x="9588500" y="673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140153</xdr:rowOff>
    </xdr:from>
    <xdr:ext cx="249299" cy="259045"/>
    <xdr:sp macro="" textlink="">
      <xdr:nvSpPr>
        <xdr:cNvPr id="318" name="テキスト ボックス 317"/>
        <xdr:cNvSpPr txBox="1"/>
      </xdr:nvSpPr>
      <xdr:spPr>
        <a:xfrm>
          <a:off x="9514650" y="682670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47426</xdr:rowOff>
    </xdr:from>
    <xdr:to>
      <xdr:col>46</xdr:col>
      <xdr:colOff>38100</xdr:colOff>
      <xdr:row>39</xdr:row>
      <xdr:rowOff>149026</xdr:rowOff>
    </xdr:to>
    <xdr:sp macro="" textlink="">
      <xdr:nvSpPr>
        <xdr:cNvPr id="319" name="楕円 318"/>
        <xdr:cNvSpPr/>
      </xdr:nvSpPr>
      <xdr:spPr>
        <a:xfrm>
          <a:off x="8699500" y="673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140153</xdr:rowOff>
    </xdr:from>
    <xdr:ext cx="249299" cy="259045"/>
    <xdr:sp macro="" textlink="">
      <xdr:nvSpPr>
        <xdr:cNvPr id="320" name="テキスト ボックス 319"/>
        <xdr:cNvSpPr txBox="1"/>
      </xdr:nvSpPr>
      <xdr:spPr>
        <a:xfrm>
          <a:off x="8625650" y="682670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13462</xdr:rowOff>
    </xdr:from>
    <xdr:to>
      <xdr:col>41</xdr:col>
      <xdr:colOff>101600</xdr:colOff>
      <xdr:row>39</xdr:row>
      <xdr:rowOff>115062</xdr:rowOff>
    </xdr:to>
    <xdr:sp macro="" textlink="">
      <xdr:nvSpPr>
        <xdr:cNvPr id="321" name="楕円 320"/>
        <xdr:cNvSpPr/>
      </xdr:nvSpPr>
      <xdr:spPr>
        <a:xfrm>
          <a:off x="7810500" y="6700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106189</xdr:rowOff>
    </xdr:from>
    <xdr:ext cx="378565" cy="259045"/>
    <xdr:sp macro="" textlink="">
      <xdr:nvSpPr>
        <xdr:cNvPr id="322" name="テキスト ボックス 321"/>
        <xdr:cNvSpPr txBox="1"/>
      </xdr:nvSpPr>
      <xdr:spPr>
        <a:xfrm>
          <a:off x="7672017" y="67927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10196</xdr:rowOff>
    </xdr:from>
    <xdr:to>
      <xdr:col>36</xdr:col>
      <xdr:colOff>165100</xdr:colOff>
      <xdr:row>39</xdr:row>
      <xdr:rowOff>111796</xdr:rowOff>
    </xdr:to>
    <xdr:sp macro="" textlink="">
      <xdr:nvSpPr>
        <xdr:cNvPr id="323" name="楕円 322"/>
        <xdr:cNvSpPr/>
      </xdr:nvSpPr>
      <xdr:spPr>
        <a:xfrm>
          <a:off x="6921500" y="6696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102923</xdr:rowOff>
    </xdr:from>
    <xdr:ext cx="378565" cy="259045"/>
    <xdr:sp macro="" textlink="">
      <xdr:nvSpPr>
        <xdr:cNvPr id="324" name="テキスト ボックス 323"/>
        <xdr:cNvSpPr txBox="1"/>
      </xdr:nvSpPr>
      <xdr:spPr>
        <a:xfrm>
          <a:off x="6783017" y="67894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5296</xdr:rowOff>
    </xdr:from>
    <xdr:to>
      <xdr:col>55</xdr:col>
      <xdr:colOff>0</xdr:colOff>
      <xdr:row>55</xdr:row>
      <xdr:rowOff>25578</xdr:rowOff>
    </xdr:to>
    <xdr:cxnSp macro="">
      <xdr:nvCxnSpPr>
        <xdr:cNvPr id="353" name="直線コネクタ 352"/>
        <xdr:cNvCxnSpPr/>
      </xdr:nvCxnSpPr>
      <xdr:spPr>
        <a:xfrm>
          <a:off x="9639300" y="9435046"/>
          <a:ext cx="838200" cy="20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155592</xdr:rowOff>
    </xdr:from>
    <xdr:ext cx="534377" cy="259045"/>
    <xdr:sp macro="" textlink="">
      <xdr:nvSpPr>
        <xdr:cNvPr id="354" name="農林水産業費平均値テキスト"/>
        <xdr:cNvSpPr txBox="1"/>
      </xdr:nvSpPr>
      <xdr:spPr>
        <a:xfrm>
          <a:off x="10528300" y="9585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64</xdr:rowOff>
    </xdr:from>
    <xdr:to>
      <xdr:col>50</xdr:col>
      <xdr:colOff>114300</xdr:colOff>
      <xdr:row>55</xdr:row>
      <xdr:rowOff>5296</xdr:rowOff>
    </xdr:to>
    <xdr:cxnSp macro="">
      <xdr:nvCxnSpPr>
        <xdr:cNvPr id="356" name="直線コネクタ 355"/>
        <xdr:cNvCxnSpPr/>
      </xdr:nvCxnSpPr>
      <xdr:spPr>
        <a:xfrm>
          <a:off x="8750300" y="9429814"/>
          <a:ext cx="889000" cy="5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81145</xdr:rowOff>
    </xdr:from>
    <xdr:ext cx="534377" cy="259045"/>
    <xdr:sp macro="" textlink="">
      <xdr:nvSpPr>
        <xdr:cNvPr id="358" name="テキスト ボックス 357"/>
        <xdr:cNvSpPr txBox="1"/>
      </xdr:nvSpPr>
      <xdr:spPr>
        <a:xfrm>
          <a:off x="9372111" y="9682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125654</xdr:rowOff>
    </xdr:from>
    <xdr:to>
      <xdr:col>45</xdr:col>
      <xdr:colOff>177800</xdr:colOff>
      <xdr:row>55</xdr:row>
      <xdr:rowOff>64</xdr:rowOff>
    </xdr:to>
    <xdr:cxnSp macro="">
      <xdr:nvCxnSpPr>
        <xdr:cNvPr id="359" name="直線コネクタ 358"/>
        <xdr:cNvCxnSpPr/>
      </xdr:nvCxnSpPr>
      <xdr:spPr>
        <a:xfrm>
          <a:off x="7861300" y="9383954"/>
          <a:ext cx="889000" cy="45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108831</xdr:rowOff>
    </xdr:from>
    <xdr:ext cx="534377" cy="259045"/>
    <xdr:sp macro="" textlink="">
      <xdr:nvSpPr>
        <xdr:cNvPr id="361" name="テキスト ボックス 360"/>
        <xdr:cNvSpPr txBox="1"/>
      </xdr:nvSpPr>
      <xdr:spPr>
        <a:xfrm>
          <a:off x="8483111" y="9710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125654</xdr:rowOff>
    </xdr:from>
    <xdr:to>
      <xdr:col>41</xdr:col>
      <xdr:colOff>50800</xdr:colOff>
      <xdr:row>55</xdr:row>
      <xdr:rowOff>102743</xdr:rowOff>
    </xdr:to>
    <xdr:cxnSp macro="">
      <xdr:nvCxnSpPr>
        <xdr:cNvPr id="362" name="直線コネクタ 361"/>
        <xdr:cNvCxnSpPr/>
      </xdr:nvCxnSpPr>
      <xdr:spPr>
        <a:xfrm flipV="1">
          <a:off x="6972300" y="9383954"/>
          <a:ext cx="889000" cy="148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103078</xdr:rowOff>
    </xdr:from>
    <xdr:ext cx="534377" cy="259045"/>
    <xdr:sp macro="" textlink="">
      <xdr:nvSpPr>
        <xdr:cNvPr id="364" name="テキスト ボックス 363"/>
        <xdr:cNvSpPr txBox="1"/>
      </xdr:nvSpPr>
      <xdr:spPr>
        <a:xfrm>
          <a:off x="7594111" y="9704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154000</xdr:rowOff>
    </xdr:from>
    <xdr:to>
      <xdr:col>36</xdr:col>
      <xdr:colOff>165100</xdr:colOff>
      <xdr:row>56</xdr:row>
      <xdr:rowOff>84150</xdr:rowOff>
    </xdr:to>
    <xdr:sp macro="" textlink="">
      <xdr:nvSpPr>
        <xdr:cNvPr id="365" name="フローチャート: 判断 364"/>
        <xdr:cNvSpPr/>
      </xdr:nvSpPr>
      <xdr:spPr>
        <a:xfrm>
          <a:off x="6921500" y="958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75277</xdr:rowOff>
    </xdr:from>
    <xdr:ext cx="534377" cy="259045"/>
    <xdr:sp macro="" textlink="">
      <xdr:nvSpPr>
        <xdr:cNvPr id="366" name="テキスト ボックス 365"/>
        <xdr:cNvSpPr txBox="1"/>
      </xdr:nvSpPr>
      <xdr:spPr>
        <a:xfrm>
          <a:off x="6705111" y="9676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146228</xdr:rowOff>
    </xdr:from>
    <xdr:to>
      <xdr:col>55</xdr:col>
      <xdr:colOff>50800</xdr:colOff>
      <xdr:row>55</xdr:row>
      <xdr:rowOff>76378</xdr:rowOff>
    </xdr:to>
    <xdr:sp macro="" textlink="">
      <xdr:nvSpPr>
        <xdr:cNvPr id="372" name="楕円 371"/>
        <xdr:cNvSpPr/>
      </xdr:nvSpPr>
      <xdr:spPr>
        <a:xfrm>
          <a:off x="10426700" y="940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169105</xdr:rowOff>
    </xdr:from>
    <xdr:ext cx="534377" cy="259045"/>
    <xdr:sp macro="" textlink="">
      <xdr:nvSpPr>
        <xdr:cNvPr id="373" name="農林水産業費該当値テキスト"/>
        <xdr:cNvSpPr txBox="1"/>
      </xdr:nvSpPr>
      <xdr:spPr>
        <a:xfrm>
          <a:off x="10528300" y="9255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125946</xdr:rowOff>
    </xdr:from>
    <xdr:to>
      <xdr:col>50</xdr:col>
      <xdr:colOff>165100</xdr:colOff>
      <xdr:row>55</xdr:row>
      <xdr:rowOff>56096</xdr:rowOff>
    </xdr:to>
    <xdr:sp macro="" textlink="">
      <xdr:nvSpPr>
        <xdr:cNvPr id="374" name="楕円 373"/>
        <xdr:cNvSpPr/>
      </xdr:nvSpPr>
      <xdr:spPr>
        <a:xfrm>
          <a:off x="9588500" y="9384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72623</xdr:rowOff>
    </xdr:from>
    <xdr:ext cx="534377" cy="259045"/>
    <xdr:sp macro="" textlink="">
      <xdr:nvSpPr>
        <xdr:cNvPr id="375" name="テキスト ボックス 374"/>
        <xdr:cNvSpPr txBox="1"/>
      </xdr:nvSpPr>
      <xdr:spPr>
        <a:xfrm>
          <a:off x="9372111" y="9159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120714</xdr:rowOff>
    </xdr:from>
    <xdr:to>
      <xdr:col>46</xdr:col>
      <xdr:colOff>38100</xdr:colOff>
      <xdr:row>55</xdr:row>
      <xdr:rowOff>50864</xdr:rowOff>
    </xdr:to>
    <xdr:sp macro="" textlink="">
      <xdr:nvSpPr>
        <xdr:cNvPr id="376" name="楕円 375"/>
        <xdr:cNvSpPr/>
      </xdr:nvSpPr>
      <xdr:spPr>
        <a:xfrm>
          <a:off x="8699500" y="9379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67391</xdr:rowOff>
    </xdr:from>
    <xdr:ext cx="534377" cy="259045"/>
    <xdr:sp macro="" textlink="">
      <xdr:nvSpPr>
        <xdr:cNvPr id="377" name="テキスト ボックス 376"/>
        <xdr:cNvSpPr txBox="1"/>
      </xdr:nvSpPr>
      <xdr:spPr>
        <a:xfrm>
          <a:off x="8483111" y="9154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74854</xdr:rowOff>
    </xdr:from>
    <xdr:to>
      <xdr:col>41</xdr:col>
      <xdr:colOff>101600</xdr:colOff>
      <xdr:row>55</xdr:row>
      <xdr:rowOff>5004</xdr:rowOff>
    </xdr:to>
    <xdr:sp macro="" textlink="">
      <xdr:nvSpPr>
        <xdr:cNvPr id="378" name="楕円 377"/>
        <xdr:cNvSpPr/>
      </xdr:nvSpPr>
      <xdr:spPr>
        <a:xfrm>
          <a:off x="7810500" y="9333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21531</xdr:rowOff>
    </xdr:from>
    <xdr:ext cx="534377" cy="259045"/>
    <xdr:sp macro="" textlink="">
      <xdr:nvSpPr>
        <xdr:cNvPr id="379" name="テキスト ボックス 378"/>
        <xdr:cNvSpPr txBox="1"/>
      </xdr:nvSpPr>
      <xdr:spPr>
        <a:xfrm>
          <a:off x="7594111" y="910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51943</xdr:rowOff>
    </xdr:from>
    <xdr:to>
      <xdr:col>36</xdr:col>
      <xdr:colOff>165100</xdr:colOff>
      <xdr:row>55</xdr:row>
      <xdr:rowOff>153543</xdr:rowOff>
    </xdr:to>
    <xdr:sp macro="" textlink="">
      <xdr:nvSpPr>
        <xdr:cNvPr id="380" name="楕円 379"/>
        <xdr:cNvSpPr/>
      </xdr:nvSpPr>
      <xdr:spPr>
        <a:xfrm>
          <a:off x="6921500" y="9481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170070</xdr:rowOff>
    </xdr:from>
    <xdr:ext cx="534377" cy="259045"/>
    <xdr:sp macro="" textlink="">
      <xdr:nvSpPr>
        <xdr:cNvPr id="381" name="テキスト ボックス 380"/>
        <xdr:cNvSpPr txBox="1"/>
      </xdr:nvSpPr>
      <xdr:spPr>
        <a:xfrm>
          <a:off x="6705111" y="9256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13599</xdr:rowOff>
    </xdr:from>
    <xdr:to>
      <xdr:col>55</xdr:col>
      <xdr:colOff>0</xdr:colOff>
      <xdr:row>78</xdr:row>
      <xdr:rowOff>42540</xdr:rowOff>
    </xdr:to>
    <xdr:cxnSp macro="">
      <xdr:nvCxnSpPr>
        <xdr:cNvPr id="408" name="直線コネクタ 407"/>
        <xdr:cNvCxnSpPr/>
      </xdr:nvCxnSpPr>
      <xdr:spPr>
        <a:xfrm flipV="1">
          <a:off x="9639300" y="13386699"/>
          <a:ext cx="838200" cy="28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119882</xdr:rowOff>
    </xdr:from>
    <xdr:ext cx="534377" cy="259045"/>
    <xdr:sp macro="" textlink="">
      <xdr:nvSpPr>
        <xdr:cNvPr id="409" name="商工費平均値テキスト"/>
        <xdr:cNvSpPr txBox="1"/>
      </xdr:nvSpPr>
      <xdr:spPr>
        <a:xfrm>
          <a:off x="10528300" y="13321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149868</xdr:rowOff>
    </xdr:from>
    <xdr:to>
      <xdr:col>50</xdr:col>
      <xdr:colOff>114300</xdr:colOff>
      <xdr:row>78</xdr:row>
      <xdr:rowOff>42540</xdr:rowOff>
    </xdr:to>
    <xdr:cxnSp macro="">
      <xdr:nvCxnSpPr>
        <xdr:cNvPr id="411" name="直線コネクタ 410"/>
        <xdr:cNvCxnSpPr/>
      </xdr:nvCxnSpPr>
      <xdr:spPr>
        <a:xfrm>
          <a:off x="8750300" y="13351518"/>
          <a:ext cx="889000" cy="64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79171</xdr:rowOff>
    </xdr:from>
    <xdr:ext cx="534377" cy="259045"/>
    <xdr:sp macro="" textlink="">
      <xdr:nvSpPr>
        <xdr:cNvPr id="413" name="テキスト ボックス 412"/>
        <xdr:cNvSpPr txBox="1"/>
      </xdr:nvSpPr>
      <xdr:spPr>
        <a:xfrm>
          <a:off x="9372111" y="1310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149868</xdr:rowOff>
    </xdr:from>
    <xdr:to>
      <xdr:col>45</xdr:col>
      <xdr:colOff>177800</xdr:colOff>
      <xdr:row>78</xdr:row>
      <xdr:rowOff>26960</xdr:rowOff>
    </xdr:to>
    <xdr:cxnSp macro="">
      <xdr:nvCxnSpPr>
        <xdr:cNvPr id="414" name="直線コネクタ 413"/>
        <xdr:cNvCxnSpPr/>
      </xdr:nvCxnSpPr>
      <xdr:spPr>
        <a:xfrm flipV="1">
          <a:off x="7861300" y="13351518"/>
          <a:ext cx="889000" cy="48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44614</xdr:rowOff>
    </xdr:from>
    <xdr:ext cx="534377" cy="259045"/>
    <xdr:sp macro="" textlink="">
      <xdr:nvSpPr>
        <xdr:cNvPr id="416" name="テキスト ボックス 415"/>
        <xdr:cNvSpPr txBox="1"/>
      </xdr:nvSpPr>
      <xdr:spPr>
        <a:xfrm>
          <a:off x="8483111" y="1341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113393</xdr:rowOff>
    </xdr:from>
    <xdr:to>
      <xdr:col>41</xdr:col>
      <xdr:colOff>50800</xdr:colOff>
      <xdr:row>78</xdr:row>
      <xdr:rowOff>26960</xdr:rowOff>
    </xdr:to>
    <xdr:cxnSp macro="">
      <xdr:nvCxnSpPr>
        <xdr:cNvPr id="417" name="直線コネクタ 416"/>
        <xdr:cNvCxnSpPr/>
      </xdr:nvCxnSpPr>
      <xdr:spPr>
        <a:xfrm>
          <a:off x="6972300" y="13143593"/>
          <a:ext cx="889000" cy="256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65853</xdr:rowOff>
    </xdr:from>
    <xdr:ext cx="534377" cy="259045"/>
    <xdr:sp macro="" textlink="">
      <xdr:nvSpPr>
        <xdr:cNvPr id="419" name="テキスト ボックス 418"/>
        <xdr:cNvSpPr txBox="1"/>
      </xdr:nvSpPr>
      <xdr:spPr>
        <a:xfrm>
          <a:off x="7594111" y="1309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124439</xdr:rowOff>
    </xdr:from>
    <xdr:to>
      <xdr:col>36</xdr:col>
      <xdr:colOff>165100</xdr:colOff>
      <xdr:row>78</xdr:row>
      <xdr:rowOff>54589</xdr:rowOff>
    </xdr:to>
    <xdr:sp macro="" textlink="">
      <xdr:nvSpPr>
        <xdr:cNvPr id="420" name="フローチャート: 判断 419"/>
        <xdr:cNvSpPr/>
      </xdr:nvSpPr>
      <xdr:spPr>
        <a:xfrm>
          <a:off x="6921500" y="13326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45716</xdr:rowOff>
    </xdr:from>
    <xdr:ext cx="534377" cy="259045"/>
    <xdr:sp macro="" textlink="">
      <xdr:nvSpPr>
        <xdr:cNvPr id="421" name="テキスト ボックス 420"/>
        <xdr:cNvSpPr txBox="1"/>
      </xdr:nvSpPr>
      <xdr:spPr>
        <a:xfrm>
          <a:off x="6705111" y="1341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134249</xdr:rowOff>
    </xdr:from>
    <xdr:to>
      <xdr:col>55</xdr:col>
      <xdr:colOff>50800</xdr:colOff>
      <xdr:row>78</xdr:row>
      <xdr:rowOff>64399</xdr:rowOff>
    </xdr:to>
    <xdr:sp macro="" textlink="">
      <xdr:nvSpPr>
        <xdr:cNvPr id="427" name="楕円 426"/>
        <xdr:cNvSpPr/>
      </xdr:nvSpPr>
      <xdr:spPr>
        <a:xfrm>
          <a:off x="10426700" y="13335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93626</xdr:rowOff>
    </xdr:from>
    <xdr:ext cx="534377" cy="259045"/>
    <xdr:sp macro="" textlink="">
      <xdr:nvSpPr>
        <xdr:cNvPr id="428" name="商工費該当値テキスト"/>
        <xdr:cNvSpPr txBox="1"/>
      </xdr:nvSpPr>
      <xdr:spPr>
        <a:xfrm>
          <a:off x="10528300" y="13123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163190</xdr:rowOff>
    </xdr:from>
    <xdr:to>
      <xdr:col>50</xdr:col>
      <xdr:colOff>165100</xdr:colOff>
      <xdr:row>78</xdr:row>
      <xdr:rowOff>93340</xdr:rowOff>
    </xdr:to>
    <xdr:sp macro="" textlink="">
      <xdr:nvSpPr>
        <xdr:cNvPr id="429" name="楕円 428"/>
        <xdr:cNvSpPr/>
      </xdr:nvSpPr>
      <xdr:spPr>
        <a:xfrm>
          <a:off x="9588500" y="1336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84467</xdr:rowOff>
    </xdr:from>
    <xdr:ext cx="534377" cy="259045"/>
    <xdr:sp macro="" textlink="">
      <xdr:nvSpPr>
        <xdr:cNvPr id="430" name="テキスト ボックス 429"/>
        <xdr:cNvSpPr txBox="1"/>
      </xdr:nvSpPr>
      <xdr:spPr>
        <a:xfrm>
          <a:off x="9372111" y="13457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99068</xdr:rowOff>
    </xdr:from>
    <xdr:to>
      <xdr:col>46</xdr:col>
      <xdr:colOff>38100</xdr:colOff>
      <xdr:row>78</xdr:row>
      <xdr:rowOff>29218</xdr:rowOff>
    </xdr:to>
    <xdr:sp macro="" textlink="">
      <xdr:nvSpPr>
        <xdr:cNvPr id="431" name="楕円 430"/>
        <xdr:cNvSpPr/>
      </xdr:nvSpPr>
      <xdr:spPr>
        <a:xfrm>
          <a:off x="8699500" y="13300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45745</xdr:rowOff>
    </xdr:from>
    <xdr:ext cx="534377" cy="259045"/>
    <xdr:sp macro="" textlink="">
      <xdr:nvSpPr>
        <xdr:cNvPr id="432" name="テキスト ボックス 431"/>
        <xdr:cNvSpPr txBox="1"/>
      </xdr:nvSpPr>
      <xdr:spPr>
        <a:xfrm>
          <a:off x="8483111" y="13075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147610</xdr:rowOff>
    </xdr:from>
    <xdr:to>
      <xdr:col>41</xdr:col>
      <xdr:colOff>101600</xdr:colOff>
      <xdr:row>78</xdr:row>
      <xdr:rowOff>77760</xdr:rowOff>
    </xdr:to>
    <xdr:sp macro="" textlink="">
      <xdr:nvSpPr>
        <xdr:cNvPr id="433" name="楕円 432"/>
        <xdr:cNvSpPr/>
      </xdr:nvSpPr>
      <xdr:spPr>
        <a:xfrm>
          <a:off x="7810500" y="13349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68887</xdr:rowOff>
    </xdr:from>
    <xdr:ext cx="534377" cy="259045"/>
    <xdr:sp macro="" textlink="">
      <xdr:nvSpPr>
        <xdr:cNvPr id="434" name="テキスト ボックス 433"/>
        <xdr:cNvSpPr txBox="1"/>
      </xdr:nvSpPr>
      <xdr:spPr>
        <a:xfrm>
          <a:off x="7594111" y="13441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62593</xdr:rowOff>
    </xdr:from>
    <xdr:to>
      <xdr:col>36</xdr:col>
      <xdr:colOff>165100</xdr:colOff>
      <xdr:row>76</xdr:row>
      <xdr:rowOff>164193</xdr:rowOff>
    </xdr:to>
    <xdr:sp macro="" textlink="">
      <xdr:nvSpPr>
        <xdr:cNvPr id="435" name="楕円 434"/>
        <xdr:cNvSpPr/>
      </xdr:nvSpPr>
      <xdr:spPr>
        <a:xfrm>
          <a:off x="6921500" y="13092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9270</xdr:rowOff>
    </xdr:from>
    <xdr:ext cx="534377" cy="259045"/>
    <xdr:sp macro="" textlink="">
      <xdr:nvSpPr>
        <xdr:cNvPr id="436" name="テキスト ボックス 435"/>
        <xdr:cNvSpPr txBox="1"/>
      </xdr:nvSpPr>
      <xdr:spPr>
        <a:xfrm>
          <a:off x="6705111" y="12868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41204</xdr:rowOff>
    </xdr:from>
    <xdr:to>
      <xdr:col>55</xdr:col>
      <xdr:colOff>0</xdr:colOff>
      <xdr:row>93</xdr:row>
      <xdr:rowOff>80195</xdr:rowOff>
    </xdr:to>
    <xdr:cxnSp macro="">
      <xdr:nvCxnSpPr>
        <xdr:cNvPr id="465" name="直線コネクタ 464"/>
        <xdr:cNvCxnSpPr/>
      </xdr:nvCxnSpPr>
      <xdr:spPr>
        <a:xfrm>
          <a:off x="9639300" y="15986054"/>
          <a:ext cx="838200" cy="38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142246</xdr:rowOff>
    </xdr:from>
    <xdr:ext cx="534377" cy="259045"/>
    <xdr:sp macro="" textlink="">
      <xdr:nvSpPr>
        <xdr:cNvPr id="466" name="土木費平均値テキスト"/>
        <xdr:cNvSpPr txBox="1"/>
      </xdr:nvSpPr>
      <xdr:spPr>
        <a:xfrm>
          <a:off x="10528300" y="16429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41204</xdr:rowOff>
    </xdr:from>
    <xdr:to>
      <xdr:col>50</xdr:col>
      <xdr:colOff>114300</xdr:colOff>
      <xdr:row>93</xdr:row>
      <xdr:rowOff>81606</xdr:rowOff>
    </xdr:to>
    <xdr:cxnSp macro="">
      <xdr:nvCxnSpPr>
        <xdr:cNvPr id="468" name="直線コネクタ 467"/>
        <xdr:cNvCxnSpPr/>
      </xdr:nvCxnSpPr>
      <xdr:spPr>
        <a:xfrm flipV="1">
          <a:off x="8750300" y="15986054"/>
          <a:ext cx="889000" cy="40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115409</xdr:rowOff>
    </xdr:from>
    <xdr:ext cx="534377" cy="259045"/>
    <xdr:sp macro="" textlink="">
      <xdr:nvSpPr>
        <xdr:cNvPr id="470" name="テキスト ボックス 469"/>
        <xdr:cNvSpPr txBox="1"/>
      </xdr:nvSpPr>
      <xdr:spPr>
        <a:xfrm>
          <a:off x="9372111" y="16574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81606</xdr:rowOff>
    </xdr:from>
    <xdr:to>
      <xdr:col>45</xdr:col>
      <xdr:colOff>177800</xdr:colOff>
      <xdr:row>93</xdr:row>
      <xdr:rowOff>124597</xdr:rowOff>
    </xdr:to>
    <xdr:cxnSp macro="">
      <xdr:nvCxnSpPr>
        <xdr:cNvPr id="471" name="直線コネクタ 470"/>
        <xdr:cNvCxnSpPr/>
      </xdr:nvCxnSpPr>
      <xdr:spPr>
        <a:xfrm flipV="1">
          <a:off x="7861300" y="16026456"/>
          <a:ext cx="889000" cy="42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118770</xdr:rowOff>
    </xdr:from>
    <xdr:ext cx="534377" cy="259045"/>
    <xdr:sp macro="" textlink="">
      <xdr:nvSpPr>
        <xdr:cNvPr id="473" name="テキスト ボックス 472"/>
        <xdr:cNvSpPr txBox="1"/>
      </xdr:nvSpPr>
      <xdr:spPr>
        <a:xfrm>
          <a:off x="8483111" y="1657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124597</xdr:rowOff>
    </xdr:from>
    <xdr:to>
      <xdr:col>41</xdr:col>
      <xdr:colOff>50800</xdr:colOff>
      <xdr:row>93</xdr:row>
      <xdr:rowOff>126989</xdr:rowOff>
    </xdr:to>
    <xdr:cxnSp macro="">
      <xdr:nvCxnSpPr>
        <xdr:cNvPr id="474" name="直線コネクタ 473"/>
        <xdr:cNvCxnSpPr/>
      </xdr:nvCxnSpPr>
      <xdr:spPr>
        <a:xfrm flipV="1">
          <a:off x="6972300" y="16069447"/>
          <a:ext cx="889000" cy="2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106135</xdr:rowOff>
    </xdr:from>
    <xdr:ext cx="534377" cy="259045"/>
    <xdr:sp macro="" textlink="">
      <xdr:nvSpPr>
        <xdr:cNvPr id="476" name="テキスト ボックス 475"/>
        <xdr:cNvSpPr txBox="1"/>
      </xdr:nvSpPr>
      <xdr:spPr>
        <a:xfrm>
          <a:off x="7594111" y="16565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158341</xdr:rowOff>
    </xdr:from>
    <xdr:to>
      <xdr:col>36</xdr:col>
      <xdr:colOff>165100</xdr:colOff>
      <xdr:row>95</xdr:row>
      <xdr:rowOff>88491</xdr:rowOff>
    </xdr:to>
    <xdr:sp macro="" textlink="">
      <xdr:nvSpPr>
        <xdr:cNvPr id="477" name="フローチャート: 判断 476"/>
        <xdr:cNvSpPr/>
      </xdr:nvSpPr>
      <xdr:spPr>
        <a:xfrm>
          <a:off x="6921500" y="16274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79618</xdr:rowOff>
    </xdr:from>
    <xdr:ext cx="534377" cy="259045"/>
    <xdr:sp macro="" textlink="">
      <xdr:nvSpPr>
        <xdr:cNvPr id="478" name="テキスト ボックス 477"/>
        <xdr:cNvSpPr txBox="1"/>
      </xdr:nvSpPr>
      <xdr:spPr>
        <a:xfrm>
          <a:off x="6705111" y="16367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29395</xdr:rowOff>
    </xdr:from>
    <xdr:to>
      <xdr:col>55</xdr:col>
      <xdr:colOff>50800</xdr:colOff>
      <xdr:row>93</xdr:row>
      <xdr:rowOff>130995</xdr:rowOff>
    </xdr:to>
    <xdr:sp macro="" textlink="">
      <xdr:nvSpPr>
        <xdr:cNvPr id="484" name="楕円 483"/>
        <xdr:cNvSpPr/>
      </xdr:nvSpPr>
      <xdr:spPr>
        <a:xfrm>
          <a:off x="10426700" y="15974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52272</xdr:rowOff>
    </xdr:from>
    <xdr:ext cx="599010" cy="259045"/>
    <xdr:sp macro="" textlink="">
      <xdr:nvSpPr>
        <xdr:cNvPr id="485" name="土木費該当値テキスト"/>
        <xdr:cNvSpPr txBox="1"/>
      </xdr:nvSpPr>
      <xdr:spPr>
        <a:xfrm>
          <a:off x="10528300" y="15825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161854</xdr:rowOff>
    </xdr:from>
    <xdr:to>
      <xdr:col>50</xdr:col>
      <xdr:colOff>165100</xdr:colOff>
      <xdr:row>93</xdr:row>
      <xdr:rowOff>92004</xdr:rowOff>
    </xdr:to>
    <xdr:sp macro="" textlink="">
      <xdr:nvSpPr>
        <xdr:cNvPr id="486" name="楕円 485"/>
        <xdr:cNvSpPr/>
      </xdr:nvSpPr>
      <xdr:spPr>
        <a:xfrm>
          <a:off x="9588500" y="15935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91</xdr:row>
      <xdr:rowOff>108531</xdr:rowOff>
    </xdr:from>
    <xdr:ext cx="599010" cy="259045"/>
    <xdr:sp macro="" textlink="">
      <xdr:nvSpPr>
        <xdr:cNvPr id="487" name="テキスト ボックス 486"/>
        <xdr:cNvSpPr txBox="1"/>
      </xdr:nvSpPr>
      <xdr:spPr>
        <a:xfrm>
          <a:off x="9339795" y="15710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30806</xdr:rowOff>
    </xdr:from>
    <xdr:to>
      <xdr:col>46</xdr:col>
      <xdr:colOff>38100</xdr:colOff>
      <xdr:row>93</xdr:row>
      <xdr:rowOff>132406</xdr:rowOff>
    </xdr:to>
    <xdr:sp macro="" textlink="">
      <xdr:nvSpPr>
        <xdr:cNvPr id="488" name="楕円 487"/>
        <xdr:cNvSpPr/>
      </xdr:nvSpPr>
      <xdr:spPr>
        <a:xfrm>
          <a:off x="8699500" y="1597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91</xdr:row>
      <xdr:rowOff>148933</xdr:rowOff>
    </xdr:from>
    <xdr:ext cx="599010" cy="259045"/>
    <xdr:sp macro="" textlink="">
      <xdr:nvSpPr>
        <xdr:cNvPr id="489" name="テキスト ボックス 488"/>
        <xdr:cNvSpPr txBox="1"/>
      </xdr:nvSpPr>
      <xdr:spPr>
        <a:xfrm>
          <a:off x="8450795" y="15750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73797</xdr:rowOff>
    </xdr:from>
    <xdr:to>
      <xdr:col>41</xdr:col>
      <xdr:colOff>101600</xdr:colOff>
      <xdr:row>94</xdr:row>
      <xdr:rowOff>3947</xdr:rowOff>
    </xdr:to>
    <xdr:sp macro="" textlink="">
      <xdr:nvSpPr>
        <xdr:cNvPr id="490" name="楕円 489"/>
        <xdr:cNvSpPr/>
      </xdr:nvSpPr>
      <xdr:spPr>
        <a:xfrm>
          <a:off x="7810500" y="16018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92</xdr:row>
      <xdr:rowOff>20474</xdr:rowOff>
    </xdr:from>
    <xdr:ext cx="599010" cy="259045"/>
    <xdr:sp macro="" textlink="">
      <xdr:nvSpPr>
        <xdr:cNvPr id="491" name="テキスト ボックス 490"/>
        <xdr:cNvSpPr txBox="1"/>
      </xdr:nvSpPr>
      <xdr:spPr>
        <a:xfrm>
          <a:off x="7561795" y="15793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76189</xdr:rowOff>
    </xdr:from>
    <xdr:to>
      <xdr:col>36</xdr:col>
      <xdr:colOff>165100</xdr:colOff>
      <xdr:row>94</xdr:row>
      <xdr:rowOff>6339</xdr:rowOff>
    </xdr:to>
    <xdr:sp macro="" textlink="">
      <xdr:nvSpPr>
        <xdr:cNvPr id="492" name="楕円 491"/>
        <xdr:cNvSpPr/>
      </xdr:nvSpPr>
      <xdr:spPr>
        <a:xfrm>
          <a:off x="6921500" y="1602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92</xdr:row>
      <xdr:rowOff>22866</xdr:rowOff>
    </xdr:from>
    <xdr:ext cx="599010" cy="259045"/>
    <xdr:sp macro="" textlink="">
      <xdr:nvSpPr>
        <xdr:cNvPr id="493" name="テキスト ボックス 492"/>
        <xdr:cNvSpPr txBox="1"/>
      </xdr:nvSpPr>
      <xdr:spPr>
        <a:xfrm>
          <a:off x="6672795" y="15796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146358</xdr:rowOff>
    </xdr:from>
    <xdr:to>
      <xdr:col>85</xdr:col>
      <xdr:colOff>127000</xdr:colOff>
      <xdr:row>36</xdr:row>
      <xdr:rowOff>167746</xdr:rowOff>
    </xdr:to>
    <xdr:cxnSp macro="">
      <xdr:nvCxnSpPr>
        <xdr:cNvPr id="526" name="直線コネクタ 525"/>
        <xdr:cNvCxnSpPr/>
      </xdr:nvCxnSpPr>
      <xdr:spPr>
        <a:xfrm flipV="1">
          <a:off x="15481300" y="6318558"/>
          <a:ext cx="838200" cy="21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133607</xdr:rowOff>
    </xdr:from>
    <xdr:ext cx="534377" cy="259045"/>
    <xdr:sp macro="" textlink="">
      <xdr:nvSpPr>
        <xdr:cNvPr id="527" name="消防費平均値テキスト"/>
        <xdr:cNvSpPr txBox="1"/>
      </xdr:nvSpPr>
      <xdr:spPr>
        <a:xfrm>
          <a:off x="16370300" y="6305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30686</xdr:rowOff>
    </xdr:from>
    <xdr:to>
      <xdr:col>81</xdr:col>
      <xdr:colOff>50800</xdr:colOff>
      <xdr:row>36</xdr:row>
      <xdr:rowOff>167746</xdr:rowOff>
    </xdr:to>
    <xdr:cxnSp macro="">
      <xdr:nvCxnSpPr>
        <xdr:cNvPr id="529" name="直線コネクタ 528"/>
        <xdr:cNvCxnSpPr/>
      </xdr:nvCxnSpPr>
      <xdr:spPr>
        <a:xfrm>
          <a:off x="14592300" y="6202886"/>
          <a:ext cx="889000" cy="137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132549</xdr:rowOff>
    </xdr:from>
    <xdr:ext cx="534377" cy="259045"/>
    <xdr:sp macro="" textlink="">
      <xdr:nvSpPr>
        <xdr:cNvPr id="531" name="テキスト ボックス 530"/>
        <xdr:cNvSpPr txBox="1"/>
      </xdr:nvSpPr>
      <xdr:spPr>
        <a:xfrm>
          <a:off x="15214111" y="647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30686</xdr:rowOff>
    </xdr:from>
    <xdr:to>
      <xdr:col>76</xdr:col>
      <xdr:colOff>114300</xdr:colOff>
      <xdr:row>37</xdr:row>
      <xdr:rowOff>49331</xdr:rowOff>
    </xdr:to>
    <xdr:cxnSp macro="">
      <xdr:nvCxnSpPr>
        <xdr:cNvPr id="532" name="直線コネクタ 531"/>
        <xdr:cNvCxnSpPr/>
      </xdr:nvCxnSpPr>
      <xdr:spPr>
        <a:xfrm flipV="1">
          <a:off x="13703300" y="6202886"/>
          <a:ext cx="889000" cy="190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152895</xdr:rowOff>
    </xdr:from>
    <xdr:ext cx="534377" cy="259045"/>
    <xdr:sp macro="" textlink="">
      <xdr:nvSpPr>
        <xdr:cNvPr id="534" name="テキスト ボックス 533"/>
        <xdr:cNvSpPr txBox="1"/>
      </xdr:nvSpPr>
      <xdr:spPr>
        <a:xfrm>
          <a:off x="14325111" y="649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49331</xdr:rowOff>
    </xdr:from>
    <xdr:to>
      <xdr:col>71</xdr:col>
      <xdr:colOff>177800</xdr:colOff>
      <xdr:row>37</xdr:row>
      <xdr:rowOff>67705</xdr:rowOff>
    </xdr:to>
    <xdr:cxnSp macro="">
      <xdr:nvCxnSpPr>
        <xdr:cNvPr id="535" name="直線コネクタ 534"/>
        <xdr:cNvCxnSpPr/>
      </xdr:nvCxnSpPr>
      <xdr:spPr>
        <a:xfrm flipV="1">
          <a:off x="12814300" y="6392981"/>
          <a:ext cx="889000" cy="18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140164</xdr:rowOff>
    </xdr:from>
    <xdr:ext cx="534377" cy="259045"/>
    <xdr:sp macro="" textlink="">
      <xdr:nvSpPr>
        <xdr:cNvPr id="537" name="テキスト ボックス 536"/>
        <xdr:cNvSpPr txBox="1"/>
      </xdr:nvSpPr>
      <xdr:spPr>
        <a:xfrm>
          <a:off x="13436111" y="6483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27349</xdr:rowOff>
    </xdr:from>
    <xdr:to>
      <xdr:col>67</xdr:col>
      <xdr:colOff>101600</xdr:colOff>
      <xdr:row>37</xdr:row>
      <xdr:rowOff>128949</xdr:rowOff>
    </xdr:to>
    <xdr:sp macro="" textlink="">
      <xdr:nvSpPr>
        <xdr:cNvPr id="538" name="フローチャート: 判断 537"/>
        <xdr:cNvSpPr/>
      </xdr:nvSpPr>
      <xdr:spPr>
        <a:xfrm>
          <a:off x="12763500" y="6370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120076</xdr:rowOff>
    </xdr:from>
    <xdr:ext cx="534377" cy="259045"/>
    <xdr:sp macro="" textlink="">
      <xdr:nvSpPr>
        <xdr:cNvPr id="539" name="テキスト ボックス 538"/>
        <xdr:cNvSpPr txBox="1"/>
      </xdr:nvSpPr>
      <xdr:spPr>
        <a:xfrm>
          <a:off x="12547111" y="6463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95558</xdr:rowOff>
    </xdr:from>
    <xdr:to>
      <xdr:col>85</xdr:col>
      <xdr:colOff>177800</xdr:colOff>
      <xdr:row>37</xdr:row>
      <xdr:rowOff>25708</xdr:rowOff>
    </xdr:to>
    <xdr:sp macro="" textlink="">
      <xdr:nvSpPr>
        <xdr:cNvPr id="545" name="楕円 544"/>
        <xdr:cNvSpPr/>
      </xdr:nvSpPr>
      <xdr:spPr>
        <a:xfrm>
          <a:off x="16268700" y="6267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118435</xdr:rowOff>
    </xdr:from>
    <xdr:ext cx="534377" cy="259045"/>
    <xdr:sp macro="" textlink="">
      <xdr:nvSpPr>
        <xdr:cNvPr id="546" name="消防費該当値テキスト"/>
        <xdr:cNvSpPr txBox="1"/>
      </xdr:nvSpPr>
      <xdr:spPr>
        <a:xfrm>
          <a:off x="16370300" y="6119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116946</xdr:rowOff>
    </xdr:from>
    <xdr:to>
      <xdr:col>81</xdr:col>
      <xdr:colOff>101600</xdr:colOff>
      <xdr:row>37</xdr:row>
      <xdr:rowOff>47096</xdr:rowOff>
    </xdr:to>
    <xdr:sp macro="" textlink="">
      <xdr:nvSpPr>
        <xdr:cNvPr id="547" name="楕円 546"/>
        <xdr:cNvSpPr/>
      </xdr:nvSpPr>
      <xdr:spPr>
        <a:xfrm>
          <a:off x="15430500" y="6289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63623</xdr:rowOff>
    </xdr:from>
    <xdr:ext cx="534377" cy="259045"/>
    <xdr:sp macro="" textlink="">
      <xdr:nvSpPr>
        <xdr:cNvPr id="548" name="テキスト ボックス 547"/>
        <xdr:cNvSpPr txBox="1"/>
      </xdr:nvSpPr>
      <xdr:spPr>
        <a:xfrm>
          <a:off x="15214111" y="6064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151336</xdr:rowOff>
    </xdr:from>
    <xdr:to>
      <xdr:col>76</xdr:col>
      <xdr:colOff>165100</xdr:colOff>
      <xdr:row>36</xdr:row>
      <xdr:rowOff>81486</xdr:rowOff>
    </xdr:to>
    <xdr:sp macro="" textlink="">
      <xdr:nvSpPr>
        <xdr:cNvPr id="549" name="楕円 548"/>
        <xdr:cNvSpPr/>
      </xdr:nvSpPr>
      <xdr:spPr>
        <a:xfrm>
          <a:off x="14541500" y="615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98013</xdr:rowOff>
    </xdr:from>
    <xdr:ext cx="534377" cy="259045"/>
    <xdr:sp macro="" textlink="">
      <xdr:nvSpPr>
        <xdr:cNvPr id="550" name="テキスト ボックス 549"/>
        <xdr:cNvSpPr txBox="1"/>
      </xdr:nvSpPr>
      <xdr:spPr>
        <a:xfrm>
          <a:off x="14325111" y="5927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169981</xdr:rowOff>
    </xdr:from>
    <xdr:to>
      <xdr:col>72</xdr:col>
      <xdr:colOff>38100</xdr:colOff>
      <xdr:row>37</xdr:row>
      <xdr:rowOff>100131</xdr:rowOff>
    </xdr:to>
    <xdr:sp macro="" textlink="">
      <xdr:nvSpPr>
        <xdr:cNvPr id="551" name="楕円 550"/>
        <xdr:cNvSpPr/>
      </xdr:nvSpPr>
      <xdr:spPr>
        <a:xfrm>
          <a:off x="13652500" y="6342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116658</xdr:rowOff>
    </xdr:from>
    <xdr:ext cx="534377" cy="259045"/>
    <xdr:sp macro="" textlink="">
      <xdr:nvSpPr>
        <xdr:cNvPr id="552" name="テキスト ボックス 551"/>
        <xdr:cNvSpPr txBox="1"/>
      </xdr:nvSpPr>
      <xdr:spPr>
        <a:xfrm>
          <a:off x="13436111" y="6117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16905</xdr:rowOff>
    </xdr:from>
    <xdr:to>
      <xdr:col>67</xdr:col>
      <xdr:colOff>101600</xdr:colOff>
      <xdr:row>37</xdr:row>
      <xdr:rowOff>118505</xdr:rowOff>
    </xdr:to>
    <xdr:sp macro="" textlink="">
      <xdr:nvSpPr>
        <xdr:cNvPr id="553" name="楕円 552"/>
        <xdr:cNvSpPr/>
      </xdr:nvSpPr>
      <xdr:spPr>
        <a:xfrm>
          <a:off x="12763500" y="636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135032</xdr:rowOff>
    </xdr:from>
    <xdr:ext cx="534377" cy="259045"/>
    <xdr:sp macro="" textlink="">
      <xdr:nvSpPr>
        <xdr:cNvPr id="554" name="テキスト ボックス 553"/>
        <xdr:cNvSpPr txBox="1"/>
      </xdr:nvSpPr>
      <xdr:spPr>
        <a:xfrm>
          <a:off x="12547111" y="6135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128887</xdr:rowOff>
    </xdr:from>
    <xdr:to>
      <xdr:col>85</xdr:col>
      <xdr:colOff>127000</xdr:colOff>
      <xdr:row>55</xdr:row>
      <xdr:rowOff>143106</xdr:rowOff>
    </xdr:to>
    <xdr:cxnSp macro="">
      <xdr:nvCxnSpPr>
        <xdr:cNvPr id="583" name="直線コネクタ 582"/>
        <xdr:cNvCxnSpPr/>
      </xdr:nvCxnSpPr>
      <xdr:spPr>
        <a:xfrm flipV="1">
          <a:off x="15481300" y="9558637"/>
          <a:ext cx="838200" cy="14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77568</xdr:rowOff>
    </xdr:from>
    <xdr:ext cx="534377" cy="259045"/>
    <xdr:sp macro="" textlink="">
      <xdr:nvSpPr>
        <xdr:cNvPr id="584" name="教育費平均値テキスト"/>
        <xdr:cNvSpPr txBox="1"/>
      </xdr:nvSpPr>
      <xdr:spPr>
        <a:xfrm>
          <a:off x="16370300" y="9507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143106</xdr:rowOff>
    </xdr:from>
    <xdr:to>
      <xdr:col>81</xdr:col>
      <xdr:colOff>50800</xdr:colOff>
      <xdr:row>56</xdr:row>
      <xdr:rowOff>29659</xdr:rowOff>
    </xdr:to>
    <xdr:cxnSp macro="">
      <xdr:nvCxnSpPr>
        <xdr:cNvPr id="586" name="直線コネクタ 585"/>
        <xdr:cNvCxnSpPr/>
      </xdr:nvCxnSpPr>
      <xdr:spPr>
        <a:xfrm flipV="1">
          <a:off x="14592300" y="9572856"/>
          <a:ext cx="889000" cy="58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79801</xdr:rowOff>
    </xdr:from>
    <xdr:ext cx="534377" cy="259045"/>
    <xdr:sp macro="" textlink="">
      <xdr:nvSpPr>
        <xdr:cNvPr id="588" name="テキスト ボックス 587"/>
        <xdr:cNvSpPr txBox="1"/>
      </xdr:nvSpPr>
      <xdr:spPr>
        <a:xfrm>
          <a:off x="15214111" y="968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29659</xdr:rowOff>
    </xdr:from>
    <xdr:to>
      <xdr:col>76</xdr:col>
      <xdr:colOff>114300</xdr:colOff>
      <xdr:row>56</xdr:row>
      <xdr:rowOff>93545</xdr:rowOff>
    </xdr:to>
    <xdr:cxnSp macro="">
      <xdr:nvCxnSpPr>
        <xdr:cNvPr id="589" name="直線コネクタ 588"/>
        <xdr:cNvCxnSpPr/>
      </xdr:nvCxnSpPr>
      <xdr:spPr>
        <a:xfrm flipV="1">
          <a:off x="13703300" y="9630859"/>
          <a:ext cx="889000" cy="6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110967</xdr:rowOff>
    </xdr:from>
    <xdr:ext cx="534377" cy="259045"/>
    <xdr:sp macro="" textlink="">
      <xdr:nvSpPr>
        <xdr:cNvPr id="591" name="テキスト ボックス 590"/>
        <xdr:cNvSpPr txBox="1"/>
      </xdr:nvSpPr>
      <xdr:spPr>
        <a:xfrm>
          <a:off x="14325111" y="971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43764</xdr:rowOff>
    </xdr:from>
    <xdr:to>
      <xdr:col>71</xdr:col>
      <xdr:colOff>177800</xdr:colOff>
      <xdr:row>56</xdr:row>
      <xdr:rowOff>93545</xdr:rowOff>
    </xdr:to>
    <xdr:cxnSp macro="">
      <xdr:nvCxnSpPr>
        <xdr:cNvPr id="592" name="直線コネクタ 591"/>
        <xdr:cNvCxnSpPr/>
      </xdr:nvCxnSpPr>
      <xdr:spPr>
        <a:xfrm>
          <a:off x="12814300" y="9644964"/>
          <a:ext cx="889000" cy="49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124952</xdr:rowOff>
    </xdr:from>
    <xdr:ext cx="534377" cy="259045"/>
    <xdr:sp macro="" textlink="">
      <xdr:nvSpPr>
        <xdr:cNvPr id="594" name="テキスト ボックス 593"/>
        <xdr:cNvSpPr txBox="1"/>
      </xdr:nvSpPr>
      <xdr:spPr>
        <a:xfrm>
          <a:off x="13436111" y="938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132974</xdr:rowOff>
    </xdr:from>
    <xdr:to>
      <xdr:col>67</xdr:col>
      <xdr:colOff>101600</xdr:colOff>
      <xdr:row>56</xdr:row>
      <xdr:rowOff>63124</xdr:rowOff>
    </xdr:to>
    <xdr:sp macro="" textlink="">
      <xdr:nvSpPr>
        <xdr:cNvPr id="595" name="フローチャート: 判断 594"/>
        <xdr:cNvSpPr/>
      </xdr:nvSpPr>
      <xdr:spPr>
        <a:xfrm>
          <a:off x="12763500" y="9562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79651</xdr:rowOff>
    </xdr:from>
    <xdr:ext cx="534377" cy="259045"/>
    <xdr:sp macro="" textlink="">
      <xdr:nvSpPr>
        <xdr:cNvPr id="596" name="テキスト ボックス 595"/>
        <xdr:cNvSpPr txBox="1"/>
      </xdr:nvSpPr>
      <xdr:spPr>
        <a:xfrm>
          <a:off x="12547111" y="9337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78087</xdr:rowOff>
    </xdr:from>
    <xdr:to>
      <xdr:col>85</xdr:col>
      <xdr:colOff>177800</xdr:colOff>
      <xdr:row>56</xdr:row>
      <xdr:rowOff>8237</xdr:rowOff>
    </xdr:to>
    <xdr:sp macro="" textlink="">
      <xdr:nvSpPr>
        <xdr:cNvPr id="602" name="楕円 601"/>
        <xdr:cNvSpPr/>
      </xdr:nvSpPr>
      <xdr:spPr>
        <a:xfrm>
          <a:off x="16268700" y="9507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100964</xdr:rowOff>
    </xdr:from>
    <xdr:ext cx="534377" cy="259045"/>
    <xdr:sp macro="" textlink="">
      <xdr:nvSpPr>
        <xdr:cNvPr id="603" name="教育費該当値テキスト"/>
        <xdr:cNvSpPr txBox="1"/>
      </xdr:nvSpPr>
      <xdr:spPr>
        <a:xfrm>
          <a:off x="16370300" y="935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92306</xdr:rowOff>
    </xdr:from>
    <xdr:to>
      <xdr:col>81</xdr:col>
      <xdr:colOff>101600</xdr:colOff>
      <xdr:row>56</xdr:row>
      <xdr:rowOff>22456</xdr:rowOff>
    </xdr:to>
    <xdr:sp macro="" textlink="">
      <xdr:nvSpPr>
        <xdr:cNvPr id="604" name="楕円 603"/>
        <xdr:cNvSpPr/>
      </xdr:nvSpPr>
      <xdr:spPr>
        <a:xfrm>
          <a:off x="15430500" y="9522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38983</xdr:rowOff>
    </xdr:from>
    <xdr:ext cx="534377" cy="259045"/>
    <xdr:sp macro="" textlink="">
      <xdr:nvSpPr>
        <xdr:cNvPr id="605" name="テキスト ボックス 604"/>
        <xdr:cNvSpPr txBox="1"/>
      </xdr:nvSpPr>
      <xdr:spPr>
        <a:xfrm>
          <a:off x="15214111" y="9297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150309</xdr:rowOff>
    </xdr:from>
    <xdr:to>
      <xdr:col>76</xdr:col>
      <xdr:colOff>165100</xdr:colOff>
      <xdr:row>56</xdr:row>
      <xdr:rowOff>80459</xdr:rowOff>
    </xdr:to>
    <xdr:sp macro="" textlink="">
      <xdr:nvSpPr>
        <xdr:cNvPr id="606" name="楕円 605"/>
        <xdr:cNvSpPr/>
      </xdr:nvSpPr>
      <xdr:spPr>
        <a:xfrm>
          <a:off x="14541500" y="9580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96986</xdr:rowOff>
    </xdr:from>
    <xdr:ext cx="534377" cy="259045"/>
    <xdr:sp macro="" textlink="">
      <xdr:nvSpPr>
        <xdr:cNvPr id="607" name="テキスト ボックス 606"/>
        <xdr:cNvSpPr txBox="1"/>
      </xdr:nvSpPr>
      <xdr:spPr>
        <a:xfrm>
          <a:off x="14325111" y="9355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42745</xdr:rowOff>
    </xdr:from>
    <xdr:to>
      <xdr:col>72</xdr:col>
      <xdr:colOff>38100</xdr:colOff>
      <xdr:row>56</xdr:row>
      <xdr:rowOff>144345</xdr:rowOff>
    </xdr:to>
    <xdr:sp macro="" textlink="">
      <xdr:nvSpPr>
        <xdr:cNvPr id="608" name="楕円 607"/>
        <xdr:cNvSpPr/>
      </xdr:nvSpPr>
      <xdr:spPr>
        <a:xfrm>
          <a:off x="13652500" y="9643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135472</xdr:rowOff>
    </xdr:from>
    <xdr:ext cx="534377" cy="259045"/>
    <xdr:sp macro="" textlink="">
      <xdr:nvSpPr>
        <xdr:cNvPr id="609" name="テキスト ボックス 608"/>
        <xdr:cNvSpPr txBox="1"/>
      </xdr:nvSpPr>
      <xdr:spPr>
        <a:xfrm>
          <a:off x="13436111" y="9736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164414</xdr:rowOff>
    </xdr:from>
    <xdr:to>
      <xdr:col>67</xdr:col>
      <xdr:colOff>101600</xdr:colOff>
      <xdr:row>56</xdr:row>
      <xdr:rowOff>94564</xdr:rowOff>
    </xdr:to>
    <xdr:sp macro="" textlink="">
      <xdr:nvSpPr>
        <xdr:cNvPr id="610" name="楕円 609"/>
        <xdr:cNvSpPr/>
      </xdr:nvSpPr>
      <xdr:spPr>
        <a:xfrm>
          <a:off x="12763500" y="9594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85691</xdr:rowOff>
    </xdr:from>
    <xdr:ext cx="534377" cy="259045"/>
    <xdr:sp macro="" textlink="">
      <xdr:nvSpPr>
        <xdr:cNvPr id="611" name="テキスト ボックス 610"/>
        <xdr:cNvSpPr txBox="1"/>
      </xdr:nvSpPr>
      <xdr:spPr>
        <a:xfrm>
          <a:off x="12547111" y="9686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97608</xdr:rowOff>
    </xdr:from>
    <xdr:to>
      <xdr:col>85</xdr:col>
      <xdr:colOff>127000</xdr:colOff>
      <xdr:row>79</xdr:row>
      <xdr:rowOff>97977</xdr:rowOff>
    </xdr:to>
    <xdr:cxnSp macro="">
      <xdr:nvCxnSpPr>
        <xdr:cNvPr id="642" name="直線コネクタ 641"/>
        <xdr:cNvCxnSpPr/>
      </xdr:nvCxnSpPr>
      <xdr:spPr>
        <a:xfrm>
          <a:off x="15481300" y="13642158"/>
          <a:ext cx="838200" cy="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49261</xdr:rowOff>
    </xdr:from>
    <xdr:ext cx="469744" cy="259045"/>
    <xdr:sp macro="" textlink="">
      <xdr:nvSpPr>
        <xdr:cNvPr id="643" name="災害復旧費平均値テキスト"/>
        <xdr:cNvSpPr txBox="1"/>
      </xdr:nvSpPr>
      <xdr:spPr>
        <a:xfrm>
          <a:off x="16370300" y="13422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93889</xdr:rowOff>
    </xdr:from>
    <xdr:to>
      <xdr:col>81</xdr:col>
      <xdr:colOff>50800</xdr:colOff>
      <xdr:row>79</xdr:row>
      <xdr:rowOff>97608</xdr:rowOff>
    </xdr:to>
    <xdr:cxnSp macro="">
      <xdr:nvCxnSpPr>
        <xdr:cNvPr id="645" name="直線コネクタ 644"/>
        <xdr:cNvCxnSpPr/>
      </xdr:nvCxnSpPr>
      <xdr:spPr>
        <a:xfrm>
          <a:off x="14592300" y="13638439"/>
          <a:ext cx="889000" cy="3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140778</xdr:rowOff>
    </xdr:from>
    <xdr:ext cx="469744" cy="259045"/>
    <xdr:sp macro="" textlink="">
      <xdr:nvSpPr>
        <xdr:cNvPr id="647" name="テキスト ボックス 646"/>
        <xdr:cNvSpPr txBox="1"/>
      </xdr:nvSpPr>
      <xdr:spPr>
        <a:xfrm>
          <a:off x="15246428" y="13342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93889</xdr:rowOff>
    </xdr:from>
    <xdr:to>
      <xdr:col>76</xdr:col>
      <xdr:colOff>114300</xdr:colOff>
      <xdr:row>79</xdr:row>
      <xdr:rowOff>95551</xdr:rowOff>
    </xdr:to>
    <xdr:cxnSp macro="">
      <xdr:nvCxnSpPr>
        <xdr:cNvPr id="648" name="直線コネクタ 647"/>
        <xdr:cNvCxnSpPr/>
      </xdr:nvCxnSpPr>
      <xdr:spPr>
        <a:xfrm flipV="1">
          <a:off x="13703300" y="13638439"/>
          <a:ext cx="889000" cy="1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137313</xdr:rowOff>
    </xdr:from>
    <xdr:ext cx="469744" cy="259045"/>
    <xdr:sp macro="" textlink="">
      <xdr:nvSpPr>
        <xdr:cNvPr id="650" name="テキスト ボックス 649"/>
        <xdr:cNvSpPr txBox="1"/>
      </xdr:nvSpPr>
      <xdr:spPr>
        <a:xfrm>
          <a:off x="14357428" y="1333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95551</xdr:rowOff>
    </xdr:from>
    <xdr:to>
      <xdr:col>71</xdr:col>
      <xdr:colOff>177800</xdr:colOff>
      <xdr:row>79</xdr:row>
      <xdr:rowOff>95684</xdr:rowOff>
    </xdr:to>
    <xdr:cxnSp macro="">
      <xdr:nvCxnSpPr>
        <xdr:cNvPr id="651" name="直線コネクタ 650"/>
        <xdr:cNvCxnSpPr/>
      </xdr:nvCxnSpPr>
      <xdr:spPr>
        <a:xfrm flipV="1">
          <a:off x="12814300" y="13640101"/>
          <a:ext cx="889000" cy="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133340</xdr:rowOff>
    </xdr:from>
    <xdr:ext cx="534377" cy="259045"/>
    <xdr:sp macro="" textlink="">
      <xdr:nvSpPr>
        <xdr:cNvPr id="653" name="テキスト ボックス 652"/>
        <xdr:cNvSpPr txBox="1"/>
      </xdr:nvSpPr>
      <xdr:spPr>
        <a:xfrm>
          <a:off x="13436111" y="1333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155671</xdr:rowOff>
    </xdr:from>
    <xdr:to>
      <xdr:col>67</xdr:col>
      <xdr:colOff>101600</xdr:colOff>
      <xdr:row>79</xdr:row>
      <xdr:rowOff>85821</xdr:rowOff>
    </xdr:to>
    <xdr:sp macro="" textlink="">
      <xdr:nvSpPr>
        <xdr:cNvPr id="654" name="フローチャート: 判断 653"/>
        <xdr:cNvSpPr/>
      </xdr:nvSpPr>
      <xdr:spPr>
        <a:xfrm>
          <a:off x="12763500" y="13528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102348</xdr:rowOff>
    </xdr:from>
    <xdr:ext cx="534377" cy="259045"/>
    <xdr:sp macro="" textlink="">
      <xdr:nvSpPr>
        <xdr:cNvPr id="655" name="テキスト ボックス 654"/>
        <xdr:cNvSpPr txBox="1"/>
      </xdr:nvSpPr>
      <xdr:spPr>
        <a:xfrm>
          <a:off x="12547111" y="13303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47177</xdr:rowOff>
    </xdr:from>
    <xdr:to>
      <xdr:col>85</xdr:col>
      <xdr:colOff>177800</xdr:colOff>
      <xdr:row>79</xdr:row>
      <xdr:rowOff>148777</xdr:rowOff>
    </xdr:to>
    <xdr:sp macro="" textlink="">
      <xdr:nvSpPr>
        <xdr:cNvPr id="661" name="楕円 660"/>
        <xdr:cNvSpPr/>
      </xdr:nvSpPr>
      <xdr:spPr>
        <a:xfrm>
          <a:off x="16268700" y="1359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4811</xdr:rowOff>
    </xdr:from>
    <xdr:ext cx="378565" cy="259045"/>
    <xdr:sp macro="" textlink="">
      <xdr:nvSpPr>
        <xdr:cNvPr id="662" name="災害復旧費該当値テキスト"/>
        <xdr:cNvSpPr txBox="1"/>
      </xdr:nvSpPr>
      <xdr:spPr>
        <a:xfrm>
          <a:off x="16370300" y="135493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46808</xdr:rowOff>
    </xdr:from>
    <xdr:to>
      <xdr:col>81</xdr:col>
      <xdr:colOff>101600</xdr:colOff>
      <xdr:row>79</xdr:row>
      <xdr:rowOff>148408</xdr:rowOff>
    </xdr:to>
    <xdr:sp macro="" textlink="">
      <xdr:nvSpPr>
        <xdr:cNvPr id="663" name="楕円 662"/>
        <xdr:cNvSpPr/>
      </xdr:nvSpPr>
      <xdr:spPr>
        <a:xfrm>
          <a:off x="15430500" y="13591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139535</xdr:rowOff>
    </xdr:from>
    <xdr:ext cx="378565" cy="259045"/>
    <xdr:sp macro="" textlink="">
      <xdr:nvSpPr>
        <xdr:cNvPr id="664" name="テキスト ボックス 663"/>
        <xdr:cNvSpPr txBox="1"/>
      </xdr:nvSpPr>
      <xdr:spPr>
        <a:xfrm>
          <a:off x="15292017" y="136840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43089</xdr:rowOff>
    </xdr:from>
    <xdr:to>
      <xdr:col>76</xdr:col>
      <xdr:colOff>165100</xdr:colOff>
      <xdr:row>79</xdr:row>
      <xdr:rowOff>144689</xdr:rowOff>
    </xdr:to>
    <xdr:sp macro="" textlink="">
      <xdr:nvSpPr>
        <xdr:cNvPr id="665" name="楕円 664"/>
        <xdr:cNvSpPr/>
      </xdr:nvSpPr>
      <xdr:spPr>
        <a:xfrm>
          <a:off x="14541500" y="1358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135816</xdr:rowOff>
    </xdr:from>
    <xdr:ext cx="469744" cy="259045"/>
    <xdr:sp macro="" textlink="">
      <xdr:nvSpPr>
        <xdr:cNvPr id="666" name="テキスト ボックス 665"/>
        <xdr:cNvSpPr txBox="1"/>
      </xdr:nvSpPr>
      <xdr:spPr>
        <a:xfrm>
          <a:off x="14357428" y="13680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44751</xdr:rowOff>
    </xdr:from>
    <xdr:to>
      <xdr:col>72</xdr:col>
      <xdr:colOff>38100</xdr:colOff>
      <xdr:row>79</xdr:row>
      <xdr:rowOff>146351</xdr:rowOff>
    </xdr:to>
    <xdr:sp macro="" textlink="">
      <xdr:nvSpPr>
        <xdr:cNvPr id="667" name="楕円 666"/>
        <xdr:cNvSpPr/>
      </xdr:nvSpPr>
      <xdr:spPr>
        <a:xfrm>
          <a:off x="13652500" y="13589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137478</xdr:rowOff>
    </xdr:from>
    <xdr:ext cx="469744" cy="259045"/>
    <xdr:sp macro="" textlink="">
      <xdr:nvSpPr>
        <xdr:cNvPr id="668" name="テキスト ボックス 667"/>
        <xdr:cNvSpPr txBox="1"/>
      </xdr:nvSpPr>
      <xdr:spPr>
        <a:xfrm>
          <a:off x="13468428" y="13682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44884</xdr:rowOff>
    </xdr:from>
    <xdr:to>
      <xdr:col>67</xdr:col>
      <xdr:colOff>101600</xdr:colOff>
      <xdr:row>79</xdr:row>
      <xdr:rowOff>146484</xdr:rowOff>
    </xdr:to>
    <xdr:sp macro="" textlink="">
      <xdr:nvSpPr>
        <xdr:cNvPr id="669" name="楕円 668"/>
        <xdr:cNvSpPr/>
      </xdr:nvSpPr>
      <xdr:spPr>
        <a:xfrm>
          <a:off x="12763500" y="13589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137611</xdr:rowOff>
    </xdr:from>
    <xdr:ext cx="378565" cy="259045"/>
    <xdr:sp macro="" textlink="">
      <xdr:nvSpPr>
        <xdr:cNvPr id="670" name="テキスト ボックス 669"/>
        <xdr:cNvSpPr txBox="1"/>
      </xdr:nvSpPr>
      <xdr:spPr>
        <a:xfrm>
          <a:off x="12625017" y="13682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168708</xdr:rowOff>
    </xdr:from>
    <xdr:to>
      <xdr:col>85</xdr:col>
      <xdr:colOff>127000</xdr:colOff>
      <xdr:row>97</xdr:row>
      <xdr:rowOff>25416</xdr:rowOff>
    </xdr:to>
    <xdr:cxnSp macro="">
      <xdr:nvCxnSpPr>
        <xdr:cNvPr id="697" name="直線コネクタ 696"/>
        <xdr:cNvCxnSpPr/>
      </xdr:nvCxnSpPr>
      <xdr:spPr>
        <a:xfrm>
          <a:off x="15481300" y="16627908"/>
          <a:ext cx="838200" cy="28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62627</xdr:rowOff>
    </xdr:from>
    <xdr:ext cx="534377" cy="259045"/>
    <xdr:sp macro="" textlink="">
      <xdr:nvSpPr>
        <xdr:cNvPr id="698" name="公債費平均値テキスト"/>
        <xdr:cNvSpPr txBox="1"/>
      </xdr:nvSpPr>
      <xdr:spPr>
        <a:xfrm>
          <a:off x="16370300" y="16693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168708</xdr:rowOff>
    </xdr:from>
    <xdr:to>
      <xdr:col>81</xdr:col>
      <xdr:colOff>50800</xdr:colOff>
      <xdr:row>97</xdr:row>
      <xdr:rowOff>56970</xdr:rowOff>
    </xdr:to>
    <xdr:cxnSp macro="">
      <xdr:nvCxnSpPr>
        <xdr:cNvPr id="700" name="直線コネクタ 699"/>
        <xdr:cNvCxnSpPr/>
      </xdr:nvCxnSpPr>
      <xdr:spPr>
        <a:xfrm flipV="1">
          <a:off x="14592300" y="16627908"/>
          <a:ext cx="889000" cy="59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4855</xdr:rowOff>
    </xdr:from>
    <xdr:ext cx="534377" cy="259045"/>
    <xdr:sp macro="" textlink="">
      <xdr:nvSpPr>
        <xdr:cNvPr id="702" name="テキスト ボックス 701"/>
        <xdr:cNvSpPr txBox="1"/>
      </xdr:nvSpPr>
      <xdr:spPr>
        <a:xfrm>
          <a:off x="15214111" y="1680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52832</xdr:rowOff>
    </xdr:from>
    <xdr:to>
      <xdr:col>76</xdr:col>
      <xdr:colOff>114300</xdr:colOff>
      <xdr:row>97</xdr:row>
      <xdr:rowOff>56970</xdr:rowOff>
    </xdr:to>
    <xdr:cxnSp macro="">
      <xdr:nvCxnSpPr>
        <xdr:cNvPr id="703" name="直線コネクタ 702"/>
        <xdr:cNvCxnSpPr/>
      </xdr:nvCxnSpPr>
      <xdr:spPr>
        <a:xfrm>
          <a:off x="13703300" y="16683482"/>
          <a:ext cx="889000" cy="4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4332</xdr:rowOff>
    </xdr:from>
    <xdr:ext cx="534377" cy="259045"/>
    <xdr:sp macro="" textlink="">
      <xdr:nvSpPr>
        <xdr:cNvPr id="705" name="テキスト ボックス 704"/>
        <xdr:cNvSpPr txBox="1"/>
      </xdr:nvSpPr>
      <xdr:spPr>
        <a:xfrm>
          <a:off x="14325111" y="16806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2139</xdr:rowOff>
    </xdr:from>
    <xdr:to>
      <xdr:col>71</xdr:col>
      <xdr:colOff>177800</xdr:colOff>
      <xdr:row>97</xdr:row>
      <xdr:rowOff>52832</xdr:rowOff>
    </xdr:to>
    <xdr:cxnSp macro="">
      <xdr:nvCxnSpPr>
        <xdr:cNvPr id="706" name="直線コネクタ 705"/>
        <xdr:cNvCxnSpPr/>
      </xdr:nvCxnSpPr>
      <xdr:spPr>
        <a:xfrm>
          <a:off x="12814300" y="16632789"/>
          <a:ext cx="889000" cy="50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10101</xdr:rowOff>
    </xdr:from>
    <xdr:ext cx="534377" cy="259045"/>
    <xdr:sp macro="" textlink="">
      <xdr:nvSpPr>
        <xdr:cNvPr id="708" name="テキスト ボックス 707"/>
        <xdr:cNvSpPr txBox="1"/>
      </xdr:nvSpPr>
      <xdr:spPr>
        <a:xfrm>
          <a:off x="13436111" y="1681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94371</xdr:rowOff>
    </xdr:from>
    <xdr:to>
      <xdr:col>67</xdr:col>
      <xdr:colOff>101600</xdr:colOff>
      <xdr:row>98</xdr:row>
      <xdr:rowOff>24521</xdr:rowOff>
    </xdr:to>
    <xdr:sp macro="" textlink="">
      <xdr:nvSpPr>
        <xdr:cNvPr id="709" name="フローチャート: 判断 708"/>
        <xdr:cNvSpPr/>
      </xdr:nvSpPr>
      <xdr:spPr>
        <a:xfrm>
          <a:off x="12763500" y="16725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15648</xdr:rowOff>
    </xdr:from>
    <xdr:ext cx="534377" cy="259045"/>
    <xdr:sp macro="" textlink="">
      <xdr:nvSpPr>
        <xdr:cNvPr id="710" name="テキスト ボックス 709"/>
        <xdr:cNvSpPr txBox="1"/>
      </xdr:nvSpPr>
      <xdr:spPr>
        <a:xfrm>
          <a:off x="12547111" y="16817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146066</xdr:rowOff>
    </xdr:from>
    <xdr:to>
      <xdr:col>85</xdr:col>
      <xdr:colOff>177800</xdr:colOff>
      <xdr:row>97</xdr:row>
      <xdr:rowOff>76216</xdr:rowOff>
    </xdr:to>
    <xdr:sp macro="" textlink="">
      <xdr:nvSpPr>
        <xdr:cNvPr id="716" name="楕円 715"/>
        <xdr:cNvSpPr/>
      </xdr:nvSpPr>
      <xdr:spPr>
        <a:xfrm>
          <a:off x="16268700" y="1660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168943</xdr:rowOff>
    </xdr:from>
    <xdr:ext cx="599010" cy="259045"/>
    <xdr:sp macro="" textlink="">
      <xdr:nvSpPr>
        <xdr:cNvPr id="717" name="公債費該当値テキスト"/>
        <xdr:cNvSpPr txBox="1"/>
      </xdr:nvSpPr>
      <xdr:spPr>
        <a:xfrm>
          <a:off x="16370300" y="16456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117908</xdr:rowOff>
    </xdr:from>
    <xdr:to>
      <xdr:col>81</xdr:col>
      <xdr:colOff>101600</xdr:colOff>
      <xdr:row>97</xdr:row>
      <xdr:rowOff>48058</xdr:rowOff>
    </xdr:to>
    <xdr:sp macro="" textlink="">
      <xdr:nvSpPr>
        <xdr:cNvPr id="718" name="楕円 717"/>
        <xdr:cNvSpPr/>
      </xdr:nvSpPr>
      <xdr:spPr>
        <a:xfrm>
          <a:off x="15430500" y="16577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64585</xdr:rowOff>
    </xdr:from>
    <xdr:ext cx="599010" cy="259045"/>
    <xdr:sp macro="" textlink="">
      <xdr:nvSpPr>
        <xdr:cNvPr id="719" name="テキスト ボックス 718"/>
        <xdr:cNvSpPr txBox="1"/>
      </xdr:nvSpPr>
      <xdr:spPr>
        <a:xfrm>
          <a:off x="15181795" y="16352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6170</xdr:rowOff>
    </xdr:from>
    <xdr:to>
      <xdr:col>76</xdr:col>
      <xdr:colOff>165100</xdr:colOff>
      <xdr:row>97</xdr:row>
      <xdr:rowOff>107770</xdr:rowOff>
    </xdr:to>
    <xdr:sp macro="" textlink="">
      <xdr:nvSpPr>
        <xdr:cNvPr id="720" name="楕円 719"/>
        <xdr:cNvSpPr/>
      </xdr:nvSpPr>
      <xdr:spPr>
        <a:xfrm>
          <a:off x="14541500" y="1663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124297</xdr:rowOff>
    </xdr:from>
    <xdr:ext cx="599010" cy="259045"/>
    <xdr:sp macro="" textlink="">
      <xdr:nvSpPr>
        <xdr:cNvPr id="721" name="テキスト ボックス 720"/>
        <xdr:cNvSpPr txBox="1"/>
      </xdr:nvSpPr>
      <xdr:spPr>
        <a:xfrm>
          <a:off x="14292795" y="16412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2032</xdr:rowOff>
    </xdr:from>
    <xdr:to>
      <xdr:col>72</xdr:col>
      <xdr:colOff>38100</xdr:colOff>
      <xdr:row>97</xdr:row>
      <xdr:rowOff>103632</xdr:rowOff>
    </xdr:to>
    <xdr:sp macro="" textlink="">
      <xdr:nvSpPr>
        <xdr:cNvPr id="722" name="楕円 721"/>
        <xdr:cNvSpPr/>
      </xdr:nvSpPr>
      <xdr:spPr>
        <a:xfrm>
          <a:off x="13652500" y="16632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120159</xdr:rowOff>
    </xdr:from>
    <xdr:ext cx="599010" cy="259045"/>
    <xdr:sp macro="" textlink="">
      <xdr:nvSpPr>
        <xdr:cNvPr id="723" name="テキスト ボックス 722"/>
        <xdr:cNvSpPr txBox="1"/>
      </xdr:nvSpPr>
      <xdr:spPr>
        <a:xfrm>
          <a:off x="13403795" y="16407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122789</xdr:rowOff>
    </xdr:from>
    <xdr:to>
      <xdr:col>67</xdr:col>
      <xdr:colOff>101600</xdr:colOff>
      <xdr:row>97</xdr:row>
      <xdr:rowOff>52939</xdr:rowOff>
    </xdr:to>
    <xdr:sp macro="" textlink="">
      <xdr:nvSpPr>
        <xdr:cNvPr id="724" name="楕円 723"/>
        <xdr:cNvSpPr/>
      </xdr:nvSpPr>
      <xdr:spPr>
        <a:xfrm>
          <a:off x="12763500" y="1658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69466</xdr:rowOff>
    </xdr:from>
    <xdr:ext cx="599010" cy="259045"/>
    <xdr:sp macro="" textlink="">
      <xdr:nvSpPr>
        <xdr:cNvPr id="725" name="テキスト ボックス 724"/>
        <xdr:cNvSpPr txBox="1"/>
      </xdr:nvSpPr>
      <xdr:spPr>
        <a:xfrm>
          <a:off x="12514795" y="16357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42201</xdr:rowOff>
    </xdr:from>
    <xdr:to>
      <xdr:col>98</xdr:col>
      <xdr:colOff>38100</xdr:colOff>
      <xdr:row>39</xdr:row>
      <xdr:rowOff>143801</xdr:rowOff>
    </xdr:to>
    <xdr:sp macro="" textlink="">
      <xdr:nvSpPr>
        <xdr:cNvPr id="768" name="フローチャート: 判断 767"/>
        <xdr:cNvSpPr/>
      </xdr:nvSpPr>
      <xdr:spPr>
        <a:xfrm>
          <a:off x="18605500" y="6728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160328</xdr:rowOff>
    </xdr:from>
    <xdr:ext cx="313932" cy="259045"/>
    <xdr:sp macro="" textlink="">
      <xdr:nvSpPr>
        <xdr:cNvPr id="769" name="テキスト ボックス 768"/>
        <xdr:cNvSpPr txBox="1"/>
      </xdr:nvSpPr>
      <xdr:spPr>
        <a:xfrm>
          <a:off x="18499333" y="650397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5" name="フローチャート: 判断 824"/>
        <xdr:cNvSpPr/>
      </xdr:nvSpPr>
      <xdr:spPr>
        <a:xfrm>
          <a:off x="18605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6" name="テキスト ボックス 825"/>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57</xdr:row>
      <xdr:rowOff>111777</xdr:rowOff>
    </xdr:from>
    <xdr:ext cx="249299" cy="259045"/>
    <xdr:sp macro="" textlink="">
      <xdr:nvSpPr>
        <xdr:cNvPr id="841" name="テキスト ボックス 840"/>
        <xdr:cNvSpPr txBox="1"/>
      </xdr:nvSpPr>
      <xdr:spPr>
        <a:xfrm>
          <a:off x="18531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総務費は、新庁舎建設事業費の増などの影響により、前年度と比べて住民一人当たり</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52,532</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円増（</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+29.3</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232,058</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円となった。新庁舎等整備事業をはじめとする総務費に分類される大型建設事業が令和６年度概ね終了するため、令和７年度以降は減少が見込まれる。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民生費は、国の施策である住民税定額減税・調整給付事業により、前年度と比べて住民一人当たり</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14,129</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円増（</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+6.2</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242,987</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円となった。</a:t>
          </a:r>
          <a:endPar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衛生費は、新型コロナウイルスワクチン接種に係る事業費の減少等により前年度と比べて住民一人当たり</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2,174</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円減（△</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77,049</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円となった。</a:t>
          </a:r>
          <a:endPar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土木費は、道路、河川関連をはじめとする普通建設事業費が減少したことにより、前年度と比べて住民一人当たり</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5,117</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円減（△</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3.8</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130,309</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円となった。</a:t>
          </a:r>
          <a:endPar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公債費は、地方債繰上償還等の効果により、前年度と比べて</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12,318</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円減（△</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9.0</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124,993</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円となった。令和６年度にかけて地方債発行額が増加するため、住民一人当たりの公債費も増加する見通しとなっている。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岡山県美作市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実質収支は引続き黒字基調を維持しており、令和６年度においては、実質収支額が前年度に比べて</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1,292</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万円増加した結果、標準財政規模に占める実質収支額の割合は</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0.05</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ポイント増加した。</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岡山県美作市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全ての会計において黒字であるが、一般会計からの補助により成り立っている会計もある。独立採算の原則のもと、経費削減や収入確保に努めるなど、歳入・歳出の適正化を図る必要がある。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岡山県美作市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元利償還金については、毎年度、繰上償還を実施してきたことにより令和６年度は減少した。合併特例債を活用した大型建設事業の実施に伴い令和５年増加に転じ、令和</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10</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年度頃をピークに増加するものと予想されている。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公営企業債の元利償還金に対する繰入金については、大半が下水道事業会計のものであるが、基幹部分の整備が終了していることから、減少傾向にある。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これらの状況から、実質公債費比率（分子）は今後上昇し、比率についても上昇する見込みとなっている。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岡山県美作市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将来負担比率を算定する上で分子となる将来負担額のうち、普通会計の地方債現在高は減少傾向にあり、直近の</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10</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年間で</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20.6</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億円減少し、公営企業債等繰入見込額（公営企業の地方債現在高のうち、料金収入などで賄えず普通会計が負担する額）は、</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146.7</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億円減少している。</a:t>
          </a:r>
          <a:endPar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この様な状況から、令和元年度決算分以降は将来負担額が「０」となっており、将来負担比率は暫く「算定なし」が続くと考えられ、現時点の負債状況について、将来の財政を圧迫する可能性の度合いは低いものと考えられるものの、今後、普通会計における大規模な公共事業の実施による地方債残高の増加、水道、下水道などの公営企業では大規模な更新計画が予定さてれいることなどから、しっかりとした財政見通しを立て、計画的な運用を図ることが求められ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岡山県美作市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庁舎や保育園などの</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大規模建設事業の財源として公共施設整備基金を１億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2,060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万円取り崩すなど、合計</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1,583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万円を取り崩した一方、運用益等を積立てたことにより、前年度に比べ</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8,807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万円増加（</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+0.5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％）し、令和６年度末基金残高は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184</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6,532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６年度に合併特例事業債の発行期限を迎え、令和７年度以降の建設事業に合併特例債を活用することができなくなることから、その代替財源として公共施設整備基金を取崩して活用するため、今後、積み立てを積極的に行うこととし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基金の運用について、債券運用の方法を見直し、高い利率での運用を図ることで有効的な活用に努めてていくこととしている。令和６年度においては、平均利率（利子</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令和５年度末残高）は定期預金、債券をあわせて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0.85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％であり、債券については、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0.5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％から</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3.03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％の利率で運用を行っており、安全性、流動性を確保したうえで、効率的な運用を行っていくこととしている。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美作市地域振興基金：地域の振興と活力のあるまちづくりを目的とする基金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美作市公共施設整備基金：公共施設等の施設整備に要する経費に充てるための基金</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美作市ふるさと創生基金：豊かで活力のある独創的、個性的な地域づくり活動を行うことを目的とする基金</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ふるさと美作応援基金：ふるさと納税として収入した寄付金を積立て、寄附者の美作市に対する思いを実現化することを目的とする基金</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美作市誰一人取り残さない教育推進基金：誰一人取り残さない教育の推進に係る経費に充てるための基金</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特定目的の事業実施に伴い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1,583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万円を取崩した一方、運用益等を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2,846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万円積立てた結果、年度末残高は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87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7,058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万円となった。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安全性、流動性を確保したうえで、効率的な運用を行っていくこととする。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６年度に合併特例事業債の発行期限を迎え、令和７年度以降の建設事業に合併特例債を活用することができなくなることから、その代替財源として公共施設整備基金を取崩して活用するため、今後、積み立てを積極的に行うことと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令和６年度において、運用益を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4,866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万円積立てた一方、決算により取崩しを行う必要が生じなかったため、年度末残高は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7,404</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万円となった。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近年頻発している自然災害等の突発的な事態に備えるため、安全性、流動性を確保したうえで、効率的な運用を行っていくこととしている。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令和６年度において、運用益を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2,679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万円積立てたため、</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年度末残高は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2,070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万円となった。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将来的な負担軽減を図るため、毎年度、後年度の公債費抑制効果の高い地方債について繰上償還を行うこととしており、その財源として取崩しを行う見込みであるほか、財政推計上増加する公債費に対応するため、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年度以降、減債基金を毎年度１億円程度取崩す見込みとしている。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岡山県美作市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24,886
24,260
429.29
26,976,510
25,179,061
1,498,408
13,694,063
26,372,537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[ 73.6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当市の有形固定資産減価償却率は、類似団体平均値よりも高くなっており、年々施設の老朽化が進んでいるといえる。個別施設計画の策定により、公共施設等の除却や更新等に取り込むことで適正化を図る必要がある。</a:t>
          </a:r>
        </a:p>
      </xdr:txBody>
    </xdr:sp>
    <xdr:clientData/>
  </xdr:twoCellAnchor>
  <xdr:oneCellAnchor>
    <xdr:from>
      <xdr:col>4</xdr:col>
      <xdr:colOff>174625</xdr:colOff>
      <xdr:row>23</xdr:row>
      <xdr:rowOff>47625</xdr:rowOff>
    </xdr:from>
    <xdr:ext cx="349839" cy="225703"/>
    <xdr:sp macro="" textlink="">
      <xdr:nvSpPr>
        <xdr:cNvPr id="59" name="テキスト ボックス 58"/>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63" name="テキスト ボックス 62"/>
        <xdr:cNvSpPr txBox="1"/>
      </xdr:nvSpPr>
      <xdr:spPr>
        <a:xfrm>
          <a:off x="721516" y="65269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73" name="テキスト ボックス 72"/>
        <xdr:cNvSpPr txBox="1"/>
      </xdr:nvSpPr>
      <xdr:spPr>
        <a:xfrm>
          <a:off x="801248" y="476966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75" name="直線コネクタ 74"/>
        <xdr:cNvCxnSpPr/>
      </xdr:nvCxnSpPr>
      <xdr:spPr>
        <a:xfrm flipV="1">
          <a:off x="4206240" y="5371783"/>
          <a:ext cx="1270" cy="10188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76" name="有形固定資産減価償却率最小値テキスト"/>
        <xdr:cNvSpPr txBox="1"/>
      </xdr:nvSpPr>
      <xdr:spPr>
        <a:xfrm>
          <a:off x="4258945" y="6394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77" name="直線コネクタ 76"/>
        <xdr:cNvCxnSpPr/>
      </xdr:nvCxnSpPr>
      <xdr:spPr>
        <a:xfrm>
          <a:off x="4119245" y="6390640"/>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78" name="有形固定資産減価償却率最大値テキスト"/>
        <xdr:cNvSpPr txBox="1"/>
      </xdr:nvSpPr>
      <xdr:spPr>
        <a:xfrm>
          <a:off x="4258945" y="5150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79" name="直線コネクタ 78"/>
        <xdr:cNvCxnSpPr/>
      </xdr:nvCxnSpPr>
      <xdr:spPr>
        <a:xfrm>
          <a:off x="4119245" y="5371783"/>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20655</xdr:rowOff>
    </xdr:from>
    <xdr:ext cx="405111" cy="259045"/>
    <xdr:sp macro="" textlink="">
      <xdr:nvSpPr>
        <xdr:cNvPr id="80" name="有形固定資産減価償却率平均値テキスト"/>
        <xdr:cNvSpPr txBox="1"/>
      </xdr:nvSpPr>
      <xdr:spPr>
        <a:xfrm>
          <a:off x="4258945" y="58194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81" name="フローチャート: 判断 80"/>
        <xdr:cNvSpPr/>
      </xdr:nvSpPr>
      <xdr:spPr>
        <a:xfrm>
          <a:off x="4157345" y="59680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82" name="フローチャート: 判断 81"/>
        <xdr:cNvSpPr/>
      </xdr:nvSpPr>
      <xdr:spPr>
        <a:xfrm>
          <a:off x="3537585" y="59500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83" name="フローチャート: 判断 82"/>
        <xdr:cNvSpPr/>
      </xdr:nvSpPr>
      <xdr:spPr>
        <a:xfrm>
          <a:off x="2867025" y="59428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84" name="フローチャート: 判断 83"/>
        <xdr:cNvSpPr/>
      </xdr:nvSpPr>
      <xdr:spPr>
        <a:xfrm>
          <a:off x="2196465" y="59104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46884</xdr:rowOff>
    </xdr:from>
    <xdr:to>
      <xdr:col>7</xdr:col>
      <xdr:colOff>187325</xdr:colOff>
      <xdr:row>30</xdr:row>
      <xdr:rowOff>148484</xdr:rowOff>
    </xdr:to>
    <xdr:sp macro="" textlink="">
      <xdr:nvSpPr>
        <xdr:cNvPr id="85" name="フローチャート: 判断 84"/>
        <xdr:cNvSpPr/>
      </xdr:nvSpPr>
      <xdr:spPr>
        <a:xfrm>
          <a:off x="1525905" y="584570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139912</xdr:rowOff>
    </xdr:from>
    <xdr:to>
      <xdr:col>23</xdr:col>
      <xdr:colOff>136525</xdr:colOff>
      <xdr:row>32</xdr:row>
      <xdr:rowOff>70062</xdr:rowOff>
    </xdr:to>
    <xdr:sp macro="" textlink="">
      <xdr:nvSpPr>
        <xdr:cNvPr id="91" name="楕円 90"/>
        <xdr:cNvSpPr/>
      </xdr:nvSpPr>
      <xdr:spPr>
        <a:xfrm>
          <a:off x="4157345" y="61063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118339</xdr:rowOff>
    </xdr:from>
    <xdr:ext cx="405111" cy="259045"/>
    <xdr:sp macro="" textlink="">
      <xdr:nvSpPr>
        <xdr:cNvPr id="92" name="有形固定資産減価償却率該当値テキスト"/>
        <xdr:cNvSpPr txBox="1"/>
      </xdr:nvSpPr>
      <xdr:spPr>
        <a:xfrm>
          <a:off x="4258945" y="6084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136313</xdr:rowOff>
    </xdr:from>
    <xdr:to>
      <xdr:col>19</xdr:col>
      <xdr:colOff>187325</xdr:colOff>
      <xdr:row>32</xdr:row>
      <xdr:rowOff>66463</xdr:rowOff>
    </xdr:to>
    <xdr:sp macro="" textlink="">
      <xdr:nvSpPr>
        <xdr:cNvPr id="93" name="楕円 92"/>
        <xdr:cNvSpPr/>
      </xdr:nvSpPr>
      <xdr:spPr>
        <a:xfrm>
          <a:off x="3537585" y="610277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15663</xdr:rowOff>
    </xdr:from>
    <xdr:to>
      <xdr:col>23</xdr:col>
      <xdr:colOff>85725</xdr:colOff>
      <xdr:row>32</xdr:row>
      <xdr:rowOff>19262</xdr:rowOff>
    </xdr:to>
    <xdr:cxnSp macro="">
      <xdr:nvCxnSpPr>
        <xdr:cNvPr id="94" name="直線コネクタ 93"/>
        <xdr:cNvCxnSpPr/>
      </xdr:nvCxnSpPr>
      <xdr:spPr>
        <a:xfrm>
          <a:off x="3588385" y="6149763"/>
          <a:ext cx="619760" cy="3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107527</xdr:rowOff>
    </xdr:from>
    <xdr:to>
      <xdr:col>15</xdr:col>
      <xdr:colOff>187325</xdr:colOff>
      <xdr:row>32</xdr:row>
      <xdr:rowOff>37677</xdr:rowOff>
    </xdr:to>
    <xdr:sp macro="" textlink="">
      <xdr:nvSpPr>
        <xdr:cNvPr id="95" name="楕円 94"/>
        <xdr:cNvSpPr/>
      </xdr:nvSpPr>
      <xdr:spPr>
        <a:xfrm>
          <a:off x="2867025" y="607398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158327</xdr:rowOff>
    </xdr:from>
    <xdr:to>
      <xdr:col>19</xdr:col>
      <xdr:colOff>136525</xdr:colOff>
      <xdr:row>32</xdr:row>
      <xdr:rowOff>15663</xdr:rowOff>
    </xdr:to>
    <xdr:cxnSp macro="">
      <xdr:nvCxnSpPr>
        <xdr:cNvPr id="96" name="直線コネクタ 95"/>
        <xdr:cNvCxnSpPr/>
      </xdr:nvCxnSpPr>
      <xdr:spPr>
        <a:xfrm>
          <a:off x="2917825" y="6124787"/>
          <a:ext cx="670560" cy="24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75142</xdr:rowOff>
    </xdr:from>
    <xdr:to>
      <xdr:col>11</xdr:col>
      <xdr:colOff>187325</xdr:colOff>
      <xdr:row>32</xdr:row>
      <xdr:rowOff>5292</xdr:rowOff>
    </xdr:to>
    <xdr:sp macro="" textlink="">
      <xdr:nvSpPr>
        <xdr:cNvPr id="97" name="楕円 96"/>
        <xdr:cNvSpPr/>
      </xdr:nvSpPr>
      <xdr:spPr>
        <a:xfrm>
          <a:off x="2196465" y="60416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125942</xdr:rowOff>
    </xdr:from>
    <xdr:to>
      <xdr:col>15</xdr:col>
      <xdr:colOff>136525</xdr:colOff>
      <xdr:row>31</xdr:row>
      <xdr:rowOff>158327</xdr:rowOff>
    </xdr:to>
    <xdr:cxnSp macro="">
      <xdr:nvCxnSpPr>
        <xdr:cNvPr id="98" name="直線コネクタ 97"/>
        <xdr:cNvCxnSpPr/>
      </xdr:nvCxnSpPr>
      <xdr:spPr>
        <a:xfrm>
          <a:off x="2247265" y="6092402"/>
          <a:ext cx="670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44556</xdr:rowOff>
    </xdr:from>
    <xdr:to>
      <xdr:col>7</xdr:col>
      <xdr:colOff>187325</xdr:colOff>
      <xdr:row>31</xdr:row>
      <xdr:rowOff>146156</xdr:rowOff>
    </xdr:to>
    <xdr:sp macro="" textlink="">
      <xdr:nvSpPr>
        <xdr:cNvPr id="99" name="楕円 98"/>
        <xdr:cNvSpPr/>
      </xdr:nvSpPr>
      <xdr:spPr>
        <a:xfrm>
          <a:off x="1525905" y="601101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95356</xdr:rowOff>
    </xdr:from>
    <xdr:to>
      <xdr:col>11</xdr:col>
      <xdr:colOff>136525</xdr:colOff>
      <xdr:row>31</xdr:row>
      <xdr:rowOff>125942</xdr:rowOff>
    </xdr:to>
    <xdr:cxnSp macro="">
      <xdr:nvCxnSpPr>
        <xdr:cNvPr id="100" name="直線コネクタ 99"/>
        <xdr:cNvCxnSpPr/>
      </xdr:nvCxnSpPr>
      <xdr:spPr>
        <a:xfrm>
          <a:off x="1576705" y="6061816"/>
          <a:ext cx="670560" cy="30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97913</xdr:rowOff>
    </xdr:from>
    <xdr:ext cx="405111" cy="259045"/>
    <xdr:sp macro="" textlink="">
      <xdr:nvSpPr>
        <xdr:cNvPr id="101" name="n_1aveValue有形固定資産減価償却率"/>
        <xdr:cNvSpPr txBox="1"/>
      </xdr:nvSpPr>
      <xdr:spPr>
        <a:xfrm>
          <a:off x="3395989" y="5729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90716</xdr:rowOff>
    </xdr:from>
    <xdr:ext cx="405111" cy="259045"/>
    <xdr:sp macro="" textlink="">
      <xdr:nvSpPr>
        <xdr:cNvPr id="102" name="n_2aveValue有形固定資産減価償却率"/>
        <xdr:cNvSpPr txBox="1"/>
      </xdr:nvSpPr>
      <xdr:spPr>
        <a:xfrm>
          <a:off x="2738129" y="5721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58331</xdr:rowOff>
    </xdr:from>
    <xdr:ext cx="405111" cy="259045"/>
    <xdr:sp macro="" textlink="">
      <xdr:nvSpPr>
        <xdr:cNvPr id="103" name="n_3aveValue有形固定資産減価償却率"/>
        <xdr:cNvSpPr txBox="1"/>
      </xdr:nvSpPr>
      <xdr:spPr>
        <a:xfrm>
          <a:off x="2067569" y="5689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165011</xdr:rowOff>
    </xdr:from>
    <xdr:ext cx="405111" cy="259045"/>
    <xdr:sp macro="" textlink="">
      <xdr:nvSpPr>
        <xdr:cNvPr id="104" name="n_4aveValue有形固定資産減価償却率"/>
        <xdr:cNvSpPr txBox="1"/>
      </xdr:nvSpPr>
      <xdr:spPr>
        <a:xfrm>
          <a:off x="1397009" y="562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57590</xdr:rowOff>
    </xdr:from>
    <xdr:ext cx="405111" cy="259045"/>
    <xdr:sp macro="" textlink="">
      <xdr:nvSpPr>
        <xdr:cNvPr id="105" name="n_1mainValue有形固定資産減価償却率"/>
        <xdr:cNvSpPr txBox="1"/>
      </xdr:nvSpPr>
      <xdr:spPr>
        <a:xfrm>
          <a:off x="3395989" y="6191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28804</xdr:rowOff>
    </xdr:from>
    <xdr:ext cx="405111" cy="259045"/>
    <xdr:sp macro="" textlink="">
      <xdr:nvSpPr>
        <xdr:cNvPr id="106" name="n_2mainValue有形固定資産減価償却率"/>
        <xdr:cNvSpPr txBox="1"/>
      </xdr:nvSpPr>
      <xdr:spPr>
        <a:xfrm>
          <a:off x="2738129" y="6162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167869</xdr:rowOff>
    </xdr:from>
    <xdr:ext cx="405111" cy="259045"/>
    <xdr:sp macro="" textlink="">
      <xdr:nvSpPr>
        <xdr:cNvPr id="107" name="n_3mainValue有形固定資産減価償却率"/>
        <xdr:cNvSpPr txBox="1"/>
      </xdr:nvSpPr>
      <xdr:spPr>
        <a:xfrm>
          <a:off x="2067569" y="6134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137283</xdr:rowOff>
    </xdr:from>
    <xdr:ext cx="405111" cy="259045"/>
    <xdr:sp macro="" textlink="">
      <xdr:nvSpPr>
        <xdr:cNvPr id="108" name="n_4mainValue有形固定資産減価償却率"/>
        <xdr:cNvSpPr txBox="1"/>
      </xdr:nvSpPr>
      <xdr:spPr>
        <a:xfrm>
          <a:off x="1397009" y="6103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[ 402.1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類似団体平均を下回っている。主な要因としては、毎年度実施している繰上償還により地方債の現在高が減少したことが考えられるが、地方債を財源とする大規模な建設事業を実施しており、前年より増加している。今後も増加傾向にあることから、引き続き、地方債残高の縮減等に取り組んでいく必要がある。</a:t>
          </a:r>
        </a:p>
      </xdr:txBody>
    </xdr:sp>
    <xdr:clientData/>
  </xdr:twoCellAnchor>
  <xdr:oneCellAnchor>
    <xdr:from>
      <xdr:col>57</xdr:col>
      <xdr:colOff>111125</xdr:colOff>
      <xdr:row>23</xdr:row>
      <xdr:rowOff>47625</xdr:rowOff>
    </xdr:from>
    <xdr:ext cx="349839" cy="225703"/>
    <xdr:sp macro="" textlink="">
      <xdr:nvSpPr>
        <xdr:cNvPr id="122" name="テキスト ボックス 121"/>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25" name="直線コネクタ 124"/>
        <xdr:cNvCxnSpPr/>
      </xdr:nvCxnSpPr>
      <xdr:spPr>
        <a:xfrm>
          <a:off x="9971405" y="65487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26" name="テキスト ボックス 125"/>
        <xdr:cNvSpPr txBox="1"/>
      </xdr:nvSpPr>
      <xdr:spPr>
        <a:xfrm>
          <a:off x="9486041" y="645876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27" name="直線コネクタ 126"/>
        <xdr:cNvCxnSpPr/>
      </xdr:nvCxnSpPr>
      <xdr:spPr>
        <a:xfrm>
          <a:off x="9971405" y="612838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28" name="テキスト ボックス 127"/>
        <xdr:cNvSpPr txBox="1"/>
      </xdr:nvSpPr>
      <xdr:spPr>
        <a:xfrm>
          <a:off x="9486041" y="603458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29" name="直線コネクタ 128"/>
        <xdr:cNvCxnSpPr/>
      </xdr:nvCxnSpPr>
      <xdr:spPr>
        <a:xfrm>
          <a:off x="9971405" y="570420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30" name="テキスト ボックス 129"/>
        <xdr:cNvSpPr txBox="1"/>
      </xdr:nvSpPr>
      <xdr:spPr>
        <a:xfrm>
          <a:off x="9542936" y="561421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31" name="直線コネクタ 130"/>
        <xdr:cNvCxnSpPr/>
      </xdr:nvCxnSpPr>
      <xdr:spPr>
        <a:xfrm>
          <a:off x="9971405" y="52838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32" name="テキスト ボックス 131"/>
        <xdr:cNvSpPr txBox="1"/>
      </xdr:nvSpPr>
      <xdr:spPr>
        <a:xfrm>
          <a:off x="9645528" y="519003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35" name="直線コネクタ 134"/>
        <xdr:cNvCxnSpPr/>
      </xdr:nvCxnSpPr>
      <xdr:spPr>
        <a:xfrm flipV="1">
          <a:off x="13027660" y="5283835"/>
          <a:ext cx="1269" cy="1356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36" name="債務償還比率最小値テキスト"/>
        <xdr:cNvSpPr txBox="1"/>
      </xdr:nvSpPr>
      <xdr:spPr>
        <a:xfrm>
          <a:off x="13080365" y="664005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37" name="直線コネクタ 136"/>
        <xdr:cNvCxnSpPr/>
      </xdr:nvCxnSpPr>
      <xdr:spPr>
        <a:xfrm>
          <a:off x="12963525" y="66400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38" name="債務償還比率最大値テキスト"/>
        <xdr:cNvSpPr txBox="1"/>
      </xdr:nvSpPr>
      <xdr:spPr>
        <a:xfrm>
          <a:off x="13080365" y="50628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39" name="直線コネクタ 138"/>
        <xdr:cNvCxnSpPr/>
      </xdr:nvCxnSpPr>
      <xdr:spPr>
        <a:xfrm>
          <a:off x="12963525" y="52838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44609</xdr:rowOff>
    </xdr:from>
    <xdr:ext cx="469744" cy="259045"/>
    <xdr:sp macro="" textlink="">
      <xdr:nvSpPr>
        <xdr:cNvPr id="140" name="債務償還比率平均値テキスト"/>
        <xdr:cNvSpPr txBox="1"/>
      </xdr:nvSpPr>
      <xdr:spPr>
        <a:xfrm>
          <a:off x="13080365" y="56757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41" name="フローチャート: 判断 140"/>
        <xdr:cNvSpPr/>
      </xdr:nvSpPr>
      <xdr:spPr>
        <a:xfrm>
          <a:off x="13001625" y="569736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42" name="フローチャート: 判断 141"/>
        <xdr:cNvSpPr/>
      </xdr:nvSpPr>
      <xdr:spPr>
        <a:xfrm>
          <a:off x="12359005" y="5694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43" name="フローチャート: 判断 142"/>
        <xdr:cNvSpPr/>
      </xdr:nvSpPr>
      <xdr:spPr>
        <a:xfrm>
          <a:off x="11688445" y="5700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44" name="フローチャート: 判断 143"/>
        <xdr:cNvSpPr/>
      </xdr:nvSpPr>
      <xdr:spPr>
        <a:xfrm>
          <a:off x="11017885" y="5674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91399</xdr:rowOff>
    </xdr:from>
    <xdr:to>
      <xdr:col>60</xdr:col>
      <xdr:colOff>123825</xdr:colOff>
      <xdr:row>30</xdr:row>
      <xdr:rowOff>21549</xdr:rowOff>
    </xdr:to>
    <xdr:sp macro="" textlink="">
      <xdr:nvSpPr>
        <xdr:cNvPr id="145" name="フローチャート: 判断 144"/>
        <xdr:cNvSpPr/>
      </xdr:nvSpPr>
      <xdr:spPr>
        <a:xfrm>
          <a:off x="10347325" y="57225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109129</xdr:rowOff>
    </xdr:from>
    <xdr:to>
      <xdr:col>76</xdr:col>
      <xdr:colOff>73025</xdr:colOff>
      <xdr:row>29</xdr:row>
      <xdr:rowOff>39279</xdr:rowOff>
    </xdr:to>
    <xdr:sp macro="" textlink="">
      <xdr:nvSpPr>
        <xdr:cNvPr id="151" name="楕円 150"/>
        <xdr:cNvSpPr/>
      </xdr:nvSpPr>
      <xdr:spPr>
        <a:xfrm>
          <a:off x="13001625" y="55726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132006</xdr:rowOff>
    </xdr:from>
    <xdr:ext cx="469744" cy="259045"/>
    <xdr:sp macro="" textlink="">
      <xdr:nvSpPr>
        <xdr:cNvPr id="152" name="債務償還比率該当値テキスト"/>
        <xdr:cNvSpPr txBox="1"/>
      </xdr:nvSpPr>
      <xdr:spPr>
        <a:xfrm>
          <a:off x="13080365" y="5427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69921</xdr:rowOff>
    </xdr:from>
    <xdr:to>
      <xdr:col>72</xdr:col>
      <xdr:colOff>123825</xdr:colOff>
      <xdr:row>29</xdr:row>
      <xdr:rowOff>71</xdr:rowOff>
    </xdr:to>
    <xdr:sp macro="" textlink="">
      <xdr:nvSpPr>
        <xdr:cNvPr id="153" name="楕円 152"/>
        <xdr:cNvSpPr/>
      </xdr:nvSpPr>
      <xdr:spPr>
        <a:xfrm>
          <a:off x="12359005" y="55334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120721</xdr:rowOff>
    </xdr:from>
    <xdr:to>
      <xdr:col>76</xdr:col>
      <xdr:colOff>22225</xdr:colOff>
      <xdr:row>28</xdr:row>
      <xdr:rowOff>159929</xdr:rowOff>
    </xdr:to>
    <xdr:cxnSp macro="">
      <xdr:nvCxnSpPr>
        <xdr:cNvPr id="154" name="直線コネクタ 153"/>
        <xdr:cNvCxnSpPr/>
      </xdr:nvCxnSpPr>
      <xdr:spPr>
        <a:xfrm>
          <a:off x="12409805" y="5584261"/>
          <a:ext cx="619760" cy="39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89870</xdr:rowOff>
    </xdr:from>
    <xdr:to>
      <xdr:col>68</xdr:col>
      <xdr:colOff>123825</xdr:colOff>
      <xdr:row>29</xdr:row>
      <xdr:rowOff>20020</xdr:rowOff>
    </xdr:to>
    <xdr:sp macro="" textlink="">
      <xdr:nvSpPr>
        <xdr:cNvPr id="155" name="楕円 154"/>
        <xdr:cNvSpPr/>
      </xdr:nvSpPr>
      <xdr:spPr>
        <a:xfrm>
          <a:off x="11688445" y="55534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120721</xdr:rowOff>
    </xdr:from>
    <xdr:to>
      <xdr:col>72</xdr:col>
      <xdr:colOff>73025</xdr:colOff>
      <xdr:row>28</xdr:row>
      <xdr:rowOff>140670</xdr:rowOff>
    </xdr:to>
    <xdr:cxnSp macro="">
      <xdr:nvCxnSpPr>
        <xdr:cNvPr id="156" name="直線コネクタ 155"/>
        <xdr:cNvCxnSpPr/>
      </xdr:nvCxnSpPr>
      <xdr:spPr>
        <a:xfrm flipV="1">
          <a:off x="11739245" y="5584261"/>
          <a:ext cx="670560" cy="19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70612</xdr:rowOff>
    </xdr:from>
    <xdr:to>
      <xdr:col>64</xdr:col>
      <xdr:colOff>123825</xdr:colOff>
      <xdr:row>29</xdr:row>
      <xdr:rowOff>762</xdr:rowOff>
    </xdr:to>
    <xdr:sp macro="" textlink="">
      <xdr:nvSpPr>
        <xdr:cNvPr id="157" name="楕円 156"/>
        <xdr:cNvSpPr/>
      </xdr:nvSpPr>
      <xdr:spPr>
        <a:xfrm>
          <a:off x="11017885" y="55341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121412</xdr:rowOff>
    </xdr:from>
    <xdr:to>
      <xdr:col>68</xdr:col>
      <xdr:colOff>73025</xdr:colOff>
      <xdr:row>28</xdr:row>
      <xdr:rowOff>140670</xdr:rowOff>
    </xdr:to>
    <xdr:cxnSp macro="">
      <xdr:nvCxnSpPr>
        <xdr:cNvPr id="158" name="直線コネクタ 157"/>
        <xdr:cNvCxnSpPr/>
      </xdr:nvCxnSpPr>
      <xdr:spPr>
        <a:xfrm>
          <a:off x="11068685" y="5584952"/>
          <a:ext cx="670560" cy="19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148768</xdr:rowOff>
    </xdr:from>
    <xdr:to>
      <xdr:col>60</xdr:col>
      <xdr:colOff>123825</xdr:colOff>
      <xdr:row>29</xdr:row>
      <xdr:rowOff>78918</xdr:rowOff>
    </xdr:to>
    <xdr:sp macro="" textlink="">
      <xdr:nvSpPr>
        <xdr:cNvPr id="159" name="楕円 158"/>
        <xdr:cNvSpPr/>
      </xdr:nvSpPr>
      <xdr:spPr>
        <a:xfrm>
          <a:off x="10347325" y="56123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121412</xdr:rowOff>
    </xdr:from>
    <xdr:to>
      <xdr:col>64</xdr:col>
      <xdr:colOff>73025</xdr:colOff>
      <xdr:row>29</xdr:row>
      <xdr:rowOff>28118</xdr:rowOff>
    </xdr:to>
    <xdr:cxnSp macro="">
      <xdr:nvCxnSpPr>
        <xdr:cNvPr id="160" name="直線コネクタ 159"/>
        <xdr:cNvCxnSpPr/>
      </xdr:nvCxnSpPr>
      <xdr:spPr>
        <a:xfrm flipV="1">
          <a:off x="10398125" y="5584952"/>
          <a:ext cx="670560" cy="7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155714</xdr:rowOff>
    </xdr:from>
    <xdr:ext cx="469744" cy="259045"/>
    <xdr:sp macro="" textlink="">
      <xdr:nvSpPr>
        <xdr:cNvPr id="161" name="n_1aveValue債務償還比率"/>
        <xdr:cNvSpPr txBox="1"/>
      </xdr:nvSpPr>
      <xdr:spPr>
        <a:xfrm>
          <a:off x="12185092" y="5786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162191</xdr:rowOff>
    </xdr:from>
    <xdr:ext cx="469744" cy="259045"/>
    <xdr:sp macro="" textlink="">
      <xdr:nvSpPr>
        <xdr:cNvPr id="162" name="n_2aveValue債務償還比率"/>
        <xdr:cNvSpPr txBox="1"/>
      </xdr:nvSpPr>
      <xdr:spPr>
        <a:xfrm>
          <a:off x="11527232" y="5793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135592</xdr:rowOff>
    </xdr:from>
    <xdr:ext cx="469744" cy="259045"/>
    <xdr:sp macro="" textlink="">
      <xdr:nvSpPr>
        <xdr:cNvPr id="163" name="n_3aveValue債務償還比率"/>
        <xdr:cNvSpPr txBox="1"/>
      </xdr:nvSpPr>
      <xdr:spPr>
        <a:xfrm>
          <a:off x="10856672" y="5766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12676</xdr:rowOff>
    </xdr:from>
    <xdr:ext cx="469744" cy="259045"/>
    <xdr:sp macro="" textlink="">
      <xdr:nvSpPr>
        <xdr:cNvPr id="164" name="n_4aveValue債務償還比率"/>
        <xdr:cNvSpPr txBox="1"/>
      </xdr:nvSpPr>
      <xdr:spPr>
        <a:xfrm>
          <a:off x="10186112" y="5811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16598</xdr:rowOff>
    </xdr:from>
    <xdr:ext cx="469744" cy="259045"/>
    <xdr:sp macro="" textlink="">
      <xdr:nvSpPr>
        <xdr:cNvPr id="165" name="n_1mainValue債務償還比率"/>
        <xdr:cNvSpPr txBox="1"/>
      </xdr:nvSpPr>
      <xdr:spPr>
        <a:xfrm>
          <a:off x="12185092" y="5312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36547</xdr:rowOff>
    </xdr:from>
    <xdr:ext cx="469744" cy="259045"/>
    <xdr:sp macro="" textlink="">
      <xdr:nvSpPr>
        <xdr:cNvPr id="166" name="n_2mainValue債務償還比率"/>
        <xdr:cNvSpPr txBox="1"/>
      </xdr:nvSpPr>
      <xdr:spPr>
        <a:xfrm>
          <a:off x="11527232" y="533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17289</xdr:rowOff>
    </xdr:from>
    <xdr:ext cx="469744" cy="259045"/>
    <xdr:sp macro="" textlink="">
      <xdr:nvSpPr>
        <xdr:cNvPr id="167" name="n_3mainValue債務償還比率"/>
        <xdr:cNvSpPr txBox="1"/>
      </xdr:nvSpPr>
      <xdr:spPr>
        <a:xfrm>
          <a:off x="10856672" y="5313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95445</xdr:rowOff>
    </xdr:from>
    <xdr:ext cx="469744" cy="259045"/>
    <xdr:sp macro="" textlink="">
      <xdr:nvSpPr>
        <xdr:cNvPr id="168" name="n_4mainValue債務償還比率"/>
        <xdr:cNvSpPr txBox="1"/>
      </xdr:nvSpPr>
      <xdr:spPr>
        <a:xfrm>
          <a:off x="10186112" y="5391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岡山県美作市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24,886
24,260
429.29
26,976,510
25,179,061
1,498,408
13,694,063
26,372,537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xdr:cNvCxnSpPr/>
      </xdr:nvCxnSpPr>
      <xdr:spPr>
        <a:xfrm flipV="1">
          <a:off x="4086225" y="5711190"/>
          <a:ext cx="0" cy="1293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xdr:cNvSpPr txBox="1"/>
      </xdr:nvSpPr>
      <xdr:spPr>
        <a:xfrm>
          <a:off x="4124960" y="700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xdr:cNvCxnSpPr/>
      </xdr:nvCxnSpPr>
      <xdr:spPr>
        <a:xfrm>
          <a:off x="4020820" y="70046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xdr:cNvSpPr txBox="1"/>
      </xdr:nvSpPr>
      <xdr:spPr>
        <a:xfrm>
          <a:off x="4124960" y="5494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xdr:cNvCxnSpPr/>
      </xdr:nvCxnSpPr>
      <xdr:spPr>
        <a:xfrm>
          <a:off x="4020820" y="5711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67327</xdr:rowOff>
    </xdr:from>
    <xdr:ext cx="405111" cy="259045"/>
    <xdr:sp macro="" textlink="">
      <xdr:nvSpPr>
        <xdr:cNvPr id="62" name="【道路】&#10;有形固定資産減価償却率平均値テキスト"/>
        <xdr:cNvSpPr txBox="1"/>
      </xdr:nvSpPr>
      <xdr:spPr>
        <a:xfrm>
          <a:off x="4124960" y="6270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xdr:cNvSpPr/>
      </xdr:nvSpPr>
      <xdr:spPr>
        <a:xfrm>
          <a:off x="403606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xdr:cNvSpPr/>
      </xdr:nvSpPr>
      <xdr:spPr>
        <a:xfrm>
          <a:off x="3312160" y="63900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xdr:cNvSpPr/>
      </xdr:nvSpPr>
      <xdr:spPr>
        <a:xfrm>
          <a:off x="25146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xdr:cNvSpPr/>
      </xdr:nvSpPr>
      <xdr:spPr>
        <a:xfrm>
          <a:off x="17399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57785</xdr:rowOff>
    </xdr:from>
    <xdr:to>
      <xdr:col>6</xdr:col>
      <xdr:colOff>38100</xdr:colOff>
      <xdr:row>37</xdr:row>
      <xdr:rowOff>159385</xdr:rowOff>
    </xdr:to>
    <xdr:sp macro="" textlink="">
      <xdr:nvSpPr>
        <xdr:cNvPr id="67" name="フローチャート: 判断 66"/>
        <xdr:cNvSpPr/>
      </xdr:nvSpPr>
      <xdr:spPr>
        <a:xfrm>
          <a:off x="965200" y="62604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86360</xdr:rowOff>
    </xdr:from>
    <xdr:to>
      <xdr:col>24</xdr:col>
      <xdr:colOff>114300</xdr:colOff>
      <xdr:row>40</xdr:row>
      <xdr:rowOff>16510</xdr:rowOff>
    </xdr:to>
    <xdr:sp macro="" textlink="">
      <xdr:nvSpPr>
        <xdr:cNvPr id="73" name="楕円 72"/>
        <xdr:cNvSpPr/>
      </xdr:nvSpPr>
      <xdr:spPr>
        <a:xfrm>
          <a:off x="4036060" y="66243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64787</xdr:rowOff>
    </xdr:from>
    <xdr:ext cx="405111" cy="259045"/>
    <xdr:sp macro="" textlink="">
      <xdr:nvSpPr>
        <xdr:cNvPr id="74" name="【道路】&#10;有形固定資産減価償却率該当値テキスト"/>
        <xdr:cNvSpPr txBox="1"/>
      </xdr:nvSpPr>
      <xdr:spPr>
        <a:xfrm>
          <a:off x="4124960" y="660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50165</xdr:rowOff>
    </xdr:from>
    <xdr:to>
      <xdr:col>20</xdr:col>
      <xdr:colOff>38100</xdr:colOff>
      <xdr:row>39</xdr:row>
      <xdr:rowOff>151765</xdr:rowOff>
    </xdr:to>
    <xdr:sp macro="" textlink="">
      <xdr:nvSpPr>
        <xdr:cNvPr id="75" name="楕円 74"/>
        <xdr:cNvSpPr/>
      </xdr:nvSpPr>
      <xdr:spPr>
        <a:xfrm>
          <a:off x="3312160" y="65881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100965</xdr:rowOff>
    </xdr:from>
    <xdr:to>
      <xdr:col>24</xdr:col>
      <xdr:colOff>63500</xdr:colOff>
      <xdr:row>39</xdr:row>
      <xdr:rowOff>137160</xdr:rowOff>
    </xdr:to>
    <xdr:cxnSp macro="">
      <xdr:nvCxnSpPr>
        <xdr:cNvPr id="76" name="直線コネクタ 75"/>
        <xdr:cNvCxnSpPr/>
      </xdr:nvCxnSpPr>
      <xdr:spPr>
        <a:xfrm>
          <a:off x="3355340" y="6638925"/>
          <a:ext cx="73152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13970</xdr:rowOff>
    </xdr:from>
    <xdr:to>
      <xdr:col>15</xdr:col>
      <xdr:colOff>101600</xdr:colOff>
      <xdr:row>39</xdr:row>
      <xdr:rowOff>115570</xdr:rowOff>
    </xdr:to>
    <xdr:sp macro="" textlink="">
      <xdr:nvSpPr>
        <xdr:cNvPr id="77" name="楕円 76"/>
        <xdr:cNvSpPr/>
      </xdr:nvSpPr>
      <xdr:spPr>
        <a:xfrm>
          <a:off x="251460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64770</xdr:rowOff>
    </xdr:from>
    <xdr:to>
      <xdr:col>19</xdr:col>
      <xdr:colOff>177800</xdr:colOff>
      <xdr:row>39</xdr:row>
      <xdr:rowOff>100965</xdr:rowOff>
    </xdr:to>
    <xdr:cxnSp macro="">
      <xdr:nvCxnSpPr>
        <xdr:cNvPr id="78" name="直線コネクタ 77"/>
        <xdr:cNvCxnSpPr/>
      </xdr:nvCxnSpPr>
      <xdr:spPr>
        <a:xfrm>
          <a:off x="2565400" y="6602730"/>
          <a:ext cx="78994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149225</xdr:rowOff>
    </xdr:from>
    <xdr:to>
      <xdr:col>10</xdr:col>
      <xdr:colOff>165100</xdr:colOff>
      <xdr:row>39</xdr:row>
      <xdr:rowOff>79375</xdr:rowOff>
    </xdr:to>
    <xdr:sp macro="" textlink="">
      <xdr:nvSpPr>
        <xdr:cNvPr id="79" name="楕円 78"/>
        <xdr:cNvSpPr/>
      </xdr:nvSpPr>
      <xdr:spPr>
        <a:xfrm>
          <a:off x="1739900" y="65195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28575</xdr:rowOff>
    </xdr:from>
    <xdr:to>
      <xdr:col>15</xdr:col>
      <xdr:colOff>50800</xdr:colOff>
      <xdr:row>39</xdr:row>
      <xdr:rowOff>64770</xdr:rowOff>
    </xdr:to>
    <xdr:cxnSp macro="">
      <xdr:nvCxnSpPr>
        <xdr:cNvPr id="80" name="直線コネクタ 79"/>
        <xdr:cNvCxnSpPr/>
      </xdr:nvCxnSpPr>
      <xdr:spPr>
        <a:xfrm>
          <a:off x="1790700" y="6566535"/>
          <a:ext cx="7747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113030</xdr:rowOff>
    </xdr:from>
    <xdr:to>
      <xdr:col>6</xdr:col>
      <xdr:colOff>38100</xdr:colOff>
      <xdr:row>39</xdr:row>
      <xdr:rowOff>43180</xdr:rowOff>
    </xdr:to>
    <xdr:sp macro="" textlink="">
      <xdr:nvSpPr>
        <xdr:cNvPr id="81" name="楕円 80"/>
        <xdr:cNvSpPr/>
      </xdr:nvSpPr>
      <xdr:spPr>
        <a:xfrm>
          <a:off x="965200" y="64833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163830</xdr:rowOff>
    </xdr:from>
    <xdr:to>
      <xdr:col>10</xdr:col>
      <xdr:colOff>114300</xdr:colOff>
      <xdr:row>39</xdr:row>
      <xdr:rowOff>28575</xdr:rowOff>
    </xdr:to>
    <xdr:cxnSp macro="">
      <xdr:nvCxnSpPr>
        <xdr:cNvPr id="82" name="直線コネクタ 81"/>
        <xdr:cNvCxnSpPr/>
      </xdr:nvCxnSpPr>
      <xdr:spPr>
        <a:xfrm>
          <a:off x="1008380" y="6534150"/>
          <a:ext cx="78232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xdr:cNvSpPr txBox="1"/>
      </xdr:nvSpPr>
      <xdr:spPr>
        <a:xfrm>
          <a:off x="317056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135907</xdr:rowOff>
    </xdr:from>
    <xdr:ext cx="405111" cy="259045"/>
    <xdr:sp macro="" textlink="">
      <xdr:nvSpPr>
        <xdr:cNvPr id="84" name="n_2aveValue【道路】&#10;有形固定資産減価償却率"/>
        <xdr:cNvSpPr txBox="1"/>
      </xdr:nvSpPr>
      <xdr:spPr>
        <a:xfrm>
          <a:off x="2385704" y="617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124477</xdr:rowOff>
    </xdr:from>
    <xdr:ext cx="405111" cy="259045"/>
    <xdr:sp macro="" textlink="">
      <xdr:nvSpPr>
        <xdr:cNvPr id="85" name="n_3aveValue【道路】&#10;有形固定資産減価償却率"/>
        <xdr:cNvSpPr txBox="1"/>
      </xdr:nvSpPr>
      <xdr:spPr>
        <a:xfrm>
          <a:off x="1611004" y="615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4462</xdr:rowOff>
    </xdr:from>
    <xdr:ext cx="405111" cy="259045"/>
    <xdr:sp macro="" textlink="">
      <xdr:nvSpPr>
        <xdr:cNvPr id="86" name="n_4aveValue【道路】&#10;有形固定資産減価償却率"/>
        <xdr:cNvSpPr txBox="1"/>
      </xdr:nvSpPr>
      <xdr:spPr>
        <a:xfrm>
          <a:off x="836304" y="603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142892</xdr:rowOff>
    </xdr:from>
    <xdr:ext cx="405111" cy="259045"/>
    <xdr:sp macro="" textlink="">
      <xdr:nvSpPr>
        <xdr:cNvPr id="87" name="n_1mainValue【道路】&#10;有形固定資産減価償却率"/>
        <xdr:cNvSpPr txBox="1"/>
      </xdr:nvSpPr>
      <xdr:spPr>
        <a:xfrm>
          <a:off x="3170564" y="668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106697</xdr:rowOff>
    </xdr:from>
    <xdr:ext cx="405111" cy="259045"/>
    <xdr:sp macro="" textlink="">
      <xdr:nvSpPr>
        <xdr:cNvPr id="88" name="n_2mainValue【道路】&#10;有形固定資産減価償却率"/>
        <xdr:cNvSpPr txBox="1"/>
      </xdr:nvSpPr>
      <xdr:spPr>
        <a:xfrm>
          <a:off x="238570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70502</xdr:rowOff>
    </xdr:from>
    <xdr:ext cx="405111" cy="259045"/>
    <xdr:sp macro="" textlink="">
      <xdr:nvSpPr>
        <xdr:cNvPr id="89" name="n_3mainValue【道路】&#10;有形固定資産減価償却率"/>
        <xdr:cNvSpPr txBox="1"/>
      </xdr:nvSpPr>
      <xdr:spPr>
        <a:xfrm>
          <a:off x="1611004" y="660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34307</xdr:rowOff>
    </xdr:from>
    <xdr:ext cx="405111" cy="259045"/>
    <xdr:sp macro="" textlink="">
      <xdr:nvSpPr>
        <xdr:cNvPr id="90" name="n_4mainValue【道路】&#10;有形固定資産減価償却率"/>
        <xdr:cNvSpPr txBox="1"/>
      </xdr:nvSpPr>
      <xdr:spPr>
        <a:xfrm>
          <a:off x="836304" y="657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xdr:cNvCxnSpPr/>
      </xdr:nvCxnSpPr>
      <xdr:spPr>
        <a:xfrm flipV="1">
          <a:off x="9219565" y="5491867"/>
          <a:ext cx="0" cy="1577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xdr:cNvSpPr txBox="1"/>
      </xdr:nvSpPr>
      <xdr:spPr>
        <a:xfrm>
          <a:off x="9258300" y="7073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xdr:cNvCxnSpPr/>
      </xdr:nvCxnSpPr>
      <xdr:spPr>
        <a:xfrm>
          <a:off x="9154160" y="70696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xdr:cNvSpPr txBox="1"/>
      </xdr:nvSpPr>
      <xdr:spPr>
        <a:xfrm>
          <a:off x="9258300" y="5270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xdr:cNvCxnSpPr/>
      </xdr:nvCxnSpPr>
      <xdr:spPr>
        <a:xfrm>
          <a:off x="9154160" y="54918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116622</xdr:rowOff>
    </xdr:from>
    <xdr:ext cx="534377" cy="259045"/>
    <xdr:sp macro="" textlink="">
      <xdr:nvSpPr>
        <xdr:cNvPr id="119" name="【道路】&#10;一人当たり延長平均値テキスト"/>
        <xdr:cNvSpPr txBox="1"/>
      </xdr:nvSpPr>
      <xdr:spPr>
        <a:xfrm>
          <a:off x="9258300" y="6486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xdr:cNvSpPr/>
      </xdr:nvSpPr>
      <xdr:spPr>
        <a:xfrm>
          <a:off x="9192260" y="65085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xdr:cNvSpPr/>
      </xdr:nvSpPr>
      <xdr:spPr>
        <a:xfrm>
          <a:off x="8445500" y="65128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xdr:cNvSpPr/>
      </xdr:nvSpPr>
      <xdr:spPr>
        <a:xfrm>
          <a:off x="7670800" y="65200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xdr:cNvSpPr/>
      </xdr:nvSpPr>
      <xdr:spPr>
        <a:xfrm>
          <a:off x="6873240" y="65334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58851</xdr:rowOff>
    </xdr:from>
    <xdr:to>
      <xdr:col>36</xdr:col>
      <xdr:colOff>165100</xdr:colOff>
      <xdr:row>38</xdr:row>
      <xdr:rowOff>160451</xdr:rowOff>
    </xdr:to>
    <xdr:sp macro="" textlink="">
      <xdr:nvSpPr>
        <xdr:cNvPr id="124" name="フローチャート: 判断 123"/>
        <xdr:cNvSpPr/>
      </xdr:nvSpPr>
      <xdr:spPr>
        <a:xfrm>
          <a:off x="6098540" y="642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117792</xdr:rowOff>
    </xdr:from>
    <xdr:to>
      <xdr:col>55</xdr:col>
      <xdr:colOff>50800</xdr:colOff>
      <xdr:row>36</xdr:row>
      <xdr:rowOff>47942</xdr:rowOff>
    </xdr:to>
    <xdr:sp macro="" textlink="">
      <xdr:nvSpPr>
        <xdr:cNvPr id="130" name="楕円 129"/>
        <xdr:cNvSpPr/>
      </xdr:nvSpPr>
      <xdr:spPr>
        <a:xfrm>
          <a:off x="9192260" y="59851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140669</xdr:rowOff>
    </xdr:from>
    <xdr:ext cx="534377" cy="259045"/>
    <xdr:sp macro="" textlink="">
      <xdr:nvSpPr>
        <xdr:cNvPr id="131" name="【道路】&#10;一人当たり延長該当値テキスト"/>
        <xdr:cNvSpPr txBox="1"/>
      </xdr:nvSpPr>
      <xdr:spPr>
        <a:xfrm>
          <a:off x="9258300" y="5840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145720</xdr:rowOff>
    </xdr:from>
    <xdr:to>
      <xdr:col>50</xdr:col>
      <xdr:colOff>165100</xdr:colOff>
      <xdr:row>36</xdr:row>
      <xdr:rowOff>75870</xdr:rowOff>
    </xdr:to>
    <xdr:sp macro="" textlink="">
      <xdr:nvSpPr>
        <xdr:cNvPr id="132" name="楕円 131"/>
        <xdr:cNvSpPr/>
      </xdr:nvSpPr>
      <xdr:spPr>
        <a:xfrm>
          <a:off x="8445500" y="60131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35</xdr:row>
      <xdr:rowOff>168592</xdr:rowOff>
    </xdr:from>
    <xdr:to>
      <xdr:col>55</xdr:col>
      <xdr:colOff>0</xdr:colOff>
      <xdr:row>36</xdr:row>
      <xdr:rowOff>25070</xdr:rowOff>
    </xdr:to>
    <xdr:cxnSp macro="">
      <xdr:nvCxnSpPr>
        <xdr:cNvPr id="133" name="直線コネクタ 132"/>
        <xdr:cNvCxnSpPr/>
      </xdr:nvCxnSpPr>
      <xdr:spPr>
        <a:xfrm flipV="1">
          <a:off x="8496300" y="6035992"/>
          <a:ext cx="723900" cy="24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167399</xdr:rowOff>
    </xdr:from>
    <xdr:to>
      <xdr:col>46</xdr:col>
      <xdr:colOff>38100</xdr:colOff>
      <xdr:row>36</xdr:row>
      <xdr:rowOff>97549</xdr:rowOff>
    </xdr:to>
    <xdr:sp macro="" textlink="">
      <xdr:nvSpPr>
        <xdr:cNvPr id="134" name="楕円 133"/>
        <xdr:cNvSpPr/>
      </xdr:nvSpPr>
      <xdr:spPr>
        <a:xfrm>
          <a:off x="7670800" y="60347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25070</xdr:rowOff>
    </xdr:from>
    <xdr:to>
      <xdr:col>50</xdr:col>
      <xdr:colOff>114300</xdr:colOff>
      <xdr:row>36</xdr:row>
      <xdr:rowOff>46749</xdr:rowOff>
    </xdr:to>
    <xdr:cxnSp macro="">
      <xdr:nvCxnSpPr>
        <xdr:cNvPr id="135" name="直線コネクタ 134"/>
        <xdr:cNvCxnSpPr/>
      </xdr:nvCxnSpPr>
      <xdr:spPr>
        <a:xfrm flipV="1">
          <a:off x="7713980" y="6060110"/>
          <a:ext cx="782320" cy="21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15761</xdr:rowOff>
    </xdr:from>
    <xdr:to>
      <xdr:col>41</xdr:col>
      <xdr:colOff>101600</xdr:colOff>
      <xdr:row>36</xdr:row>
      <xdr:rowOff>117361</xdr:rowOff>
    </xdr:to>
    <xdr:sp macro="" textlink="">
      <xdr:nvSpPr>
        <xdr:cNvPr id="136" name="楕円 135"/>
        <xdr:cNvSpPr/>
      </xdr:nvSpPr>
      <xdr:spPr>
        <a:xfrm>
          <a:off x="6873240" y="6050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46749</xdr:rowOff>
    </xdr:from>
    <xdr:to>
      <xdr:col>45</xdr:col>
      <xdr:colOff>177800</xdr:colOff>
      <xdr:row>36</xdr:row>
      <xdr:rowOff>66561</xdr:rowOff>
    </xdr:to>
    <xdr:cxnSp macro="">
      <xdr:nvCxnSpPr>
        <xdr:cNvPr id="137" name="直線コネクタ 136"/>
        <xdr:cNvCxnSpPr/>
      </xdr:nvCxnSpPr>
      <xdr:spPr>
        <a:xfrm flipV="1">
          <a:off x="6924040" y="6081789"/>
          <a:ext cx="789940" cy="1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32048</xdr:rowOff>
    </xdr:from>
    <xdr:to>
      <xdr:col>36</xdr:col>
      <xdr:colOff>165100</xdr:colOff>
      <xdr:row>36</xdr:row>
      <xdr:rowOff>133648</xdr:rowOff>
    </xdr:to>
    <xdr:sp macro="" textlink="">
      <xdr:nvSpPr>
        <xdr:cNvPr id="138" name="楕円 137"/>
        <xdr:cNvSpPr/>
      </xdr:nvSpPr>
      <xdr:spPr>
        <a:xfrm>
          <a:off x="6098540" y="6067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66561</xdr:rowOff>
    </xdr:from>
    <xdr:to>
      <xdr:col>41</xdr:col>
      <xdr:colOff>50800</xdr:colOff>
      <xdr:row>36</xdr:row>
      <xdr:rowOff>82848</xdr:rowOff>
    </xdr:to>
    <xdr:cxnSp macro="">
      <xdr:nvCxnSpPr>
        <xdr:cNvPr id="139" name="直線コネクタ 138"/>
        <xdr:cNvCxnSpPr/>
      </xdr:nvCxnSpPr>
      <xdr:spPr>
        <a:xfrm flipV="1">
          <a:off x="6149340" y="6101601"/>
          <a:ext cx="774700" cy="1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63758</xdr:rowOff>
    </xdr:from>
    <xdr:ext cx="534377" cy="259045"/>
    <xdr:sp macro="" textlink="">
      <xdr:nvSpPr>
        <xdr:cNvPr id="140" name="n_1aveValue【道路】&#10;一人当たり延長"/>
        <xdr:cNvSpPr txBox="1"/>
      </xdr:nvSpPr>
      <xdr:spPr>
        <a:xfrm>
          <a:off x="8239271" y="6601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71055</xdr:rowOff>
    </xdr:from>
    <xdr:ext cx="534377" cy="259045"/>
    <xdr:sp macro="" textlink="">
      <xdr:nvSpPr>
        <xdr:cNvPr id="141" name="n_2aveValue【道路】&#10;一人当たり延長"/>
        <xdr:cNvSpPr txBox="1"/>
      </xdr:nvSpPr>
      <xdr:spPr>
        <a:xfrm>
          <a:off x="7477271" y="660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84390</xdr:rowOff>
    </xdr:from>
    <xdr:ext cx="534377" cy="259045"/>
    <xdr:sp macro="" textlink="">
      <xdr:nvSpPr>
        <xdr:cNvPr id="142" name="n_3aveValue【道路】&#10;一人当たり延長"/>
        <xdr:cNvSpPr txBox="1"/>
      </xdr:nvSpPr>
      <xdr:spPr>
        <a:xfrm>
          <a:off x="6702571" y="6622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151578</xdr:rowOff>
    </xdr:from>
    <xdr:ext cx="534377" cy="259045"/>
    <xdr:sp macro="" textlink="">
      <xdr:nvSpPr>
        <xdr:cNvPr id="143" name="n_4aveValue【道路】&#10;一人当たり延長"/>
        <xdr:cNvSpPr txBox="1"/>
      </xdr:nvSpPr>
      <xdr:spPr>
        <a:xfrm>
          <a:off x="5905011" y="6521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34</xdr:row>
      <xdr:rowOff>92397</xdr:rowOff>
    </xdr:from>
    <xdr:ext cx="534377" cy="259045"/>
    <xdr:sp macro="" textlink="">
      <xdr:nvSpPr>
        <xdr:cNvPr id="144" name="n_1mainValue【道路】&#10;一人当たり延長"/>
        <xdr:cNvSpPr txBox="1"/>
      </xdr:nvSpPr>
      <xdr:spPr>
        <a:xfrm>
          <a:off x="8239271" y="5792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34</xdr:row>
      <xdr:rowOff>114076</xdr:rowOff>
    </xdr:from>
    <xdr:ext cx="534377" cy="259045"/>
    <xdr:sp macro="" textlink="">
      <xdr:nvSpPr>
        <xdr:cNvPr id="145" name="n_2mainValue【道路】&#10;一人当たり延長"/>
        <xdr:cNvSpPr txBox="1"/>
      </xdr:nvSpPr>
      <xdr:spPr>
        <a:xfrm>
          <a:off x="7477271" y="5813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34</xdr:row>
      <xdr:rowOff>133888</xdr:rowOff>
    </xdr:from>
    <xdr:ext cx="534377" cy="259045"/>
    <xdr:sp macro="" textlink="">
      <xdr:nvSpPr>
        <xdr:cNvPr id="146" name="n_3mainValue【道路】&#10;一人当たり延長"/>
        <xdr:cNvSpPr txBox="1"/>
      </xdr:nvSpPr>
      <xdr:spPr>
        <a:xfrm>
          <a:off x="6702571" y="5833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34</xdr:row>
      <xdr:rowOff>150175</xdr:rowOff>
    </xdr:from>
    <xdr:ext cx="534377" cy="259045"/>
    <xdr:sp macro="" textlink="">
      <xdr:nvSpPr>
        <xdr:cNvPr id="147" name="n_4mainValue【道路】&#10;一人当たり延長"/>
        <xdr:cNvSpPr txBox="1"/>
      </xdr:nvSpPr>
      <xdr:spPr>
        <a:xfrm>
          <a:off x="5905011" y="5849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xdr:cNvCxnSpPr/>
      </xdr:nvCxnSpPr>
      <xdr:spPr>
        <a:xfrm flipV="1">
          <a:off x="4086225" y="9345930"/>
          <a:ext cx="0" cy="14189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xdr:cNvSpPr txBox="1"/>
      </xdr:nvSpPr>
      <xdr:spPr>
        <a:xfrm>
          <a:off x="4124960" y="10768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xdr:cNvCxnSpPr/>
      </xdr:nvCxnSpPr>
      <xdr:spPr>
        <a:xfrm>
          <a:off x="4020820" y="107648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xdr:cNvSpPr txBox="1"/>
      </xdr:nvSpPr>
      <xdr:spPr>
        <a:xfrm>
          <a:off x="4124960" y="91249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xdr:cNvCxnSpPr/>
      </xdr:nvCxnSpPr>
      <xdr:spPr>
        <a:xfrm>
          <a:off x="4020820" y="93459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53720</xdr:rowOff>
    </xdr:from>
    <xdr:ext cx="405111" cy="259045"/>
    <xdr:sp macro="" textlink="">
      <xdr:nvSpPr>
        <xdr:cNvPr id="178" name="【橋りょう・トンネル】&#10;有形固定資産減価償却率平均値テキスト"/>
        <xdr:cNvSpPr txBox="1"/>
      </xdr:nvSpPr>
      <xdr:spPr>
        <a:xfrm>
          <a:off x="4124960" y="101121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xdr:cNvSpPr/>
      </xdr:nvSpPr>
      <xdr:spPr>
        <a:xfrm>
          <a:off x="4036060" y="10256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xdr:cNvSpPr/>
      </xdr:nvSpPr>
      <xdr:spPr>
        <a:xfrm>
          <a:off x="3312160" y="102389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xdr:cNvSpPr/>
      </xdr:nvSpPr>
      <xdr:spPr>
        <a:xfrm>
          <a:off x="2514600" y="102264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xdr:cNvSpPr/>
      </xdr:nvSpPr>
      <xdr:spPr>
        <a:xfrm>
          <a:off x="1739900" y="102068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166370</xdr:rowOff>
    </xdr:from>
    <xdr:to>
      <xdr:col>6</xdr:col>
      <xdr:colOff>38100</xdr:colOff>
      <xdr:row>61</xdr:row>
      <xdr:rowOff>96520</xdr:rowOff>
    </xdr:to>
    <xdr:sp macro="" textlink="">
      <xdr:nvSpPr>
        <xdr:cNvPr id="183" name="フローチャート: 判断 182"/>
        <xdr:cNvSpPr/>
      </xdr:nvSpPr>
      <xdr:spPr>
        <a:xfrm>
          <a:off x="965200" y="102247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53703</xdr:rowOff>
    </xdr:from>
    <xdr:to>
      <xdr:col>24</xdr:col>
      <xdr:colOff>114300</xdr:colOff>
      <xdr:row>61</xdr:row>
      <xdr:rowOff>155303</xdr:rowOff>
    </xdr:to>
    <xdr:sp macro="" textlink="">
      <xdr:nvSpPr>
        <xdr:cNvPr id="189" name="楕円 188"/>
        <xdr:cNvSpPr/>
      </xdr:nvSpPr>
      <xdr:spPr>
        <a:xfrm>
          <a:off x="4036060" y="10279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32130</xdr:rowOff>
    </xdr:from>
    <xdr:ext cx="405111" cy="259045"/>
    <xdr:sp macro="" textlink="">
      <xdr:nvSpPr>
        <xdr:cNvPr id="190" name="【橋りょう・トンネル】&#10;有形固定資産減価償却率該当値テキスト"/>
        <xdr:cNvSpPr txBox="1"/>
      </xdr:nvSpPr>
      <xdr:spPr>
        <a:xfrm>
          <a:off x="4124960" y="10258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29210</xdr:rowOff>
    </xdr:from>
    <xdr:to>
      <xdr:col>20</xdr:col>
      <xdr:colOff>38100</xdr:colOff>
      <xdr:row>61</xdr:row>
      <xdr:rowOff>130810</xdr:rowOff>
    </xdr:to>
    <xdr:sp macro="" textlink="">
      <xdr:nvSpPr>
        <xdr:cNvPr id="191" name="楕円 190"/>
        <xdr:cNvSpPr/>
      </xdr:nvSpPr>
      <xdr:spPr>
        <a:xfrm>
          <a:off x="3312160" y="102552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80010</xdr:rowOff>
    </xdr:from>
    <xdr:to>
      <xdr:col>24</xdr:col>
      <xdr:colOff>63500</xdr:colOff>
      <xdr:row>61</xdr:row>
      <xdr:rowOff>104503</xdr:rowOff>
    </xdr:to>
    <xdr:cxnSp macro="">
      <xdr:nvCxnSpPr>
        <xdr:cNvPr id="192" name="直線コネクタ 191"/>
        <xdr:cNvCxnSpPr/>
      </xdr:nvCxnSpPr>
      <xdr:spPr>
        <a:xfrm>
          <a:off x="3355340" y="10306050"/>
          <a:ext cx="73152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3084</xdr:rowOff>
    </xdr:from>
    <xdr:to>
      <xdr:col>15</xdr:col>
      <xdr:colOff>101600</xdr:colOff>
      <xdr:row>61</xdr:row>
      <xdr:rowOff>104684</xdr:rowOff>
    </xdr:to>
    <xdr:sp macro="" textlink="">
      <xdr:nvSpPr>
        <xdr:cNvPr id="193" name="楕円 192"/>
        <xdr:cNvSpPr/>
      </xdr:nvSpPr>
      <xdr:spPr>
        <a:xfrm>
          <a:off x="2514600" y="10229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53884</xdr:rowOff>
    </xdr:from>
    <xdr:to>
      <xdr:col>19</xdr:col>
      <xdr:colOff>177800</xdr:colOff>
      <xdr:row>61</xdr:row>
      <xdr:rowOff>80010</xdr:rowOff>
    </xdr:to>
    <xdr:cxnSp macro="">
      <xdr:nvCxnSpPr>
        <xdr:cNvPr id="194" name="直線コネクタ 193"/>
        <xdr:cNvCxnSpPr/>
      </xdr:nvCxnSpPr>
      <xdr:spPr>
        <a:xfrm>
          <a:off x="2565400" y="10279924"/>
          <a:ext cx="78994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95" name="楕円 194"/>
        <xdr:cNvSpPr/>
      </xdr:nvSpPr>
      <xdr:spPr>
        <a:xfrm>
          <a:off x="1739900" y="102068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27759</xdr:rowOff>
    </xdr:from>
    <xdr:to>
      <xdr:col>15</xdr:col>
      <xdr:colOff>50800</xdr:colOff>
      <xdr:row>61</xdr:row>
      <xdr:rowOff>53884</xdr:rowOff>
    </xdr:to>
    <xdr:cxnSp macro="">
      <xdr:nvCxnSpPr>
        <xdr:cNvPr id="196" name="直線コネクタ 195"/>
        <xdr:cNvCxnSpPr/>
      </xdr:nvCxnSpPr>
      <xdr:spPr>
        <a:xfrm>
          <a:off x="1790700" y="10253799"/>
          <a:ext cx="7747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120650</xdr:rowOff>
    </xdr:from>
    <xdr:to>
      <xdr:col>6</xdr:col>
      <xdr:colOff>38100</xdr:colOff>
      <xdr:row>61</xdr:row>
      <xdr:rowOff>50800</xdr:rowOff>
    </xdr:to>
    <xdr:sp macro="" textlink="">
      <xdr:nvSpPr>
        <xdr:cNvPr id="197" name="楕円 196"/>
        <xdr:cNvSpPr/>
      </xdr:nvSpPr>
      <xdr:spPr>
        <a:xfrm>
          <a:off x="965200" y="101790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0</xdr:rowOff>
    </xdr:from>
    <xdr:to>
      <xdr:col>10</xdr:col>
      <xdr:colOff>114300</xdr:colOff>
      <xdr:row>61</xdr:row>
      <xdr:rowOff>27759</xdr:rowOff>
    </xdr:to>
    <xdr:cxnSp macro="">
      <xdr:nvCxnSpPr>
        <xdr:cNvPr id="198" name="直線コネクタ 197"/>
        <xdr:cNvCxnSpPr/>
      </xdr:nvCxnSpPr>
      <xdr:spPr>
        <a:xfrm>
          <a:off x="1008380" y="10226040"/>
          <a:ext cx="78232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199" name="n_1aveValue【橋りょう・トンネル】&#10;有形固定資産減価償却率"/>
        <xdr:cNvSpPr txBox="1"/>
      </xdr:nvSpPr>
      <xdr:spPr>
        <a:xfrm>
          <a:off x="3170564" y="10021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0" name="n_2aveValue【橋りょう・トンネル】&#10;有形固定資産減価償却率"/>
        <xdr:cNvSpPr txBox="1"/>
      </xdr:nvSpPr>
      <xdr:spPr>
        <a:xfrm>
          <a:off x="2385704" y="10005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69686</xdr:rowOff>
    </xdr:from>
    <xdr:ext cx="405111" cy="259045"/>
    <xdr:sp macro="" textlink="">
      <xdr:nvSpPr>
        <xdr:cNvPr id="201" name="n_3aveValue【橋りょう・トンネル】&#10;有形固定資産減価償却率"/>
        <xdr:cNvSpPr txBox="1"/>
      </xdr:nvSpPr>
      <xdr:spPr>
        <a:xfrm>
          <a:off x="1611004" y="10295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87647</xdr:rowOff>
    </xdr:from>
    <xdr:ext cx="405111" cy="259045"/>
    <xdr:sp macro="" textlink="">
      <xdr:nvSpPr>
        <xdr:cNvPr id="202" name="n_4aveValue【橋りょう・トンネル】&#10;有形固定資産減価償却率"/>
        <xdr:cNvSpPr txBox="1"/>
      </xdr:nvSpPr>
      <xdr:spPr>
        <a:xfrm>
          <a:off x="836304" y="1031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121937</xdr:rowOff>
    </xdr:from>
    <xdr:ext cx="405111" cy="259045"/>
    <xdr:sp macro="" textlink="">
      <xdr:nvSpPr>
        <xdr:cNvPr id="203" name="n_1mainValue【橋りょう・トンネル】&#10;有形固定資産減価償却率"/>
        <xdr:cNvSpPr txBox="1"/>
      </xdr:nvSpPr>
      <xdr:spPr>
        <a:xfrm>
          <a:off x="3170564" y="1034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95811</xdr:rowOff>
    </xdr:from>
    <xdr:ext cx="405111" cy="259045"/>
    <xdr:sp macro="" textlink="">
      <xdr:nvSpPr>
        <xdr:cNvPr id="204" name="n_2mainValue【橋りょう・トンネル】&#10;有形固定資産減価償却率"/>
        <xdr:cNvSpPr txBox="1"/>
      </xdr:nvSpPr>
      <xdr:spPr>
        <a:xfrm>
          <a:off x="2385704" y="10321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95086</xdr:rowOff>
    </xdr:from>
    <xdr:ext cx="405111" cy="259045"/>
    <xdr:sp macro="" textlink="">
      <xdr:nvSpPr>
        <xdr:cNvPr id="205" name="n_3mainValue【橋りょう・トンネル】&#10;有形固定資産減価償却率"/>
        <xdr:cNvSpPr txBox="1"/>
      </xdr:nvSpPr>
      <xdr:spPr>
        <a:xfrm>
          <a:off x="1611004" y="9985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67327</xdr:rowOff>
    </xdr:from>
    <xdr:ext cx="405111" cy="259045"/>
    <xdr:sp macro="" textlink="">
      <xdr:nvSpPr>
        <xdr:cNvPr id="206" name="n_4mainValue【橋りょう・トンネル】&#10;有形固定資産減価償却率"/>
        <xdr:cNvSpPr txBox="1"/>
      </xdr:nvSpPr>
      <xdr:spPr>
        <a:xfrm>
          <a:off x="836304" y="995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xdr:cNvSpPr txBox="1"/>
      </xdr:nvSpPr>
      <xdr:spPr>
        <a:xfrm>
          <a:off x="5209768" y="99199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xdr:cNvSpPr txBox="1"/>
      </xdr:nvSpPr>
      <xdr:spPr>
        <a:xfrm>
          <a:off x="5209768" y="95504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xdr:cNvCxnSpPr/>
      </xdr:nvCxnSpPr>
      <xdr:spPr>
        <a:xfrm flipV="1">
          <a:off x="9219565" y="9474851"/>
          <a:ext cx="0" cy="1322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xdr:cNvSpPr txBox="1"/>
      </xdr:nvSpPr>
      <xdr:spPr>
        <a:xfrm>
          <a:off x="9258300" y="1080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xdr:cNvCxnSpPr/>
      </xdr:nvCxnSpPr>
      <xdr:spPr>
        <a:xfrm>
          <a:off x="9154160" y="107969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xdr:cNvSpPr txBox="1"/>
      </xdr:nvSpPr>
      <xdr:spPr>
        <a:xfrm>
          <a:off x="9258300" y="92538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xdr:cNvCxnSpPr/>
      </xdr:nvCxnSpPr>
      <xdr:spPr>
        <a:xfrm>
          <a:off x="9154160" y="94748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32752</xdr:rowOff>
    </xdr:from>
    <xdr:ext cx="599010" cy="259045"/>
    <xdr:sp macro="" textlink="">
      <xdr:nvSpPr>
        <xdr:cNvPr id="235" name="【橋りょう・トンネル】&#10;一人当たり有形固定資産（償却資産）額平均値テキスト"/>
        <xdr:cNvSpPr txBox="1"/>
      </xdr:nvSpPr>
      <xdr:spPr>
        <a:xfrm>
          <a:off x="9258300" y="1042643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xdr:cNvSpPr/>
      </xdr:nvSpPr>
      <xdr:spPr>
        <a:xfrm>
          <a:off x="9192260" y="104480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xdr:cNvSpPr/>
      </xdr:nvSpPr>
      <xdr:spPr>
        <a:xfrm>
          <a:off x="8445500" y="10458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xdr:cNvSpPr/>
      </xdr:nvSpPr>
      <xdr:spPr>
        <a:xfrm>
          <a:off x="7670800" y="1046460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xdr:cNvSpPr/>
      </xdr:nvSpPr>
      <xdr:spPr>
        <a:xfrm>
          <a:off x="6873240" y="104735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108127</xdr:rowOff>
    </xdr:from>
    <xdr:to>
      <xdr:col>36</xdr:col>
      <xdr:colOff>165100</xdr:colOff>
      <xdr:row>63</xdr:row>
      <xdr:rowOff>38277</xdr:rowOff>
    </xdr:to>
    <xdr:sp macro="" textlink="">
      <xdr:nvSpPr>
        <xdr:cNvPr id="240" name="フローチャート: 判断 239"/>
        <xdr:cNvSpPr/>
      </xdr:nvSpPr>
      <xdr:spPr>
        <a:xfrm>
          <a:off x="6098540" y="105018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94014</xdr:rowOff>
    </xdr:from>
    <xdr:to>
      <xdr:col>55</xdr:col>
      <xdr:colOff>50800</xdr:colOff>
      <xdr:row>61</xdr:row>
      <xdr:rowOff>24164</xdr:rowOff>
    </xdr:to>
    <xdr:sp macro="" textlink="">
      <xdr:nvSpPr>
        <xdr:cNvPr id="246" name="楕円 245"/>
        <xdr:cNvSpPr/>
      </xdr:nvSpPr>
      <xdr:spPr>
        <a:xfrm>
          <a:off x="9192260" y="1015241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116891</xdr:rowOff>
    </xdr:from>
    <xdr:ext cx="599010" cy="259045"/>
    <xdr:sp macro="" textlink="">
      <xdr:nvSpPr>
        <xdr:cNvPr id="247" name="【橋りょう・トンネル】&#10;一人当たり有形固定資産（償却資産）額該当値テキスト"/>
        <xdr:cNvSpPr txBox="1"/>
      </xdr:nvSpPr>
      <xdr:spPr>
        <a:xfrm>
          <a:off x="9258300" y="10007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109469</xdr:rowOff>
    </xdr:from>
    <xdr:to>
      <xdr:col>50</xdr:col>
      <xdr:colOff>165100</xdr:colOff>
      <xdr:row>61</xdr:row>
      <xdr:rowOff>39619</xdr:rowOff>
    </xdr:to>
    <xdr:sp macro="" textlink="">
      <xdr:nvSpPr>
        <xdr:cNvPr id="248" name="楕円 247"/>
        <xdr:cNvSpPr/>
      </xdr:nvSpPr>
      <xdr:spPr>
        <a:xfrm>
          <a:off x="8445500" y="101678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144814</xdr:rowOff>
    </xdr:from>
    <xdr:to>
      <xdr:col>55</xdr:col>
      <xdr:colOff>0</xdr:colOff>
      <xdr:row>60</xdr:row>
      <xdr:rowOff>160269</xdr:rowOff>
    </xdr:to>
    <xdr:cxnSp macro="">
      <xdr:nvCxnSpPr>
        <xdr:cNvPr id="249" name="直線コネクタ 248"/>
        <xdr:cNvCxnSpPr/>
      </xdr:nvCxnSpPr>
      <xdr:spPr>
        <a:xfrm flipV="1">
          <a:off x="8496300" y="10203214"/>
          <a:ext cx="723900" cy="15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121279</xdr:rowOff>
    </xdr:from>
    <xdr:to>
      <xdr:col>46</xdr:col>
      <xdr:colOff>38100</xdr:colOff>
      <xdr:row>61</xdr:row>
      <xdr:rowOff>51429</xdr:rowOff>
    </xdr:to>
    <xdr:sp macro="" textlink="">
      <xdr:nvSpPr>
        <xdr:cNvPr id="250" name="楕円 249"/>
        <xdr:cNvSpPr/>
      </xdr:nvSpPr>
      <xdr:spPr>
        <a:xfrm>
          <a:off x="7670800" y="1017967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160269</xdr:rowOff>
    </xdr:from>
    <xdr:to>
      <xdr:col>50</xdr:col>
      <xdr:colOff>114300</xdr:colOff>
      <xdr:row>61</xdr:row>
      <xdr:rowOff>629</xdr:rowOff>
    </xdr:to>
    <xdr:cxnSp macro="">
      <xdr:nvCxnSpPr>
        <xdr:cNvPr id="251" name="直線コネクタ 250"/>
        <xdr:cNvCxnSpPr/>
      </xdr:nvCxnSpPr>
      <xdr:spPr>
        <a:xfrm flipV="1">
          <a:off x="7713980" y="10218669"/>
          <a:ext cx="782320" cy="8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132308</xdr:rowOff>
    </xdr:from>
    <xdr:to>
      <xdr:col>41</xdr:col>
      <xdr:colOff>101600</xdr:colOff>
      <xdr:row>61</xdr:row>
      <xdr:rowOff>62458</xdr:rowOff>
    </xdr:to>
    <xdr:sp macro="" textlink="">
      <xdr:nvSpPr>
        <xdr:cNvPr id="252" name="楕円 251"/>
        <xdr:cNvSpPr/>
      </xdr:nvSpPr>
      <xdr:spPr>
        <a:xfrm>
          <a:off x="6873240" y="101907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629</xdr:rowOff>
    </xdr:from>
    <xdr:to>
      <xdr:col>45</xdr:col>
      <xdr:colOff>177800</xdr:colOff>
      <xdr:row>61</xdr:row>
      <xdr:rowOff>11658</xdr:rowOff>
    </xdr:to>
    <xdr:cxnSp macro="">
      <xdr:nvCxnSpPr>
        <xdr:cNvPr id="253" name="直線コネクタ 252"/>
        <xdr:cNvCxnSpPr/>
      </xdr:nvCxnSpPr>
      <xdr:spPr>
        <a:xfrm flipV="1">
          <a:off x="6924040" y="10226669"/>
          <a:ext cx="789940" cy="11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140757</xdr:rowOff>
    </xdr:from>
    <xdr:to>
      <xdr:col>36</xdr:col>
      <xdr:colOff>165100</xdr:colOff>
      <xdr:row>61</xdr:row>
      <xdr:rowOff>70907</xdr:rowOff>
    </xdr:to>
    <xdr:sp macro="" textlink="">
      <xdr:nvSpPr>
        <xdr:cNvPr id="254" name="楕円 253"/>
        <xdr:cNvSpPr/>
      </xdr:nvSpPr>
      <xdr:spPr>
        <a:xfrm>
          <a:off x="6098540" y="101991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11658</xdr:rowOff>
    </xdr:from>
    <xdr:to>
      <xdr:col>41</xdr:col>
      <xdr:colOff>50800</xdr:colOff>
      <xdr:row>61</xdr:row>
      <xdr:rowOff>20107</xdr:rowOff>
    </xdr:to>
    <xdr:cxnSp macro="">
      <xdr:nvCxnSpPr>
        <xdr:cNvPr id="255" name="直線コネクタ 254"/>
        <xdr:cNvCxnSpPr/>
      </xdr:nvCxnSpPr>
      <xdr:spPr>
        <a:xfrm flipV="1">
          <a:off x="6149340" y="10237698"/>
          <a:ext cx="774700" cy="8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157356</xdr:rowOff>
    </xdr:from>
    <xdr:ext cx="599010" cy="259045"/>
    <xdr:sp macro="" textlink="">
      <xdr:nvSpPr>
        <xdr:cNvPr id="256" name="n_1aveValue【橋りょう・トンネル】&#10;一人当たり有形固定資産（償却資産）額"/>
        <xdr:cNvSpPr txBox="1"/>
      </xdr:nvSpPr>
      <xdr:spPr>
        <a:xfrm>
          <a:off x="8214575" y="10551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163656</xdr:rowOff>
    </xdr:from>
    <xdr:ext cx="599010" cy="259045"/>
    <xdr:sp macro="" textlink="">
      <xdr:nvSpPr>
        <xdr:cNvPr id="257" name="n_2aveValue【橋りょう・トンネル】&#10;一人当たり有形固定資産（償却資産）額"/>
        <xdr:cNvSpPr txBox="1"/>
      </xdr:nvSpPr>
      <xdr:spPr>
        <a:xfrm>
          <a:off x="7444955" y="10557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1131</xdr:rowOff>
    </xdr:from>
    <xdr:ext cx="599010" cy="259045"/>
    <xdr:sp macro="" textlink="">
      <xdr:nvSpPr>
        <xdr:cNvPr id="258" name="n_3aveValue【橋りょう・トンネル】&#10;一人当たり有形固定資産（償却資産）額"/>
        <xdr:cNvSpPr txBox="1"/>
      </xdr:nvSpPr>
      <xdr:spPr>
        <a:xfrm>
          <a:off x="6670255" y="10562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29404</xdr:rowOff>
    </xdr:from>
    <xdr:ext cx="599010" cy="259045"/>
    <xdr:sp macro="" textlink="">
      <xdr:nvSpPr>
        <xdr:cNvPr id="259" name="n_4aveValue【橋りょう・トンネル】&#10;一人当たり有形固定資産（償却資産）額"/>
        <xdr:cNvSpPr txBox="1"/>
      </xdr:nvSpPr>
      <xdr:spPr>
        <a:xfrm>
          <a:off x="5872695" y="10590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56146</xdr:rowOff>
    </xdr:from>
    <xdr:ext cx="599010" cy="259045"/>
    <xdr:sp macro="" textlink="">
      <xdr:nvSpPr>
        <xdr:cNvPr id="260" name="n_1mainValue【橋りょう・トンネル】&#10;一人当たり有形固定資産（償却資産）額"/>
        <xdr:cNvSpPr txBox="1"/>
      </xdr:nvSpPr>
      <xdr:spPr>
        <a:xfrm>
          <a:off x="8214575" y="9946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67956</xdr:rowOff>
    </xdr:from>
    <xdr:ext cx="599010" cy="259045"/>
    <xdr:sp macro="" textlink="">
      <xdr:nvSpPr>
        <xdr:cNvPr id="261" name="n_2mainValue【橋りょう・トンネル】&#10;一人当たり有形固定資産（償却資産）額"/>
        <xdr:cNvSpPr txBox="1"/>
      </xdr:nvSpPr>
      <xdr:spPr>
        <a:xfrm>
          <a:off x="7444955" y="9958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78985</xdr:rowOff>
    </xdr:from>
    <xdr:ext cx="599010" cy="259045"/>
    <xdr:sp macro="" textlink="">
      <xdr:nvSpPr>
        <xdr:cNvPr id="262" name="n_3mainValue【橋りょう・トンネル】&#10;一人当たり有形固定資産（償却資産）額"/>
        <xdr:cNvSpPr txBox="1"/>
      </xdr:nvSpPr>
      <xdr:spPr>
        <a:xfrm>
          <a:off x="6670255" y="9969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87434</xdr:rowOff>
    </xdr:from>
    <xdr:ext cx="599010" cy="259045"/>
    <xdr:sp macro="" textlink="">
      <xdr:nvSpPr>
        <xdr:cNvPr id="263" name="n_4mainValue【橋りょう・トンネル】&#10;一人当たり有形固定資産（償却資産）額"/>
        <xdr:cNvSpPr txBox="1"/>
      </xdr:nvSpPr>
      <xdr:spPr>
        <a:xfrm>
          <a:off x="5872695" y="9978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xdr:cNvSpPr txBox="1"/>
      </xdr:nvSpPr>
      <xdr:spPr>
        <a:xfrm>
          <a:off x="377341" y="129032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xdr:cNvCxnSpPr/>
      </xdr:nvCxnSpPr>
      <xdr:spPr>
        <a:xfrm flipV="1">
          <a:off x="4086225" y="13041630"/>
          <a:ext cx="0" cy="1239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xdr:cNvSpPr txBox="1"/>
      </xdr:nvSpPr>
      <xdr:spPr>
        <a:xfrm>
          <a:off x="4124960" y="1428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xdr:cNvCxnSpPr/>
      </xdr:nvCxnSpPr>
      <xdr:spPr>
        <a:xfrm>
          <a:off x="4020820" y="14281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xdr:cNvSpPr txBox="1"/>
      </xdr:nvSpPr>
      <xdr:spPr>
        <a:xfrm>
          <a:off x="4124960" y="128206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xdr:cNvCxnSpPr/>
      </xdr:nvCxnSpPr>
      <xdr:spPr>
        <a:xfrm>
          <a:off x="4020820" y="130416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xdr:rowOff>
    </xdr:from>
    <xdr:ext cx="405111" cy="259045"/>
    <xdr:sp macro="" textlink="">
      <xdr:nvSpPr>
        <xdr:cNvPr id="292" name="【公営住宅】&#10;有形固定資産減価償却率平均値テキスト"/>
        <xdr:cNvSpPr txBox="1"/>
      </xdr:nvSpPr>
      <xdr:spPr>
        <a:xfrm>
          <a:off x="4124960" y="137464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xdr:cNvSpPr/>
      </xdr:nvSpPr>
      <xdr:spPr>
        <a:xfrm>
          <a:off x="4036060" y="138950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xdr:cNvSpPr/>
      </xdr:nvSpPr>
      <xdr:spPr>
        <a:xfrm>
          <a:off x="3312160" y="138798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xdr:cNvSpPr/>
      </xdr:nvSpPr>
      <xdr:spPr>
        <a:xfrm>
          <a:off x="2514600" y="138684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xdr:cNvSpPr/>
      </xdr:nvSpPr>
      <xdr:spPr>
        <a:xfrm>
          <a:off x="1739900" y="138430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93980</xdr:rowOff>
    </xdr:from>
    <xdr:to>
      <xdr:col>6</xdr:col>
      <xdr:colOff>38100</xdr:colOff>
      <xdr:row>83</xdr:row>
      <xdr:rowOff>24130</xdr:rowOff>
    </xdr:to>
    <xdr:sp macro="" textlink="">
      <xdr:nvSpPr>
        <xdr:cNvPr id="297" name="フローチャート: 判断 296"/>
        <xdr:cNvSpPr/>
      </xdr:nvSpPr>
      <xdr:spPr>
        <a:xfrm>
          <a:off x="965200" y="13840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109220</xdr:rowOff>
    </xdr:from>
    <xdr:to>
      <xdr:col>24</xdr:col>
      <xdr:colOff>114300</xdr:colOff>
      <xdr:row>84</xdr:row>
      <xdr:rowOff>39370</xdr:rowOff>
    </xdr:to>
    <xdr:sp macro="" textlink="">
      <xdr:nvSpPr>
        <xdr:cNvPr id="303" name="楕円 302"/>
        <xdr:cNvSpPr/>
      </xdr:nvSpPr>
      <xdr:spPr>
        <a:xfrm>
          <a:off x="4036060" y="140233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87647</xdr:rowOff>
    </xdr:from>
    <xdr:ext cx="405111" cy="259045"/>
    <xdr:sp macro="" textlink="">
      <xdr:nvSpPr>
        <xdr:cNvPr id="304" name="【公営住宅】&#10;有形固定資産減価償却率該当値テキスト"/>
        <xdr:cNvSpPr txBox="1"/>
      </xdr:nvSpPr>
      <xdr:spPr>
        <a:xfrm>
          <a:off x="4124960" y="14001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93980</xdr:rowOff>
    </xdr:from>
    <xdr:to>
      <xdr:col>20</xdr:col>
      <xdr:colOff>38100</xdr:colOff>
      <xdr:row>84</xdr:row>
      <xdr:rowOff>24130</xdr:rowOff>
    </xdr:to>
    <xdr:sp macro="" textlink="">
      <xdr:nvSpPr>
        <xdr:cNvPr id="305" name="楕円 304"/>
        <xdr:cNvSpPr/>
      </xdr:nvSpPr>
      <xdr:spPr>
        <a:xfrm>
          <a:off x="3312160" y="140081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144780</xdr:rowOff>
    </xdr:from>
    <xdr:to>
      <xdr:col>24</xdr:col>
      <xdr:colOff>63500</xdr:colOff>
      <xdr:row>83</xdr:row>
      <xdr:rowOff>160020</xdr:rowOff>
    </xdr:to>
    <xdr:cxnSp macro="">
      <xdr:nvCxnSpPr>
        <xdr:cNvPr id="306" name="直線コネクタ 305"/>
        <xdr:cNvCxnSpPr/>
      </xdr:nvCxnSpPr>
      <xdr:spPr>
        <a:xfrm>
          <a:off x="3355340" y="14058900"/>
          <a:ext cx="73152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76200</xdr:rowOff>
    </xdr:from>
    <xdr:to>
      <xdr:col>15</xdr:col>
      <xdr:colOff>101600</xdr:colOff>
      <xdr:row>84</xdr:row>
      <xdr:rowOff>6350</xdr:rowOff>
    </xdr:to>
    <xdr:sp macro="" textlink="">
      <xdr:nvSpPr>
        <xdr:cNvPr id="307" name="楕円 306"/>
        <xdr:cNvSpPr/>
      </xdr:nvSpPr>
      <xdr:spPr>
        <a:xfrm>
          <a:off x="2514600" y="139903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127000</xdr:rowOff>
    </xdr:from>
    <xdr:to>
      <xdr:col>19</xdr:col>
      <xdr:colOff>177800</xdr:colOff>
      <xdr:row>83</xdr:row>
      <xdr:rowOff>144780</xdr:rowOff>
    </xdr:to>
    <xdr:cxnSp macro="">
      <xdr:nvCxnSpPr>
        <xdr:cNvPr id="308" name="直線コネクタ 307"/>
        <xdr:cNvCxnSpPr/>
      </xdr:nvCxnSpPr>
      <xdr:spPr>
        <a:xfrm>
          <a:off x="2565400" y="14041120"/>
          <a:ext cx="78994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57150</xdr:rowOff>
    </xdr:from>
    <xdr:to>
      <xdr:col>10</xdr:col>
      <xdr:colOff>165100</xdr:colOff>
      <xdr:row>83</xdr:row>
      <xdr:rowOff>158750</xdr:rowOff>
    </xdr:to>
    <xdr:sp macro="" textlink="">
      <xdr:nvSpPr>
        <xdr:cNvPr id="309" name="楕円 308"/>
        <xdr:cNvSpPr/>
      </xdr:nvSpPr>
      <xdr:spPr>
        <a:xfrm>
          <a:off x="1739900" y="13971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107950</xdr:rowOff>
    </xdr:from>
    <xdr:to>
      <xdr:col>15</xdr:col>
      <xdr:colOff>50800</xdr:colOff>
      <xdr:row>83</xdr:row>
      <xdr:rowOff>127000</xdr:rowOff>
    </xdr:to>
    <xdr:cxnSp macro="">
      <xdr:nvCxnSpPr>
        <xdr:cNvPr id="310" name="直線コネクタ 309"/>
        <xdr:cNvCxnSpPr/>
      </xdr:nvCxnSpPr>
      <xdr:spPr>
        <a:xfrm>
          <a:off x="1790700" y="14022070"/>
          <a:ext cx="7747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38100</xdr:rowOff>
    </xdr:from>
    <xdr:to>
      <xdr:col>6</xdr:col>
      <xdr:colOff>38100</xdr:colOff>
      <xdr:row>83</xdr:row>
      <xdr:rowOff>139700</xdr:rowOff>
    </xdr:to>
    <xdr:sp macro="" textlink="">
      <xdr:nvSpPr>
        <xdr:cNvPr id="311" name="楕円 310"/>
        <xdr:cNvSpPr/>
      </xdr:nvSpPr>
      <xdr:spPr>
        <a:xfrm>
          <a:off x="965200" y="139522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88900</xdr:rowOff>
    </xdr:from>
    <xdr:to>
      <xdr:col>10</xdr:col>
      <xdr:colOff>114300</xdr:colOff>
      <xdr:row>83</xdr:row>
      <xdr:rowOff>107950</xdr:rowOff>
    </xdr:to>
    <xdr:cxnSp macro="">
      <xdr:nvCxnSpPr>
        <xdr:cNvPr id="312" name="直線コネクタ 311"/>
        <xdr:cNvCxnSpPr/>
      </xdr:nvCxnSpPr>
      <xdr:spPr>
        <a:xfrm>
          <a:off x="1008380" y="14003020"/>
          <a:ext cx="7823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80027</xdr:rowOff>
    </xdr:from>
    <xdr:ext cx="405111" cy="259045"/>
    <xdr:sp macro="" textlink="">
      <xdr:nvSpPr>
        <xdr:cNvPr id="313" name="n_1aveValue【公営住宅】&#10;有形固定資産減価償却率"/>
        <xdr:cNvSpPr txBox="1"/>
      </xdr:nvSpPr>
      <xdr:spPr>
        <a:xfrm>
          <a:off x="3170564" y="13658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68597</xdr:rowOff>
    </xdr:from>
    <xdr:ext cx="405111" cy="259045"/>
    <xdr:sp macro="" textlink="">
      <xdr:nvSpPr>
        <xdr:cNvPr id="314" name="n_2aveValue【公営住宅】&#10;有形固定資産減価償却率"/>
        <xdr:cNvSpPr txBox="1"/>
      </xdr:nvSpPr>
      <xdr:spPr>
        <a:xfrm>
          <a:off x="2385704" y="13647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43197</xdr:rowOff>
    </xdr:from>
    <xdr:ext cx="405111" cy="259045"/>
    <xdr:sp macro="" textlink="">
      <xdr:nvSpPr>
        <xdr:cNvPr id="315" name="n_3aveValue【公営住宅】&#10;有形固定資産減価償却率"/>
        <xdr:cNvSpPr txBox="1"/>
      </xdr:nvSpPr>
      <xdr:spPr>
        <a:xfrm>
          <a:off x="1611004" y="13622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40657</xdr:rowOff>
    </xdr:from>
    <xdr:ext cx="405111" cy="259045"/>
    <xdr:sp macro="" textlink="">
      <xdr:nvSpPr>
        <xdr:cNvPr id="316" name="n_4aveValue【公営住宅】&#10;有形固定資産減価償却率"/>
        <xdr:cNvSpPr txBox="1"/>
      </xdr:nvSpPr>
      <xdr:spPr>
        <a:xfrm>
          <a:off x="836304" y="1361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15257</xdr:rowOff>
    </xdr:from>
    <xdr:ext cx="405111" cy="259045"/>
    <xdr:sp macro="" textlink="">
      <xdr:nvSpPr>
        <xdr:cNvPr id="317" name="n_1mainValue【公営住宅】&#10;有形固定資産減価償却率"/>
        <xdr:cNvSpPr txBox="1"/>
      </xdr:nvSpPr>
      <xdr:spPr>
        <a:xfrm>
          <a:off x="3170564" y="1409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168927</xdr:rowOff>
    </xdr:from>
    <xdr:ext cx="405111" cy="259045"/>
    <xdr:sp macro="" textlink="">
      <xdr:nvSpPr>
        <xdr:cNvPr id="318" name="n_2mainValue【公営住宅】&#10;有形固定資産減価償却率"/>
        <xdr:cNvSpPr txBox="1"/>
      </xdr:nvSpPr>
      <xdr:spPr>
        <a:xfrm>
          <a:off x="2385704" y="14083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149877</xdr:rowOff>
    </xdr:from>
    <xdr:ext cx="405111" cy="259045"/>
    <xdr:sp macro="" textlink="">
      <xdr:nvSpPr>
        <xdr:cNvPr id="319" name="n_3mainValue【公営住宅】&#10;有形固定資産減価償却率"/>
        <xdr:cNvSpPr txBox="1"/>
      </xdr:nvSpPr>
      <xdr:spPr>
        <a:xfrm>
          <a:off x="1611004" y="14063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130827</xdr:rowOff>
    </xdr:from>
    <xdr:ext cx="405111" cy="259045"/>
    <xdr:sp macro="" textlink="">
      <xdr:nvSpPr>
        <xdr:cNvPr id="320" name="n_4mainValue【公営住宅】&#10;有形固定資産減価償却率"/>
        <xdr:cNvSpPr txBox="1"/>
      </xdr:nvSpPr>
      <xdr:spPr>
        <a:xfrm>
          <a:off x="836304" y="14044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xdr:cNvSpPr txBox="1"/>
      </xdr:nvSpPr>
      <xdr:spPr>
        <a:xfrm>
          <a:off x="5364041" y="138709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xdr:cNvSpPr txBox="1"/>
      </xdr:nvSpPr>
      <xdr:spPr>
        <a:xfrm>
          <a:off x="5364041" y="13421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xdr:cNvSpPr txBox="1"/>
      </xdr:nvSpPr>
      <xdr:spPr>
        <a:xfrm>
          <a:off x="5364041" y="129756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xdr:cNvCxnSpPr/>
      </xdr:nvCxnSpPr>
      <xdr:spPr>
        <a:xfrm flipV="1">
          <a:off x="9219565" y="13176884"/>
          <a:ext cx="0" cy="1276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xdr:cNvSpPr txBox="1"/>
      </xdr:nvSpPr>
      <xdr:spPr>
        <a:xfrm>
          <a:off x="9258300" y="14456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xdr:cNvCxnSpPr/>
      </xdr:nvCxnSpPr>
      <xdr:spPr>
        <a:xfrm>
          <a:off x="9154160" y="144529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xdr:cNvSpPr txBox="1"/>
      </xdr:nvSpPr>
      <xdr:spPr>
        <a:xfrm>
          <a:off x="9258300" y="12955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xdr:cNvCxnSpPr/>
      </xdr:nvCxnSpPr>
      <xdr:spPr>
        <a:xfrm>
          <a:off x="9154160" y="131768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77787</xdr:rowOff>
    </xdr:from>
    <xdr:ext cx="469744" cy="259045"/>
    <xdr:sp macro="" textlink="">
      <xdr:nvSpPr>
        <xdr:cNvPr id="347" name="【公営住宅】&#10;一人当たり面積平均値テキスト"/>
        <xdr:cNvSpPr txBox="1"/>
      </xdr:nvSpPr>
      <xdr:spPr>
        <a:xfrm>
          <a:off x="9258300" y="143271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xdr:cNvSpPr/>
      </xdr:nvSpPr>
      <xdr:spPr>
        <a:xfrm>
          <a:off x="9192260" y="143487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xdr:cNvSpPr/>
      </xdr:nvSpPr>
      <xdr:spPr>
        <a:xfrm>
          <a:off x="8445500" y="143494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xdr:cNvSpPr/>
      </xdr:nvSpPr>
      <xdr:spPr>
        <a:xfrm>
          <a:off x="7670800" y="143499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xdr:cNvSpPr/>
      </xdr:nvSpPr>
      <xdr:spPr>
        <a:xfrm>
          <a:off x="6873240" y="143501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116139</xdr:rowOff>
    </xdr:from>
    <xdr:to>
      <xdr:col>36</xdr:col>
      <xdr:colOff>165100</xdr:colOff>
      <xdr:row>86</xdr:row>
      <xdr:rowOff>46289</xdr:rowOff>
    </xdr:to>
    <xdr:sp macro="" textlink="">
      <xdr:nvSpPr>
        <xdr:cNvPr id="352" name="フローチャート: 判断 351"/>
        <xdr:cNvSpPr/>
      </xdr:nvSpPr>
      <xdr:spPr>
        <a:xfrm>
          <a:off x="6098540" y="143655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72019</xdr:rowOff>
    </xdr:from>
    <xdr:to>
      <xdr:col>55</xdr:col>
      <xdr:colOff>50800</xdr:colOff>
      <xdr:row>86</xdr:row>
      <xdr:rowOff>2169</xdr:rowOff>
    </xdr:to>
    <xdr:sp macro="" textlink="">
      <xdr:nvSpPr>
        <xdr:cNvPr id="358" name="楕円 357"/>
        <xdr:cNvSpPr/>
      </xdr:nvSpPr>
      <xdr:spPr>
        <a:xfrm>
          <a:off x="9192260" y="143214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31396</xdr:rowOff>
    </xdr:from>
    <xdr:ext cx="469744" cy="259045"/>
    <xdr:sp macro="" textlink="">
      <xdr:nvSpPr>
        <xdr:cNvPr id="359" name="【公営住宅】&#10;一人当たり面積該当値テキスト"/>
        <xdr:cNvSpPr txBox="1"/>
      </xdr:nvSpPr>
      <xdr:spPr>
        <a:xfrm>
          <a:off x="9258300" y="14113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74168</xdr:rowOff>
    </xdr:from>
    <xdr:to>
      <xdr:col>50</xdr:col>
      <xdr:colOff>165100</xdr:colOff>
      <xdr:row>86</xdr:row>
      <xdr:rowOff>4318</xdr:rowOff>
    </xdr:to>
    <xdr:sp macro="" textlink="">
      <xdr:nvSpPr>
        <xdr:cNvPr id="360" name="楕円 359"/>
        <xdr:cNvSpPr/>
      </xdr:nvSpPr>
      <xdr:spPr>
        <a:xfrm>
          <a:off x="8445500" y="143235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122819</xdr:rowOff>
    </xdr:from>
    <xdr:to>
      <xdr:col>55</xdr:col>
      <xdr:colOff>0</xdr:colOff>
      <xdr:row>85</xdr:row>
      <xdr:rowOff>124968</xdr:rowOff>
    </xdr:to>
    <xdr:cxnSp macro="">
      <xdr:nvCxnSpPr>
        <xdr:cNvPr id="361" name="直線コネクタ 360"/>
        <xdr:cNvCxnSpPr/>
      </xdr:nvCxnSpPr>
      <xdr:spPr>
        <a:xfrm flipV="1">
          <a:off x="8496300" y="14372219"/>
          <a:ext cx="723900" cy="2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75859</xdr:rowOff>
    </xdr:from>
    <xdr:to>
      <xdr:col>46</xdr:col>
      <xdr:colOff>38100</xdr:colOff>
      <xdr:row>86</xdr:row>
      <xdr:rowOff>6009</xdr:rowOff>
    </xdr:to>
    <xdr:sp macro="" textlink="">
      <xdr:nvSpPr>
        <xdr:cNvPr id="362" name="楕円 361"/>
        <xdr:cNvSpPr/>
      </xdr:nvSpPr>
      <xdr:spPr>
        <a:xfrm>
          <a:off x="7670800" y="1432525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124968</xdr:rowOff>
    </xdr:from>
    <xdr:to>
      <xdr:col>50</xdr:col>
      <xdr:colOff>114300</xdr:colOff>
      <xdr:row>85</xdr:row>
      <xdr:rowOff>126659</xdr:rowOff>
    </xdr:to>
    <xdr:cxnSp macro="">
      <xdr:nvCxnSpPr>
        <xdr:cNvPr id="363" name="直線コネクタ 362"/>
        <xdr:cNvCxnSpPr/>
      </xdr:nvCxnSpPr>
      <xdr:spPr>
        <a:xfrm flipV="1">
          <a:off x="7713980" y="14374368"/>
          <a:ext cx="782320" cy="1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77369</xdr:rowOff>
    </xdr:from>
    <xdr:to>
      <xdr:col>41</xdr:col>
      <xdr:colOff>101600</xdr:colOff>
      <xdr:row>86</xdr:row>
      <xdr:rowOff>7519</xdr:rowOff>
    </xdr:to>
    <xdr:sp macro="" textlink="">
      <xdr:nvSpPr>
        <xdr:cNvPr id="364" name="楕円 363"/>
        <xdr:cNvSpPr/>
      </xdr:nvSpPr>
      <xdr:spPr>
        <a:xfrm>
          <a:off x="6873240" y="143267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126659</xdr:rowOff>
    </xdr:from>
    <xdr:to>
      <xdr:col>45</xdr:col>
      <xdr:colOff>177800</xdr:colOff>
      <xdr:row>85</xdr:row>
      <xdr:rowOff>128169</xdr:rowOff>
    </xdr:to>
    <xdr:cxnSp macro="">
      <xdr:nvCxnSpPr>
        <xdr:cNvPr id="365" name="直線コネクタ 364"/>
        <xdr:cNvCxnSpPr/>
      </xdr:nvCxnSpPr>
      <xdr:spPr>
        <a:xfrm flipV="1">
          <a:off x="6924040" y="14376059"/>
          <a:ext cx="789940" cy="1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78146</xdr:rowOff>
    </xdr:from>
    <xdr:to>
      <xdr:col>36</xdr:col>
      <xdr:colOff>165100</xdr:colOff>
      <xdr:row>86</xdr:row>
      <xdr:rowOff>8296</xdr:rowOff>
    </xdr:to>
    <xdr:sp macro="" textlink="">
      <xdr:nvSpPr>
        <xdr:cNvPr id="366" name="楕円 365"/>
        <xdr:cNvSpPr/>
      </xdr:nvSpPr>
      <xdr:spPr>
        <a:xfrm>
          <a:off x="6098540" y="143275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128169</xdr:rowOff>
    </xdr:from>
    <xdr:to>
      <xdr:col>41</xdr:col>
      <xdr:colOff>50800</xdr:colOff>
      <xdr:row>85</xdr:row>
      <xdr:rowOff>128946</xdr:rowOff>
    </xdr:to>
    <xdr:cxnSp macro="">
      <xdr:nvCxnSpPr>
        <xdr:cNvPr id="367" name="直線コネクタ 366"/>
        <xdr:cNvCxnSpPr/>
      </xdr:nvCxnSpPr>
      <xdr:spPr>
        <a:xfrm flipV="1">
          <a:off x="6149340" y="14377569"/>
          <a:ext cx="774700" cy="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21277</xdr:rowOff>
    </xdr:from>
    <xdr:ext cx="469744" cy="259045"/>
    <xdr:sp macro="" textlink="">
      <xdr:nvSpPr>
        <xdr:cNvPr id="368" name="n_1aveValue【公営住宅】&#10;一人当たり面積"/>
        <xdr:cNvSpPr txBox="1"/>
      </xdr:nvSpPr>
      <xdr:spPr>
        <a:xfrm>
          <a:off x="8271587" y="14438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21779</xdr:rowOff>
    </xdr:from>
    <xdr:ext cx="469744" cy="259045"/>
    <xdr:sp macro="" textlink="">
      <xdr:nvSpPr>
        <xdr:cNvPr id="369" name="n_2aveValue【公営住宅】&#10;一人当たり面積"/>
        <xdr:cNvSpPr txBox="1"/>
      </xdr:nvSpPr>
      <xdr:spPr>
        <a:xfrm>
          <a:off x="7509587" y="14438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22054</xdr:rowOff>
    </xdr:from>
    <xdr:ext cx="469744" cy="259045"/>
    <xdr:sp macro="" textlink="">
      <xdr:nvSpPr>
        <xdr:cNvPr id="370" name="n_3aveValue【公営住宅】&#10;一人当たり面積"/>
        <xdr:cNvSpPr txBox="1"/>
      </xdr:nvSpPr>
      <xdr:spPr>
        <a:xfrm>
          <a:off x="6712027" y="14439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37416</xdr:rowOff>
    </xdr:from>
    <xdr:ext cx="469744" cy="259045"/>
    <xdr:sp macro="" textlink="">
      <xdr:nvSpPr>
        <xdr:cNvPr id="371" name="n_4aveValue【公営住宅】&#10;一人当たり面積"/>
        <xdr:cNvSpPr txBox="1"/>
      </xdr:nvSpPr>
      <xdr:spPr>
        <a:xfrm>
          <a:off x="5937327" y="14454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20845</xdr:rowOff>
    </xdr:from>
    <xdr:ext cx="469744" cy="259045"/>
    <xdr:sp macro="" textlink="">
      <xdr:nvSpPr>
        <xdr:cNvPr id="372" name="n_1mainValue【公営住宅】&#10;一人当たり面積"/>
        <xdr:cNvSpPr txBox="1"/>
      </xdr:nvSpPr>
      <xdr:spPr>
        <a:xfrm>
          <a:off x="8271587" y="14102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22536</xdr:rowOff>
    </xdr:from>
    <xdr:ext cx="469744" cy="259045"/>
    <xdr:sp macro="" textlink="">
      <xdr:nvSpPr>
        <xdr:cNvPr id="373" name="n_2mainValue【公営住宅】&#10;一人当たり面積"/>
        <xdr:cNvSpPr txBox="1"/>
      </xdr:nvSpPr>
      <xdr:spPr>
        <a:xfrm>
          <a:off x="7509587" y="14104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24046</xdr:rowOff>
    </xdr:from>
    <xdr:ext cx="469744" cy="259045"/>
    <xdr:sp macro="" textlink="">
      <xdr:nvSpPr>
        <xdr:cNvPr id="374" name="n_3mainValue【公営住宅】&#10;一人当たり面積"/>
        <xdr:cNvSpPr txBox="1"/>
      </xdr:nvSpPr>
      <xdr:spPr>
        <a:xfrm>
          <a:off x="6712027" y="14105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24823</xdr:rowOff>
    </xdr:from>
    <xdr:ext cx="469744" cy="259045"/>
    <xdr:sp macro="" textlink="">
      <xdr:nvSpPr>
        <xdr:cNvPr id="375" name="n_4mainValue【公営住宅】&#10;一人当たり面積"/>
        <xdr:cNvSpPr txBox="1"/>
      </xdr:nvSpPr>
      <xdr:spPr>
        <a:xfrm>
          <a:off x="5937327" y="14106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417" name="直線コネクタ 416"/>
        <xdr:cNvCxnSpPr/>
      </xdr:nvCxnSpPr>
      <xdr:spPr>
        <a:xfrm flipV="1">
          <a:off x="14375764" y="5688330"/>
          <a:ext cx="0" cy="1445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420" name="【認定こども園・幼稚園・保育所】&#10;有形固定資産減価償却率最大値テキスト"/>
        <xdr:cNvSpPr txBox="1"/>
      </xdr:nvSpPr>
      <xdr:spPr>
        <a:xfrm>
          <a:off x="14414500" y="54673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421" name="直線コネクタ 420"/>
        <xdr:cNvCxnSpPr/>
      </xdr:nvCxnSpPr>
      <xdr:spPr>
        <a:xfrm>
          <a:off x="14287500" y="56883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21789</xdr:rowOff>
    </xdr:from>
    <xdr:ext cx="405111" cy="259045"/>
    <xdr:sp macro="" textlink="">
      <xdr:nvSpPr>
        <xdr:cNvPr id="422" name="【認定こども園・幼稚園・保育所】&#10;有形固定資産減価償却率平均値テキスト"/>
        <xdr:cNvSpPr txBox="1"/>
      </xdr:nvSpPr>
      <xdr:spPr>
        <a:xfrm>
          <a:off x="14414500" y="63921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423" name="フローチャート: 判断 422"/>
        <xdr:cNvSpPr/>
      </xdr:nvSpPr>
      <xdr:spPr>
        <a:xfrm>
          <a:off x="14325600" y="6413682"/>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424" name="フローチャート: 判断 423"/>
        <xdr:cNvSpPr/>
      </xdr:nvSpPr>
      <xdr:spPr>
        <a:xfrm>
          <a:off x="13578840" y="6420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425" name="フローチャート: 判断 424"/>
        <xdr:cNvSpPr/>
      </xdr:nvSpPr>
      <xdr:spPr>
        <a:xfrm>
          <a:off x="12804140" y="6394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426" name="フローチャート: 判断 425"/>
        <xdr:cNvSpPr/>
      </xdr:nvSpPr>
      <xdr:spPr>
        <a:xfrm>
          <a:off x="12029440" y="63761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138067</xdr:rowOff>
    </xdr:from>
    <xdr:to>
      <xdr:col>67</xdr:col>
      <xdr:colOff>101600</xdr:colOff>
      <xdr:row>38</xdr:row>
      <xdr:rowOff>68218</xdr:rowOff>
    </xdr:to>
    <xdr:sp macro="" textlink="">
      <xdr:nvSpPr>
        <xdr:cNvPr id="427" name="フローチャート: 判断 426"/>
        <xdr:cNvSpPr/>
      </xdr:nvSpPr>
      <xdr:spPr>
        <a:xfrm>
          <a:off x="11231880" y="6340747"/>
          <a:ext cx="10160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103777</xdr:rowOff>
    </xdr:from>
    <xdr:to>
      <xdr:col>85</xdr:col>
      <xdr:colOff>177800</xdr:colOff>
      <xdr:row>37</xdr:row>
      <xdr:rowOff>33927</xdr:rowOff>
    </xdr:to>
    <xdr:sp macro="" textlink="">
      <xdr:nvSpPr>
        <xdr:cNvPr id="433" name="楕円 432"/>
        <xdr:cNvSpPr/>
      </xdr:nvSpPr>
      <xdr:spPr>
        <a:xfrm>
          <a:off x="14325600" y="6138817"/>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126654</xdr:rowOff>
    </xdr:from>
    <xdr:ext cx="405111" cy="259045"/>
    <xdr:sp macro="" textlink="">
      <xdr:nvSpPr>
        <xdr:cNvPr id="434" name="【認定こども園・幼稚園・保育所】&#10;有形固定資産減価償却率該当値テキスト"/>
        <xdr:cNvSpPr txBox="1"/>
      </xdr:nvSpPr>
      <xdr:spPr>
        <a:xfrm>
          <a:off x="14414500" y="5994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111942</xdr:rowOff>
    </xdr:from>
    <xdr:to>
      <xdr:col>81</xdr:col>
      <xdr:colOff>101600</xdr:colOff>
      <xdr:row>38</xdr:row>
      <xdr:rowOff>42092</xdr:rowOff>
    </xdr:to>
    <xdr:sp macro="" textlink="">
      <xdr:nvSpPr>
        <xdr:cNvPr id="435" name="楕円 434"/>
        <xdr:cNvSpPr/>
      </xdr:nvSpPr>
      <xdr:spPr>
        <a:xfrm>
          <a:off x="13578840" y="63146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154577</xdr:rowOff>
    </xdr:from>
    <xdr:to>
      <xdr:col>85</xdr:col>
      <xdr:colOff>127000</xdr:colOff>
      <xdr:row>37</xdr:row>
      <xdr:rowOff>162741</xdr:rowOff>
    </xdr:to>
    <xdr:cxnSp macro="">
      <xdr:nvCxnSpPr>
        <xdr:cNvPr id="436" name="直線コネクタ 435"/>
        <xdr:cNvCxnSpPr/>
      </xdr:nvCxnSpPr>
      <xdr:spPr>
        <a:xfrm flipV="1">
          <a:off x="13629640" y="6189617"/>
          <a:ext cx="746760" cy="175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44994</xdr:rowOff>
    </xdr:from>
    <xdr:to>
      <xdr:col>76</xdr:col>
      <xdr:colOff>165100</xdr:colOff>
      <xdr:row>37</xdr:row>
      <xdr:rowOff>146594</xdr:rowOff>
    </xdr:to>
    <xdr:sp macro="" textlink="">
      <xdr:nvSpPr>
        <xdr:cNvPr id="437" name="楕円 436"/>
        <xdr:cNvSpPr/>
      </xdr:nvSpPr>
      <xdr:spPr>
        <a:xfrm>
          <a:off x="12804140" y="6247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95794</xdr:rowOff>
    </xdr:from>
    <xdr:to>
      <xdr:col>81</xdr:col>
      <xdr:colOff>50800</xdr:colOff>
      <xdr:row>37</xdr:row>
      <xdr:rowOff>162741</xdr:rowOff>
    </xdr:to>
    <xdr:cxnSp macro="">
      <xdr:nvCxnSpPr>
        <xdr:cNvPr id="438" name="直線コネクタ 437"/>
        <xdr:cNvCxnSpPr/>
      </xdr:nvCxnSpPr>
      <xdr:spPr>
        <a:xfrm>
          <a:off x="12854940" y="6298474"/>
          <a:ext cx="774700" cy="6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149497</xdr:rowOff>
    </xdr:from>
    <xdr:to>
      <xdr:col>72</xdr:col>
      <xdr:colOff>38100</xdr:colOff>
      <xdr:row>37</xdr:row>
      <xdr:rowOff>79647</xdr:rowOff>
    </xdr:to>
    <xdr:sp macro="" textlink="">
      <xdr:nvSpPr>
        <xdr:cNvPr id="439" name="楕円 438"/>
        <xdr:cNvSpPr/>
      </xdr:nvSpPr>
      <xdr:spPr>
        <a:xfrm>
          <a:off x="12029440" y="618453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28847</xdr:rowOff>
    </xdr:from>
    <xdr:to>
      <xdr:col>76</xdr:col>
      <xdr:colOff>114300</xdr:colOff>
      <xdr:row>37</xdr:row>
      <xdr:rowOff>95794</xdr:rowOff>
    </xdr:to>
    <xdr:cxnSp macro="">
      <xdr:nvCxnSpPr>
        <xdr:cNvPr id="440" name="直線コネクタ 439"/>
        <xdr:cNvCxnSpPr/>
      </xdr:nvCxnSpPr>
      <xdr:spPr>
        <a:xfrm>
          <a:off x="12072620" y="6231527"/>
          <a:ext cx="782320" cy="6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129903</xdr:rowOff>
    </xdr:from>
    <xdr:to>
      <xdr:col>67</xdr:col>
      <xdr:colOff>101600</xdr:colOff>
      <xdr:row>37</xdr:row>
      <xdr:rowOff>60053</xdr:rowOff>
    </xdr:to>
    <xdr:sp macro="" textlink="">
      <xdr:nvSpPr>
        <xdr:cNvPr id="441" name="楕円 440"/>
        <xdr:cNvSpPr/>
      </xdr:nvSpPr>
      <xdr:spPr>
        <a:xfrm>
          <a:off x="11231880" y="61649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9253</xdr:rowOff>
    </xdr:from>
    <xdr:to>
      <xdr:col>71</xdr:col>
      <xdr:colOff>177800</xdr:colOff>
      <xdr:row>37</xdr:row>
      <xdr:rowOff>28847</xdr:rowOff>
    </xdr:to>
    <xdr:cxnSp macro="">
      <xdr:nvCxnSpPr>
        <xdr:cNvPr id="442" name="直線コネクタ 441"/>
        <xdr:cNvCxnSpPr/>
      </xdr:nvCxnSpPr>
      <xdr:spPr>
        <a:xfrm>
          <a:off x="11282680" y="6211933"/>
          <a:ext cx="78994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142620</xdr:rowOff>
    </xdr:from>
    <xdr:ext cx="405111" cy="259045"/>
    <xdr:sp macro="" textlink="">
      <xdr:nvSpPr>
        <xdr:cNvPr id="443" name="n_1aveValue【認定こども園・幼稚園・保育所】&#10;有形固定資産減価償却率"/>
        <xdr:cNvSpPr txBox="1"/>
      </xdr:nvSpPr>
      <xdr:spPr>
        <a:xfrm>
          <a:off x="13437244" y="6512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116494</xdr:rowOff>
    </xdr:from>
    <xdr:ext cx="405111" cy="259045"/>
    <xdr:sp macro="" textlink="">
      <xdr:nvSpPr>
        <xdr:cNvPr id="444" name="n_2aveValue【認定こども園・幼稚園・保育所】&#10;有形固定資産減価償却率"/>
        <xdr:cNvSpPr txBox="1"/>
      </xdr:nvSpPr>
      <xdr:spPr>
        <a:xfrm>
          <a:off x="12675244" y="6486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98533</xdr:rowOff>
    </xdr:from>
    <xdr:ext cx="405111" cy="259045"/>
    <xdr:sp macro="" textlink="">
      <xdr:nvSpPr>
        <xdr:cNvPr id="445" name="n_3aveValue【認定こども園・幼稚園・保育所】&#10;有形固定資産減価償却率"/>
        <xdr:cNvSpPr txBox="1"/>
      </xdr:nvSpPr>
      <xdr:spPr>
        <a:xfrm>
          <a:off x="11900544" y="6468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59344</xdr:rowOff>
    </xdr:from>
    <xdr:ext cx="405111" cy="259045"/>
    <xdr:sp macro="" textlink="">
      <xdr:nvSpPr>
        <xdr:cNvPr id="446" name="n_4aveValue【認定こども園・幼稚園・保育所】&#10;有形固定資産減価償却率"/>
        <xdr:cNvSpPr txBox="1"/>
      </xdr:nvSpPr>
      <xdr:spPr>
        <a:xfrm>
          <a:off x="11102984" y="6429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58619</xdr:rowOff>
    </xdr:from>
    <xdr:ext cx="405111" cy="259045"/>
    <xdr:sp macro="" textlink="">
      <xdr:nvSpPr>
        <xdr:cNvPr id="447" name="n_1mainValue【認定こども園・幼稚園・保育所】&#10;有形固定資産減価償却率"/>
        <xdr:cNvSpPr txBox="1"/>
      </xdr:nvSpPr>
      <xdr:spPr>
        <a:xfrm>
          <a:off x="13437244" y="6093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163121</xdr:rowOff>
    </xdr:from>
    <xdr:ext cx="405111" cy="259045"/>
    <xdr:sp macro="" textlink="">
      <xdr:nvSpPr>
        <xdr:cNvPr id="448" name="n_2mainValue【認定こども園・幼稚園・保育所】&#10;有形固定資産減価償却率"/>
        <xdr:cNvSpPr txBox="1"/>
      </xdr:nvSpPr>
      <xdr:spPr>
        <a:xfrm>
          <a:off x="12675244" y="6030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96174</xdr:rowOff>
    </xdr:from>
    <xdr:ext cx="405111" cy="259045"/>
    <xdr:sp macro="" textlink="">
      <xdr:nvSpPr>
        <xdr:cNvPr id="449" name="n_3mainValue【認定こども園・幼稚園・保育所】&#10;有形固定資産減価償却率"/>
        <xdr:cNvSpPr txBox="1"/>
      </xdr:nvSpPr>
      <xdr:spPr>
        <a:xfrm>
          <a:off x="11900544" y="5963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76580</xdr:rowOff>
    </xdr:from>
    <xdr:ext cx="405111" cy="259045"/>
    <xdr:sp macro="" textlink="">
      <xdr:nvSpPr>
        <xdr:cNvPr id="450" name="n_4mainValue【認定こども園・幼稚園・保育所】&#10;有形固定資産減価償却率"/>
        <xdr:cNvSpPr txBox="1"/>
      </xdr:nvSpPr>
      <xdr:spPr>
        <a:xfrm>
          <a:off x="11102984" y="5943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472" name="直線コネクタ 471"/>
        <xdr:cNvCxnSpPr/>
      </xdr:nvCxnSpPr>
      <xdr:spPr>
        <a:xfrm flipV="1">
          <a:off x="19509104" y="5601462"/>
          <a:ext cx="0" cy="13891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73" name="【認定こども園・幼稚園・保育所】&#10;一人当たり面積最小値テキスト"/>
        <xdr:cNvSpPr txBox="1"/>
      </xdr:nvSpPr>
      <xdr:spPr>
        <a:xfrm>
          <a:off x="19547840" y="6994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74" name="直線コネクタ 473"/>
        <xdr:cNvCxnSpPr/>
      </xdr:nvCxnSpPr>
      <xdr:spPr>
        <a:xfrm>
          <a:off x="19443700" y="6990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475" name="【認定こども園・幼稚園・保育所】&#10;一人当たり面積最大値テキスト"/>
        <xdr:cNvSpPr txBox="1"/>
      </xdr:nvSpPr>
      <xdr:spPr>
        <a:xfrm>
          <a:off x="19547840" y="5380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476" name="直線コネクタ 475"/>
        <xdr:cNvCxnSpPr/>
      </xdr:nvCxnSpPr>
      <xdr:spPr>
        <a:xfrm>
          <a:off x="19443700" y="56014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124985</xdr:rowOff>
    </xdr:from>
    <xdr:ext cx="469744" cy="259045"/>
    <xdr:sp macro="" textlink="">
      <xdr:nvSpPr>
        <xdr:cNvPr id="477" name="【認定こども園・幼稚園・保育所】&#10;一人当たり面積平均値テキスト"/>
        <xdr:cNvSpPr txBox="1"/>
      </xdr:nvSpPr>
      <xdr:spPr>
        <a:xfrm>
          <a:off x="19547840" y="64953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478" name="フローチャート: 判断 477"/>
        <xdr:cNvSpPr/>
      </xdr:nvSpPr>
      <xdr:spPr>
        <a:xfrm>
          <a:off x="19458940" y="65168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479" name="フローチャート: 判断 478"/>
        <xdr:cNvSpPr/>
      </xdr:nvSpPr>
      <xdr:spPr>
        <a:xfrm>
          <a:off x="18735040" y="651916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480" name="フローチャート: 判断 479"/>
        <xdr:cNvSpPr/>
      </xdr:nvSpPr>
      <xdr:spPr>
        <a:xfrm>
          <a:off x="17937480" y="65305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481" name="フローチャート: 判断 480"/>
        <xdr:cNvSpPr/>
      </xdr:nvSpPr>
      <xdr:spPr>
        <a:xfrm>
          <a:off x="17162780" y="65260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39116</xdr:rowOff>
    </xdr:from>
    <xdr:to>
      <xdr:col>98</xdr:col>
      <xdr:colOff>38100</xdr:colOff>
      <xdr:row>39</xdr:row>
      <xdr:rowOff>140716</xdr:rowOff>
    </xdr:to>
    <xdr:sp macro="" textlink="">
      <xdr:nvSpPr>
        <xdr:cNvPr id="482" name="フローチャート: 判断 481"/>
        <xdr:cNvSpPr/>
      </xdr:nvSpPr>
      <xdr:spPr>
        <a:xfrm>
          <a:off x="16388080" y="65770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20828</xdr:rowOff>
    </xdr:from>
    <xdr:to>
      <xdr:col>116</xdr:col>
      <xdr:colOff>114300</xdr:colOff>
      <xdr:row>36</xdr:row>
      <xdr:rowOff>122428</xdr:rowOff>
    </xdr:to>
    <xdr:sp macro="" textlink="">
      <xdr:nvSpPr>
        <xdr:cNvPr id="488" name="楕円 487"/>
        <xdr:cNvSpPr/>
      </xdr:nvSpPr>
      <xdr:spPr>
        <a:xfrm>
          <a:off x="19458940" y="6055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43705</xdr:rowOff>
    </xdr:from>
    <xdr:ext cx="469744" cy="259045"/>
    <xdr:sp macro="" textlink="">
      <xdr:nvSpPr>
        <xdr:cNvPr id="489" name="【認定こども園・幼稚園・保育所】&#10;一人当たり面積該当値テキスト"/>
        <xdr:cNvSpPr txBox="1"/>
      </xdr:nvSpPr>
      <xdr:spPr>
        <a:xfrm>
          <a:off x="19547840" y="5911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132842</xdr:rowOff>
    </xdr:from>
    <xdr:to>
      <xdr:col>112</xdr:col>
      <xdr:colOff>38100</xdr:colOff>
      <xdr:row>37</xdr:row>
      <xdr:rowOff>62992</xdr:rowOff>
    </xdr:to>
    <xdr:sp macro="" textlink="">
      <xdr:nvSpPr>
        <xdr:cNvPr id="490" name="楕円 489"/>
        <xdr:cNvSpPr/>
      </xdr:nvSpPr>
      <xdr:spPr>
        <a:xfrm>
          <a:off x="18735040" y="61678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71628</xdr:rowOff>
    </xdr:from>
    <xdr:to>
      <xdr:col>116</xdr:col>
      <xdr:colOff>63500</xdr:colOff>
      <xdr:row>37</xdr:row>
      <xdr:rowOff>12192</xdr:rowOff>
    </xdr:to>
    <xdr:cxnSp macro="">
      <xdr:nvCxnSpPr>
        <xdr:cNvPr id="491" name="直線コネクタ 490"/>
        <xdr:cNvCxnSpPr/>
      </xdr:nvCxnSpPr>
      <xdr:spPr>
        <a:xfrm flipV="1">
          <a:off x="18778220" y="6106668"/>
          <a:ext cx="731520" cy="108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148844</xdr:rowOff>
    </xdr:from>
    <xdr:to>
      <xdr:col>107</xdr:col>
      <xdr:colOff>101600</xdr:colOff>
      <xdr:row>37</xdr:row>
      <xdr:rowOff>78994</xdr:rowOff>
    </xdr:to>
    <xdr:sp macro="" textlink="">
      <xdr:nvSpPr>
        <xdr:cNvPr id="492" name="楕円 491"/>
        <xdr:cNvSpPr/>
      </xdr:nvSpPr>
      <xdr:spPr>
        <a:xfrm>
          <a:off x="17937480" y="61838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12192</xdr:rowOff>
    </xdr:from>
    <xdr:to>
      <xdr:col>111</xdr:col>
      <xdr:colOff>177800</xdr:colOff>
      <xdr:row>37</xdr:row>
      <xdr:rowOff>28194</xdr:rowOff>
    </xdr:to>
    <xdr:cxnSp macro="">
      <xdr:nvCxnSpPr>
        <xdr:cNvPr id="493" name="直線コネクタ 492"/>
        <xdr:cNvCxnSpPr/>
      </xdr:nvCxnSpPr>
      <xdr:spPr>
        <a:xfrm flipV="1">
          <a:off x="17988280" y="6214872"/>
          <a:ext cx="78994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162560</xdr:rowOff>
    </xdr:from>
    <xdr:to>
      <xdr:col>102</xdr:col>
      <xdr:colOff>165100</xdr:colOff>
      <xdr:row>37</xdr:row>
      <xdr:rowOff>92710</xdr:rowOff>
    </xdr:to>
    <xdr:sp macro="" textlink="">
      <xdr:nvSpPr>
        <xdr:cNvPr id="494" name="楕円 493"/>
        <xdr:cNvSpPr/>
      </xdr:nvSpPr>
      <xdr:spPr>
        <a:xfrm>
          <a:off x="17162780" y="61976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28194</xdr:rowOff>
    </xdr:from>
    <xdr:to>
      <xdr:col>107</xdr:col>
      <xdr:colOff>50800</xdr:colOff>
      <xdr:row>37</xdr:row>
      <xdr:rowOff>41910</xdr:rowOff>
    </xdr:to>
    <xdr:cxnSp macro="">
      <xdr:nvCxnSpPr>
        <xdr:cNvPr id="495" name="直線コネクタ 494"/>
        <xdr:cNvCxnSpPr/>
      </xdr:nvCxnSpPr>
      <xdr:spPr>
        <a:xfrm flipV="1">
          <a:off x="17213580" y="6230874"/>
          <a:ext cx="7747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64262</xdr:rowOff>
    </xdr:from>
    <xdr:to>
      <xdr:col>98</xdr:col>
      <xdr:colOff>38100</xdr:colOff>
      <xdr:row>36</xdr:row>
      <xdr:rowOff>165862</xdr:rowOff>
    </xdr:to>
    <xdr:sp macro="" textlink="">
      <xdr:nvSpPr>
        <xdr:cNvPr id="496" name="楕円 495"/>
        <xdr:cNvSpPr/>
      </xdr:nvSpPr>
      <xdr:spPr>
        <a:xfrm>
          <a:off x="16388080" y="609930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115062</xdr:rowOff>
    </xdr:from>
    <xdr:to>
      <xdr:col>102</xdr:col>
      <xdr:colOff>114300</xdr:colOff>
      <xdr:row>37</xdr:row>
      <xdr:rowOff>41910</xdr:rowOff>
    </xdr:to>
    <xdr:cxnSp macro="">
      <xdr:nvCxnSpPr>
        <xdr:cNvPr id="497" name="直線コネクタ 496"/>
        <xdr:cNvCxnSpPr/>
      </xdr:nvCxnSpPr>
      <xdr:spPr>
        <a:xfrm>
          <a:off x="16431260" y="6150102"/>
          <a:ext cx="782320" cy="94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70121</xdr:rowOff>
    </xdr:from>
    <xdr:ext cx="469744" cy="259045"/>
    <xdr:sp macro="" textlink="">
      <xdr:nvSpPr>
        <xdr:cNvPr id="498" name="n_1aveValue【認定こども園・幼稚園・保育所】&#10;一人当たり面積"/>
        <xdr:cNvSpPr txBox="1"/>
      </xdr:nvSpPr>
      <xdr:spPr>
        <a:xfrm>
          <a:off x="18561127" y="6608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81551</xdr:rowOff>
    </xdr:from>
    <xdr:ext cx="469744" cy="259045"/>
    <xdr:sp macro="" textlink="">
      <xdr:nvSpPr>
        <xdr:cNvPr id="499" name="n_2aveValue【認定こども園・幼稚園・保育所】&#10;一人当たり面積"/>
        <xdr:cNvSpPr txBox="1"/>
      </xdr:nvSpPr>
      <xdr:spPr>
        <a:xfrm>
          <a:off x="17776267" y="6619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76979</xdr:rowOff>
    </xdr:from>
    <xdr:ext cx="469744" cy="259045"/>
    <xdr:sp macro="" textlink="">
      <xdr:nvSpPr>
        <xdr:cNvPr id="500" name="n_3aveValue【認定こども園・幼稚園・保育所】&#10;一人当たり面積"/>
        <xdr:cNvSpPr txBox="1"/>
      </xdr:nvSpPr>
      <xdr:spPr>
        <a:xfrm>
          <a:off x="17001567" y="6614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131843</xdr:rowOff>
    </xdr:from>
    <xdr:ext cx="469744" cy="259045"/>
    <xdr:sp macro="" textlink="">
      <xdr:nvSpPr>
        <xdr:cNvPr id="501" name="n_4aveValue【認定こども園・幼稚園・保育所】&#10;一人当たり面積"/>
        <xdr:cNvSpPr txBox="1"/>
      </xdr:nvSpPr>
      <xdr:spPr>
        <a:xfrm>
          <a:off x="16226867" y="6669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79519</xdr:rowOff>
    </xdr:from>
    <xdr:ext cx="469744" cy="259045"/>
    <xdr:sp macro="" textlink="">
      <xdr:nvSpPr>
        <xdr:cNvPr id="502" name="n_1mainValue【認定こども園・幼稚園・保育所】&#10;一人当たり面積"/>
        <xdr:cNvSpPr txBox="1"/>
      </xdr:nvSpPr>
      <xdr:spPr>
        <a:xfrm>
          <a:off x="18561127" y="5946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95521</xdr:rowOff>
    </xdr:from>
    <xdr:ext cx="469744" cy="259045"/>
    <xdr:sp macro="" textlink="">
      <xdr:nvSpPr>
        <xdr:cNvPr id="503" name="n_2mainValue【認定こども園・幼稚園・保育所】&#10;一人当たり面積"/>
        <xdr:cNvSpPr txBox="1"/>
      </xdr:nvSpPr>
      <xdr:spPr>
        <a:xfrm>
          <a:off x="17776267" y="5962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109237</xdr:rowOff>
    </xdr:from>
    <xdr:ext cx="469744" cy="259045"/>
    <xdr:sp macro="" textlink="">
      <xdr:nvSpPr>
        <xdr:cNvPr id="504" name="n_3mainValue【認定こども園・幼稚園・保育所】&#10;一人当たり面積"/>
        <xdr:cNvSpPr txBox="1"/>
      </xdr:nvSpPr>
      <xdr:spPr>
        <a:xfrm>
          <a:off x="17001567" y="5976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10939</xdr:rowOff>
    </xdr:from>
    <xdr:ext cx="469744" cy="259045"/>
    <xdr:sp macro="" textlink="">
      <xdr:nvSpPr>
        <xdr:cNvPr id="505" name="n_4mainValue【認定こども園・幼稚園・保育所】&#10;一人当たり面積"/>
        <xdr:cNvSpPr txBox="1"/>
      </xdr:nvSpPr>
      <xdr:spPr>
        <a:xfrm>
          <a:off x="16226867" y="587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532" name="直線コネクタ 531"/>
        <xdr:cNvCxnSpPr/>
      </xdr:nvCxnSpPr>
      <xdr:spPr>
        <a:xfrm flipV="1">
          <a:off x="14375764" y="9293678"/>
          <a:ext cx="0" cy="1484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533" name="【学校施設】&#10;有形固定資産減価償却率最小値テキスト"/>
        <xdr:cNvSpPr txBox="1"/>
      </xdr:nvSpPr>
      <xdr:spPr>
        <a:xfrm>
          <a:off x="14414500" y="1078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534" name="直線コネクタ 533"/>
        <xdr:cNvCxnSpPr/>
      </xdr:nvCxnSpPr>
      <xdr:spPr>
        <a:xfrm>
          <a:off x="14287500" y="107779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535" name="【学校施設】&#10;有形固定資産減価償却率最大値テキスト"/>
        <xdr:cNvSpPr txBox="1"/>
      </xdr:nvSpPr>
      <xdr:spPr>
        <a:xfrm>
          <a:off x="14414500" y="9072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536" name="直線コネクタ 535"/>
        <xdr:cNvCxnSpPr/>
      </xdr:nvCxnSpPr>
      <xdr:spPr>
        <a:xfrm>
          <a:off x="14287500" y="92936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146793</xdr:rowOff>
    </xdr:from>
    <xdr:ext cx="405111" cy="259045"/>
    <xdr:sp macro="" textlink="">
      <xdr:nvSpPr>
        <xdr:cNvPr id="537" name="【学校施設】&#10;有形固定資産減価償却率平均値テキスト"/>
        <xdr:cNvSpPr txBox="1"/>
      </xdr:nvSpPr>
      <xdr:spPr>
        <a:xfrm>
          <a:off x="14414500" y="98699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538" name="フローチャート: 判断 537"/>
        <xdr:cNvSpPr/>
      </xdr:nvSpPr>
      <xdr:spPr>
        <a:xfrm>
          <a:off x="14325600" y="1001467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539" name="フローチャート: 判断 538"/>
        <xdr:cNvSpPr/>
      </xdr:nvSpPr>
      <xdr:spPr>
        <a:xfrm>
          <a:off x="13578840" y="99722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540" name="フローチャート: 判断 539"/>
        <xdr:cNvSpPr/>
      </xdr:nvSpPr>
      <xdr:spPr>
        <a:xfrm>
          <a:off x="12804140" y="9949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541" name="フローチャート: 判断 540"/>
        <xdr:cNvSpPr/>
      </xdr:nvSpPr>
      <xdr:spPr>
        <a:xfrm>
          <a:off x="12029440" y="991343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37374</xdr:rowOff>
    </xdr:from>
    <xdr:to>
      <xdr:col>67</xdr:col>
      <xdr:colOff>101600</xdr:colOff>
      <xdr:row>58</xdr:row>
      <xdr:rowOff>138974</xdr:rowOff>
    </xdr:to>
    <xdr:sp macro="" textlink="">
      <xdr:nvSpPr>
        <xdr:cNvPr id="542" name="フローチャート: 判断 541"/>
        <xdr:cNvSpPr/>
      </xdr:nvSpPr>
      <xdr:spPr>
        <a:xfrm>
          <a:off x="11231880" y="976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128815</xdr:rowOff>
    </xdr:from>
    <xdr:to>
      <xdr:col>85</xdr:col>
      <xdr:colOff>177800</xdr:colOff>
      <xdr:row>63</xdr:row>
      <xdr:rowOff>58965</xdr:rowOff>
    </xdr:to>
    <xdr:sp macro="" textlink="">
      <xdr:nvSpPr>
        <xdr:cNvPr id="548" name="楕円 547"/>
        <xdr:cNvSpPr/>
      </xdr:nvSpPr>
      <xdr:spPr>
        <a:xfrm>
          <a:off x="14325600" y="1052249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107242</xdr:rowOff>
    </xdr:from>
    <xdr:ext cx="405111" cy="259045"/>
    <xdr:sp macro="" textlink="">
      <xdr:nvSpPr>
        <xdr:cNvPr id="549" name="【学校施設】&#10;有形固定資産減価償却率該当値テキスト"/>
        <xdr:cNvSpPr txBox="1"/>
      </xdr:nvSpPr>
      <xdr:spPr>
        <a:xfrm>
          <a:off x="14414500" y="1050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89626</xdr:rowOff>
    </xdr:from>
    <xdr:to>
      <xdr:col>81</xdr:col>
      <xdr:colOff>101600</xdr:colOff>
      <xdr:row>63</xdr:row>
      <xdr:rowOff>19776</xdr:rowOff>
    </xdr:to>
    <xdr:sp macro="" textlink="">
      <xdr:nvSpPr>
        <xdr:cNvPr id="550" name="楕円 549"/>
        <xdr:cNvSpPr/>
      </xdr:nvSpPr>
      <xdr:spPr>
        <a:xfrm>
          <a:off x="13578840" y="104833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140426</xdr:rowOff>
    </xdr:from>
    <xdr:to>
      <xdr:col>85</xdr:col>
      <xdr:colOff>127000</xdr:colOff>
      <xdr:row>63</xdr:row>
      <xdr:rowOff>8165</xdr:rowOff>
    </xdr:to>
    <xdr:cxnSp macro="">
      <xdr:nvCxnSpPr>
        <xdr:cNvPr id="551" name="直線コネクタ 550"/>
        <xdr:cNvCxnSpPr/>
      </xdr:nvCxnSpPr>
      <xdr:spPr>
        <a:xfrm>
          <a:off x="13629640" y="10534106"/>
          <a:ext cx="746760" cy="35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40640</xdr:rowOff>
    </xdr:from>
    <xdr:to>
      <xdr:col>76</xdr:col>
      <xdr:colOff>165100</xdr:colOff>
      <xdr:row>62</xdr:row>
      <xdr:rowOff>142240</xdr:rowOff>
    </xdr:to>
    <xdr:sp macro="" textlink="">
      <xdr:nvSpPr>
        <xdr:cNvPr id="552" name="楕円 551"/>
        <xdr:cNvSpPr/>
      </xdr:nvSpPr>
      <xdr:spPr>
        <a:xfrm>
          <a:off x="12804140" y="1043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91440</xdr:rowOff>
    </xdr:from>
    <xdr:to>
      <xdr:col>81</xdr:col>
      <xdr:colOff>50800</xdr:colOff>
      <xdr:row>62</xdr:row>
      <xdr:rowOff>140426</xdr:rowOff>
    </xdr:to>
    <xdr:cxnSp macro="">
      <xdr:nvCxnSpPr>
        <xdr:cNvPr id="553" name="直線コネクタ 552"/>
        <xdr:cNvCxnSpPr/>
      </xdr:nvCxnSpPr>
      <xdr:spPr>
        <a:xfrm>
          <a:off x="12854940" y="10485120"/>
          <a:ext cx="7747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1451</xdr:rowOff>
    </xdr:from>
    <xdr:to>
      <xdr:col>72</xdr:col>
      <xdr:colOff>38100</xdr:colOff>
      <xdr:row>62</xdr:row>
      <xdr:rowOff>103051</xdr:rowOff>
    </xdr:to>
    <xdr:sp macro="" textlink="">
      <xdr:nvSpPr>
        <xdr:cNvPr id="554" name="楕円 553"/>
        <xdr:cNvSpPr/>
      </xdr:nvSpPr>
      <xdr:spPr>
        <a:xfrm>
          <a:off x="12029440" y="1039513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52251</xdr:rowOff>
    </xdr:from>
    <xdr:to>
      <xdr:col>76</xdr:col>
      <xdr:colOff>114300</xdr:colOff>
      <xdr:row>62</xdr:row>
      <xdr:rowOff>91440</xdr:rowOff>
    </xdr:to>
    <xdr:cxnSp macro="">
      <xdr:nvCxnSpPr>
        <xdr:cNvPr id="555" name="直線コネクタ 554"/>
        <xdr:cNvCxnSpPr/>
      </xdr:nvCxnSpPr>
      <xdr:spPr>
        <a:xfrm>
          <a:off x="12072620" y="10445931"/>
          <a:ext cx="78232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127181</xdr:rowOff>
    </xdr:from>
    <xdr:to>
      <xdr:col>67</xdr:col>
      <xdr:colOff>101600</xdr:colOff>
      <xdr:row>62</xdr:row>
      <xdr:rowOff>57331</xdr:rowOff>
    </xdr:to>
    <xdr:sp macro="" textlink="">
      <xdr:nvSpPr>
        <xdr:cNvPr id="556" name="楕円 555"/>
        <xdr:cNvSpPr/>
      </xdr:nvSpPr>
      <xdr:spPr>
        <a:xfrm>
          <a:off x="11231880" y="103532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6531</xdr:rowOff>
    </xdr:from>
    <xdr:to>
      <xdr:col>71</xdr:col>
      <xdr:colOff>177800</xdr:colOff>
      <xdr:row>62</xdr:row>
      <xdr:rowOff>52251</xdr:rowOff>
    </xdr:to>
    <xdr:cxnSp macro="">
      <xdr:nvCxnSpPr>
        <xdr:cNvPr id="557" name="直線コネクタ 556"/>
        <xdr:cNvCxnSpPr/>
      </xdr:nvCxnSpPr>
      <xdr:spPr>
        <a:xfrm>
          <a:off x="11282680" y="10400211"/>
          <a:ext cx="78994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28139</xdr:rowOff>
    </xdr:from>
    <xdr:ext cx="405111" cy="259045"/>
    <xdr:sp macro="" textlink="">
      <xdr:nvSpPr>
        <xdr:cNvPr id="558" name="n_1aveValue【学校施設】&#10;有形固定資産減価償却率"/>
        <xdr:cNvSpPr txBox="1"/>
      </xdr:nvSpPr>
      <xdr:spPr>
        <a:xfrm>
          <a:off x="13437244" y="9751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5278</xdr:rowOff>
    </xdr:from>
    <xdr:ext cx="405111" cy="259045"/>
    <xdr:sp macro="" textlink="">
      <xdr:nvSpPr>
        <xdr:cNvPr id="559" name="n_2aveValue【学校施設】&#10;有形固定資産減価償却率"/>
        <xdr:cNvSpPr txBox="1"/>
      </xdr:nvSpPr>
      <xdr:spPr>
        <a:xfrm>
          <a:off x="12675244" y="9728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140805</xdr:rowOff>
    </xdr:from>
    <xdr:ext cx="405111" cy="259045"/>
    <xdr:sp macro="" textlink="">
      <xdr:nvSpPr>
        <xdr:cNvPr id="560" name="n_3aveValue【学校施設】&#10;有形固定資産減価償却率"/>
        <xdr:cNvSpPr txBox="1"/>
      </xdr:nvSpPr>
      <xdr:spPr>
        <a:xfrm>
          <a:off x="11900544" y="9696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155501</xdr:rowOff>
    </xdr:from>
    <xdr:ext cx="405111" cy="259045"/>
    <xdr:sp macro="" textlink="">
      <xdr:nvSpPr>
        <xdr:cNvPr id="561" name="n_4aveValue【学校施設】&#10;有形固定資産減価償却率"/>
        <xdr:cNvSpPr txBox="1"/>
      </xdr:nvSpPr>
      <xdr:spPr>
        <a:xfrm>
          <a:off x="11102984" y="954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10903</xdr:rowOff>
    </xdr:from>
    <xdr:ext cx="405111" cy="259045"/>
    <xdr:sp macro="" textlink="">
      <xdr:nvSpPr>
        <xdr:cNvPr id="562" name="n_1mainValue【学校施設】&#10;有形固定資産減価償却率"/>
        <xdr:cNvSpPr txBox="1"/>
      </xdr:nvSpPr>
      <xdr:spPr>
        <a:xfrm>
          <a:off x="13437244" y="1057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133367</xdr:rowOff>
    </xdr:from>
    <xdr:ext cx="405111" cy="259045"/>
    <xdr:sp macro="" textlink="">
      <xdr:nvSpPr>
        <xdr:cNvPr id="563" name="n_2mainValue【学校施設】&#10;有形固定資産減価償却率"/>
        <xdr:cNvSpPr txBox="1"/>
      </xdr:nvSpPr>
      <xdr:spPr>
        <a:xfrm>
          <a:off x="12675244" y="1052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94178</xdr:rowOff>
    </xdr:from>
    <xdr:ext cx="405111" cy="259045"/>
    <xdr:sp macro="" textlink="">
      <xdr:nvSpPr>
        <xdr:cNvPr id="564" name="n_3mainValue【学校施設】&#10;有形固定資産減価償却率"/>
        <xdr:cNvSpPr txBox="1"/>
      </xdr:nvSpPr>
      <xdr:spPr>
        <a:xfrm>
          <a:off x="11900544" y="10487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48458</xdr:rowOff>
    </xdr:from>
    <xdr:ext cx="405111" cy="259045"/>
    <xdr:sp macro="" textlink="">
      <xdr:nvSpPr>
        <xdr:cNvPr id="565" name="n_4mainValue【学校施設】&#10;有形固定資産減価償却率"/>
        <xdr:cNvSpPr txBox="1"/>
      </xdr:nvSpPr>
      <xdr:spPr>
        <a:xfrm>
          <a:off x="11102984" y="10442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589" name="直線コネクタ 588"/>
        <xdr:cNvCxnSpPr/>
      </xdr:nvCxnSpPr>
      <xdr:spPr>
        <a:xfrm flipV="1">
          <a:off x="19509104" y="9334309"/>
          <a:ext cx="0" cy="1237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590" name="【学校施設】&#10;一人当たり面積最小値テキスト"/>
        <xdr:cNvSpPr txBox="1"/>
      </xdr:nvSpPr>
      <xdr:spPr>
        <a:xfrm>
          <a:off x="19547840" y="10576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591" name="直線コネクタ 590"/>
        <xdr:cNvCxnSpPr/>
      </xdr:nvCxnSpPr>
      <xdr:spPr>
        <a:xfrm>
          <a:off x="19443700" y="105721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592" name="【学校施設】&#10;一人当たり面積最大値テキスト"/>
        <xdr:cNvSpPr txBox="1"/>
      </xdr:nvSpPr>
      <xdr:spPr>
        <a:xfrm>
          <a:off x="19547840" y="9113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593" name="直線コネクタ 592"/>
        <xdr:cNvCxnSpPr/>
      </xdr:nvCxnSpPr>
      <xdr:spPr>
        <a:xfrm>
          <a:off x="19443700" y="93343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64978</xdr:rowOff>
    </xdr:from>
    <xdr:ext cx="469744" cy="259045"/>
    <xdr:sp macro="" textlink="">
      <xdr:nvSpPr>
        <xdr:cNvPr id="594" name="【学校施設】&#10;一人当たり面積平均値テキスト"/>
        <xdr:cNvSpPr txBox="1"/>
      </xdr:nvSpPr>
      <xdr:spPr>
        <a:xfrm>
          <a:off x="19547840" y="102910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595" name="フローチャート: 判断 594"/>
        <xdr:cNvSpPr/>
      </xdr:nvSpPr>
      <xdr:spPr>
        <a:xfrm>
          <a:off x="19458940" y="103125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596" name="フローチャート: 判断 595"/>
        <xdr:cNvSpPr/>
      </xdr:nvSpPr>
      <xdr:spPr>
        <a:xfrm>
          <a:off x="18735040" y="103177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597" name="フローチャート: 判断 596"/>
        <xdr:cNvSpPr/>
      </xdr:nvSpPr>
      <xdr:spPr>
        <a:xfrm>
          <a:off x="17937480" y="103251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598" name="フローチャート: 判断 597"/>
        <xdr:cNvSpPr/>
      </xdr:nvSpPr>
      <xdr:spPr>
        <a:xfrm>
          <a:off x="17162780" y="103257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96456</xdr:rowOff>
    </xdr:from>
    <xdr:to>
      <xdr:col>98</xdr:col>
      <xdr:colOff>38100</xdr:colOff>
      <xdr:row>62</xdr:row>
      <xdr:rowOff>26606</xdr:rowOff>
    </xdr:to>
    <xdr:sp macro="" textlink="">
      <xdr:nvSpPr>
        <xdr:cNvPr id="599" name="フローチャート: 判断 598"/>
        <xdr:cNvSpPr/>
      </xdr:nvSpPr>
      <xdr:spPr>
        <a:xfrm>
          <a:off x="16388080" y="1032249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76073</xdr:rowOff>
    </xdr:from>
    <xdr:to>
      <xdr:col>116</xdr:col>
      <xdr:colOff>114300</xdr:colOff>
      <xdr:row>62</xdr:row>
      <xdr:rowOff>6223</xdr:rowOff>
    </xdr:to>
    <xdr:sp macro="" textlink="">
      <xdr:nvSpPr>
        <xdr:cNvPr id="605" name="楕円 604"/>
        <xdr:cNvSpPr/>
      </xdr:nvSpPr>
      <xdr:spPr>
        <a:xfrm>
          <a:off x="19458940" y="103021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98950</xdr:rowOff>
    </xdr:from>
    <xdr:ext cx="469744" cy="259045"/>
    <xdr:sp macro="" textlink="">
      <xdr:nvSpPr>
        <xdr:cNvPr id="606" name="【学校施設】&#10;一人当たり面積該当値テキスト"/>
        <xdr:cNvSpPr txBox="1"/>
      </xdr:nvSpPr>
      <xdr:spPr>
        <a:xfrm>
          <a:off x="19547840" y="10157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87694</xdr:rowOff>
    </xdr:from>
    <xdr:to>
      <xdr:col>112</xdr:col>
      <xdr:colOff>38100</xdr:colOff>
      <xdr:row>62</xdr:row>
      <xdr:rowOff>17844</xdr:rowOff>
    </xdr:to>
    <xdr:sp macro="" textlink="">
      <xdr:nvSpPr>
        <xdr:cNvPr id="607" name="楕円 606"/>
        <xdr:cNvSpPr/>
      </xdr:nvSpPr>
      <xdr:spPr>
        <a:xfrm>
          <a:off x="18735040" y="103137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126873</xdr:rowOff>
    </xdr:from>
    <xdr:to>
      <xdr:col>116</xdr:col>
      <xdr:colOff>63500</xdr:colOff>
      <xdr:row>61</xdr:row>
      <xdr:rowOff>138494</xdr:rowOff>
    </xdr:to>
    <xdr:cxnSp macro="">
      <xdr:nvCxnSpPr>
        <xdr:cNvPr id="608" name="直線コネクタ 607"/>
        <xdr:cNvCxnSpPr/>
      </xdr:nvCxnSpPr>
      <xdr:spPr>
        <a:xfrm flipV="1">
          <a:off x="18778220" y="10352913"/>
          <a:ext cx="731520" cy="11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96647</xdr:rowOff>
    </xdr:from>
    <xdr:to>
      <xdr:col>107</xdr:col>
      <xdr:colOff>101600</xdr:colOff>
      <xdr:row>62</xdr:row>
      <xdr:rowOff>26797</xdr:rowOff>
    </xdr:to>
    <xdr:sp macro="" textlink="">
      <xdr:nvSpPr>
        <xdr:cNvPr id="609" name="楕円 608"/>
        <xdr:cNvSpPr/>
      </xdr:nvSpPr>
      <xdr:spPr>
        <a:xfrm>
          <a:off x="17937480" y="103226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138494</xdr:rowOff>
    </xdr:from>
    <xdr:to>
      <xdr:col>111</xdr:col>
      <xdr:colOff>177800</xdr:colOff>
      <xdr:row>61</xdr:row>
      <xdr:rowOff>147447</xdr:rowOff>
    </xdr:to>
    <xdr:cxnSp macro="">
      <xdr:nvCxnSpPr>
        <xdr:cNvPr id="610" name="直線コネクタ 609"/>
        <xdr:cNvCxnSpPr/>
      </xdr:nvCxnSpPr>
      <xdr:spPr>
        <a:xfrm flipV="1">
          <a:off x="17988280" y="10364534"/>
          <a:ext cx="789940" cy="8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104839</xdr:rowOff>
    </xdr:from>
    <xdr:to>
      <xdr:col>102</xdr:col>
      <xdr:colOff>165100</xdr:colOff>
      <xdr:row>62</xdr:row>
      <xdr:rowOff>34989</xdr:rowOff>
    </xdr:to>
    <xdr:sp macro="" textlink="">
      <xdr:nvSpPr>
        <xdr:cNvPr id="611" name="楕円 610"/>
        <xdr:cNvSpPr/>
      </xdr:nvSpPr>
      <xdr:spPr>
        <a:xfrm>
          <a:off x="17162780" y="103308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147447</xdr:rowOff>
    </xdr:from>
    <xdr:to>
      <xdr:col>107</xdr:col>
      <xdr:colOff>50800</xdr:colOff>
      <xdr:row>61</xdr:row>
      <xdr:rowOff>155639</xdr:rowOff>
    </xdr:to>
    <xdr:cxnSp macro="">
      <xdr:nvCxnSpPr>
        <xdr:cNvPr id="612" name="直線コネクタ 611"/>
        <xdr:cNvCxnSpPr/>
      </xdr:nvCxnSpPr>
      <xdr:spPr>
        <a:xfrm flipV="1">
          <a:off x="17213580" y="10373487"/>
          <a:ext cx="774700" cy="8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109792</xdr:rowOff>
    </xdr:from>
    <xdr:to>
      <xdr:col>98</xdr:col>
      <xdr:colOff>38100</xdr:colOff>
      <xdr:row>62</xdr:row>
      <xdr:rowOff>39942</xdr:rowOff>
    </xdr:to>
    <xdr:sp macro="" textlink="">
      <xdr:nvSpPr>
        <xdr:cNvPr id="613" name="楕円 612"/>
        <xdr:cNvSpPr/>
      </xdr:nvSpPr>
      <xdr:spPr>
        <a:xfrm>
          <a:off x="16388080" y="1033583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155639</xdr:rowOff>
    </xdr:from>
    <xdr:to>
      <xdr:col>102</xdr:col>
      <xdr:colOff>114300</xdr:colOff>
      <xdr:row>61</xdr:row>
      <xdr:rowOff>160592</xdr:rowOff>
    </xdr:to>
    <xdr:cxnSp macro="">
      <xdr:nvCxnSpPr>
        <xdr:cNvPr id="614" name="直線コネクタ 613"/>
        <xdr:cNvCxnSpPr/>
      </xdr:nvCxnSpPr>
      <xdr:spPr>
        <a:xfrm flipV="1">
          <a:off x="16431260" y="10381679"/>
          <a:ext cx="78232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12971</xdr:rowOff>
    </xdr:from>
    <xdr:ext cx="469744" cy="259045"/>
    <xdr:sp macro="" textlink="">
      <xdr:nvSpPr>
        <xdr:cNvPr id="615" name="n_1aveValue【学校施設】&#10;一人当たり面積"/>
        <xdr:cNvSpPr txBox="1"/>
      </xdr:nvSpPr>
      <xdr:spPr>
        <a:xfrm>
          <a:off x="18561127" y="10406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20400</xdr:rowOff>
    </xdr:from>
    <xdr:ext cx="469744" cy="259045"/>
    <xdr:sp macro="" textlink="">
      <xdr:nvSpPr>
        <xdr:cNvPr id="616" name="n_2aveValue【学校施設】&#10;一人当たり面積"/>
        <xdr:cNvSpPr txBox="1"/>
      </xdr:nvSpPr>
      <xdr:spPr>
        <a:xfrm>
          <a:off x="17776267" y="10414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46372</xdr:rowOff>
    </xdr:from>
    <xdr:ext cx="469744" cy="259045"/>
    <xdr:sp macro="" textlink="">
      <xdr:nvSpPr>
        <xdr:cNvPr id="617" name="n_3aveValue【学校施設】&#10;一人当たり面積"/>
        <xdr:cNvSpPr txBox="1"/>
      </xdr:nvSpPr>
      <xdr:spPr>
        <a:xfrm>
          <a:off x="17001567" y="10104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43133</xdr:rowOff>
    </xdr:from>
    <xdr:ext cx="469744" cy="259045"/>
    <xdr:sp macro="" textlink="">
      <xdr:nvSpPr>
        <xdr:cNvPr id="618" name="n_4aveValue【学校施設】&#10;一人当たり面積"/>
        <xdr:cNvSpPr txBox="1"/>
      </xdr:nvSpPr>
      <xdr:spPr>
        <a:xfrm>
          <a:off x="16226867" y="10101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34371</xdr:rowOff>
    </xdr:from>
    <xdr:ext cx="469744" cy="259045"/>
    <xdr:sp macro="" textlink="">
      <xdr:nvSpPr>
        <xdr:cNvPr id="619" name="n_1mainValue【学校施設】&#10;一人当たり面積"/>
        <xdr:cNvSpPr txBox="1"/>
      </xdr:nvSpPr>
      <xdr:spPr>
        <a:xfrm>
          <a:off x="18561127" y="10092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43324</xdr:rowOff>
    </xdr:from>
    <xdr:ext cx="469744" cy="259045"/>
    <xdr:sp macro="" textlink="">
      <xdr:nvSpPr>
        <xdr:cNvPr id="620" name="n_2mainValue【学校施設】&#10;一人当たり面積"/>
        <xdr:cNvSpPr txBox="1"/>
      </xdr:nvSpPr>
      <xdr:spPr>
        <a:xfrm>
          <a:off x="17776267" y="10101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26116</xdr:rowOff>
    </xdr:from>
    <xdr:ext cx="469744" cy="259045"/>
    <xdr:sp macro="" textlink="">
      <xdr:nvSpPr>
        <xdr:cNvPr id="621" name="n_3mainValue【学校施設】&#10;一人当たり面積"/>
        <xdr:cNvSpPr txBox="1"/>
      </xdr:nvSpPr>
      <xdr:spPr>
        <a:xfrm>
          <a:off x="17001567" y="1041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31069</xdr:rowOff>
    </xdr:from>
    <xdr:ext cx="469744" cy="259045"/>
    <xdr:sp macro="" textlink="">
      <xdr:nvSpPr>
        <xdr:cNvPr id="622" name="n_4mainValue【学校施設】&#10;一人当たり面積"/>
        <xdr:cNvSpPr txBox="1"/>
      </xdr:nvSpPr>
      <xdr:spPr>
        <a:xfrm>
          <a:off x="16226867" y="10424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7" name="テキスト ボックス 646"/>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9" name="テキスト ボックス 648"/>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0" name="直線コネクタ 649"/>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1" name="テキスト ボックス 650"/>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2" name="直線コネクタ 651"/>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3" name="テキスト ボックス 652"/>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4" name="直線コネクタ 653"/>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5" name="テキスト ボックス 654"/>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6" name="直線コネクタ 655"/>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7" name="テキスト ボックス 656"/>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8" name="直線コネクタ 657"/>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9" name="テキスト ボックス 658"/>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0" name="直線コネクタ 659"/>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1" name="テキスト ボックス 660"/>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2" name="【公民館】&#10;有形固定資産減価償却率グラフ枠"/>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663" name="直線コネクタ 662"/>
        <xdr:cNvCxnSpPr/>
      </xdr:nvCxnSpPr>
      <xdr:spPr>
        <a:xfrm flipV="1">
          <a:off x="14375764" y="16701135"/>
          <a:ext cx="0" cy="155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4" name="【公民館】&#10;有形固定資産減価償却率最小値テキスト"/>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5" name="直線コネクタ 664"/>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666" name="【公民館】&#10;有形固定資産減価償却率最大値テキスト"/>
        <xdr:cNvSpPr txBox="1"/>
      </xdr:nvSpPr>
      <xdr:spPr>
        <a:xfrm>
          <a:off x="14414500" y="16480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667" name="直線コネクタ 666"/>
        <xdr:cNvCxnSpPr/>
      </xdr:nvCxnSpPr>
      <xdr:spPr>
        <a:xfrm>
          <a:off x="14287500" y="167011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95266</xdr:rowOff>
    </xdr:from>
    <xdr:ext cx="405111" cy="259045"/>
    <xdr:sp macro="" textlink="">
      <xdr:nvSpPr>
        <xdr:cNvPr id="668" name="【公民館】&#10;有形固定資産減価償却率平均値テキスト"/>
        <xdr:cNvSpPr txBox="1"/>
      </xdr:nvSpPr>
      <xdr:spPr>
        <a:xfrm>
          <a:off x="14414500" y="175298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669" name="フローチャート: 判断 668"/>
        <xdr:cNvSpPr/>
      </xdr:nvSpPr>
      <xdr:spPr>
        <a:xfrm>
          <a:off x="14325600" y="17551399"/>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670" name="フローチャート: 判断 669"/>
        <xdr:cNvSpPr/>
      </xdr:nvSpPr>
      <xdr:spPr>
        <a:xfrm>
          <a:off x="13578840" y="175609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671" name="フローチャート: 判断 670"/>
        <xdr:cNvSpPr/>
      </xdr:nvSpPr>
      <xdr:spPr>
        <a:xfrm>
          <a:off x="12804140" y="175437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672" name="フローチャート: 判断 671"/>
        <xdr:cNvSpPr/>
      </xdr:nvSpPr>
      <xdr:spPr>
        <a:xfrm>
          <a:off x="12029440" y="175247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52070</xdr:rowOff>
    </xdr:from>
    <xdr:to>
      <xdr:col>67</xdr:col>
      <xdr:colOff>101600</xdr:colOff>
      <xdr:row>104</xdr:row>
      <xdr:rowOff>153670</xdr:rowOff>
    </xdr:to>
    <xdr:sp macro="" textlink="">
      <xdr:nvSpPr>
        <xdr:cNvPr id="673" name="フローチャート: 判断 672"/>
        <xdr:cNvSpPr/>
      </xdr:nvSpPr>
      <xdr:spPr>
        <a:xfrm>
          <a:off x="11231880" y="17486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4" name="テキスト ボックス 673"/>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5" name="テキスト ボックス 674"/>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6" name="テキスト ボックス 675"/>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7" name="テキスト ボックス 676"/>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8" name="テキスト ボックス 677"/>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15875</xdr:rowOff>
    </xdr:from>
    <xdr:to>
      <xdr:col>85</xdr:col>
      <xdr:colOff>177800</xdr:colOff>
      <xdr:row>104</xdr:row>
      <xdr:rowOff>117475</xdr:rowOff>
    </xdr:to>
    <xdr:sp macro="" textlink="">
      <xdr:nvSpPr>
        <xdr:cNvPr id="679" name="楕円 678"/>
        <xdr:cNvSpPr/>
      </xdr:nvSpPr>
      <xdr:spPr>
        <a:xfrm>
          <a:off x="14325600" y="1745043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38752</xdr:rowOff>
    </xdr:from>
    <xdr:ext cx="405111" cy="259045"/>
    <xdr:sp macro="" textlink="">
      <xdr:nvSpPr>
        <xdr:cNvPr id="680" name="【公民館】&#10;有形固定資産減価償却率該当値テキスト"/>
        <xdr:cNvSpPr txBox="1"/>
      </xdr:nvSpPr>
      <xdr:spPr>
        <a:xfrm>
          <a:off x="14414500" y="1730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99695</xdr:rowOff>
    </xdr:from>
    <xdr:to>
      <xdr:col>81</xdr:col>
      <xdr:colOff>101600</xdr:colOff>
      <xdr:row>106</xdr:row>
      <xdr:rowOff>29845</xdr:rowOff>
    </xdr:to>
    <xdr:sp macro="" textlink="">
      <xdr:nvSpPr>
        <xdr:cNvPr id="681" name="楕円 680"/>
        <xdr:cNvSpPr/>
      </xdr:nvSpPr>
      <xdr:spPr>
        <a:xfrm>
          <a:off x="13578840" y="177018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66675</xdr:rowOff>
    </xdr:from>
    <xdr:to>
      <xdr:col>85</xdr:col>
      <xdr:colOff>127000</xdr:colOff>
      <xdr:row>105</xdr:row>
      <xdr:rowOff>150495</xdr:rowOff>
    </xdr:to>
    <xdr:cxnSp macro="">
      <xdr:nvCxnSpPr>
        <xdr:cNvPr id="682" name="直線コネクタ 681"/>
        <xdr:cNvCxnSpPr/>
      </xdr:nvCxnSpPr>
      <xdr:spPr>
        <a:xfrm flipV="1">
          <a:off x="13629640" y="17501235"/>
          <a:ext cx="74676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86361</xdr:rowOff>
    </xdr:from>
    <xdr:to>
      <xdr:col>76</xdr:col>
      <xdr:colOff>165100</xdr:colOff>
      <xdr:row>106</xdr:row>
      <xdr:rowOff>16511</xdr:rowOff>
    </xdr:to>
    <xdr:sp macro="" textlink="">
      <xdr:nvSpPr>
        <xdr:cNvPr id="683" name="楕円 682"/>
        <xdr:cNvSpPr/>
      </xdr:nvSpPr>
      <xdr:spPr>
        <a:xfrm>
          <a:off x="12804140" y="176885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137161</xdr:rowOff>
    </xdr:from>
    <xdr:to>
      <xdr:col>81</xdr:col>
      <xdr:colOff>50800</xdr:colOff>
      <xdr:row>105</xdr:row>
      <xdr:rowOff>150495</xdr:rowOff>
    </xdr:to>
    <xdr:cxnSp macro="">
      <xdr:nvCxnSpPr>
        <xdr:cNvPr id="684" name="直線コネクタ 683"/>
        <xdr:cNvCxnSpPr/>
      </xdr:nvCxnSpPr>
      <xdr:spPr>
        <a:xfrm>
          <a:off x="12854940" y="17739361"/>
          <a:ext cx="7747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63500</xdr:rowOff>
    </xdr:from>
    <xdr:to>
      <xdr:col>72</xdr:col>
      <xdr:colOff>38100</xdr:colOff>
      <xdr:row>105</xdr:row>
      <xdr:rowOff>165100</xdr:rowOff>
    </xdr:to>
    <xdr:sp macro="" textlink="">
      <xdr:nvSpPr>
        <xdr:cNvPr id="685" name="楕円 684"/>
        <xdr:cNvSpPr/>
      </xdr:nvSpPr>
      <xdr:spPr>
        <a:xfrm>
          <a:off x="12029440" y="176657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114300</xdr:rowOff>
    </xdr:from>
    <xdr:to>
      <xdr:col>76</xdr:col>
      <xdr:colOff>114300</xdr:colOff>
      <xdr:row>105</xdr:row>
      <xdr:rowOff>137161</xdr:rowOff>
    </xdr:to>
    <xdr:cxnSp macro="">
      <xdr:nvCxnSpPr>
        <xdr:cNvPr id="686" name="直線コネクタ 685"/>
        <xdr:cNvCxnSpPr/>
      </xdr:nvCxnSpPr>
      <xdr:spPr>
        <a:xfrm>
          <a:off x="12072620" y="17716500"/>
          <a:ext cx="78232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46355</xdr:rowOff>
    </xdr:from>
    <xdr:to>
      <xdr:col>67</xdr:col>
      <xdr:colOff>101600</xdr:colOff>
      <xdr:row>105</xdr:row>
      <xdr:rowOff>147955</xdr:rowOff>
    </xdr:to>
    <xdr:sp macro="" textlink="">
      <xdr:nvSpPr>
        <xdr:cNvPr id="687" name="楕円 686"/>
        <xdr:cNvSpPr/>
      </xdr:nvSpPr>
      <xdr:spPr>
        <a:xfrm>
          <a:off x="11231880" y="1764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97155</xdr:rowOff>
    </xdr:from>
    <xdr:to>
      <xdr:col>71</xdr:col>
      <xdr:colOff>177800</xdr:colOff>
      <xdr:row>105</xdr:row>
      <xdr:rowOff>114300</xdr:rowOff>
    </xdr:to>
    <xdr:cxnSp macro="">
      <xdr:nvCxnSpPr>
        <xdr:cNvPr id="688" name="直線コネクタ 687"/>
        <xdr:cNvCxnSpPr/>
      </xdr:nvCxnSpPr>
      <xdr:spPr>
        <a:xfrm>
          <a:off x="11282680" y="17699355"/>
          <a:ext cx="78994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73041</xdr:rowOff>
    </xdr:from>
    <xdr:ext cx="405111" cy="259045"/>
    <xdr:sp macro="" textlink="">
      <xdr:nvSpPr>
        <xdr:cNvPr id="689" name="n_1aveValue【公民館】&#10;有形固定資産減価償却率"/>
        <xdr:cNvSpPr txBox="1"/>
      </xdr:nvSpPr>
      <xdr:spPr>
        <a:xfrm>
          <a:off x="13437244" y="17339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690" name="n_2aveValue【公民館】&#10;有形固定資産減価償却率"/>
        <xdr:cNvSpPr txBox="1"/>
      </xdr:nvSpPr>
      <xdr:spPr>
        <a:xfrm>
          <a:off x="12675244" y="1732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36847</xdr:rowOff>
    </xdr:from>
    <xdr:ext cx="405111" cy="259045"/>
    <xdr:sp macro="" textlink="">
      <xdr:nvSpPr>
        <xdr:cNvPr id="691" name="n_3aveValue【公民館】&#10;有形固定資産減価償却率"/>
        <xdr:cNvSpPr txBox="1"/>
      </xdr:nvSpPr>
      <xdr:spPr>
        <a:xfrm>
          <a:off x="11900544" y="1730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170197</xdr:rowOff>
    </xdr:from>
    <xdr:ext cx="405111" cy="259045"/>
    <xdr:sp macro="" textlink="">
      <xdr:nvSpPr>
        <xdr:cNvPr id="692" name="n_4aveValue【公民館】&#10;有形固定資産減価償却率"/>
        <xdr:cNvSpPr txBox="1"/>
      </xdr:nvSpPr>
      <xdr:spPr>
        <a:xfrm>
          <a:off x="11102984" y="1726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20972</xdr:rowOff>
    </xdr:from>
    <xdr:ext cx="405111" cy="259045"/>
    <xdr:sp macro="" textlink="">
      <xdr:nvSpPr>
        <xdr:cNvPr id="693" name="n_1mainValue【公民館】&#10;有形固定資産減価償却率"/>
        <xdr:cNvSpPr txBox="1"/>
      </xdr:nvSpPr>
      <xdr:spPr>
        <a:xfrm>
          <a:off x="13437244" y="1779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7638</xdr:rowOff>
    </xdr:from>
    <xdr:ext cx="405111" cy="259045"/>
    <xdr:sp macro="" textlink="">
      <xdr:nvSpPr>
        <xdr:cNvPr id="694" name="n_2mainValue【公民館】&#10;有形固定資産減価償却率"/>
        <xdr:cNvSpPr txBox="1"/>
      </xdr:nvSpPr>
      <xdr:spPr>
        <a:xfrm>
          <a:off x="12675244" y="17777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156227</xdr:rowOff>
    </xdr:from>
    <xdr:ext cx="405111" cy="259045"/>
    <xdr:sp macro="" textlink="">
      <xdr:nvSpPr>
        <xdr:cNvPr id="695" name="n_3mainValue【公民館】&#10;有形固定資産減価償却率"/>
        <xdr:cNvSpPr txBox="1"/>
      </xdr:nvSpPr>
      <xdr:spPr>
        <a:xfrm>
          <a:off x="11900544" y="17758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139082</xdr:rowOff>
    </xdr:from>
    <xdr:ext cx="405111" cy="259045"/>
    <xdr:sp macro="" textlink="">
      <xdr:nvSpPr>
        <xdr:cNvPr id="696" name="n_4mainValue【公民館】&#10;有形固定資産減価償却率"/>
        <xdr:cNvSpPr txBox="1"/>
      </xdr:nvSpPr>
      <xdr:spPr>
        <a:xfrm>
          <a:off x="11102984" y="17741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7" name="正方形/長方形 696"/>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8" name="正方形/長方形 697"/>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9" name="正方形/長方形 698"/>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0" name="正方形/長方形 699"/>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1" name="正方形/長方形 700"/>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2" name="正方形/長方形 701"/>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3" name="正方形/長方形 702"/>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4" name="正方形/長方形 703"/>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5" name="テキスト ボックス 704"/>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6" name="直線コネクタ 705"/>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7" name="直線コネクタ 706"/>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8" name="テキスト ボックス 707"/>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9" name="直線コネクタ 708"/>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0" name="テキスト ボックス 709"/>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1" name="直線コネクタ 710"/>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2" name="テキスト ボックス 711"/>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3" name="直線コネクタ 712"/>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4" name="テキスト ボックス 713"/>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5" name="直線コネクタ 714"/>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6" name="テキスト ボックス 715"/>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7" name="直線コネクタ 716"/>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8" name="テキスト ボックス 717"/>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9" name="直線コネクタ 718"/>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0" name="テキスト ボックス 719"/>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1" name="【公民館】&#10;一人当たり面積グラフ枠"/>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722" name="直線コネクタ 721"/>
        <xdr:cNvCxnSpPr/>
      </xdr:nvCxnSpPr>
      <xdr:spPr>
        <a:xfrm flipV="1">
          <a:off x="19509104" y="16871224"/>
          <a:ext cx="0" cy="1420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723" name="【公民館】&#10;一人当たり面積最小値テキスト"/>
        <xdr:cNvSpPr txBox="1"/>
      </xdr:nvSpPr>
      <xdr:spPr>
        <a:xfrm>
          <a:off x="19547840" y="1829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724" name="直線コネクタ 723"/>
        <xdr:cNvCxnSpPr/>
      </xdr:nvCxnSpPr>
      <xdr:spPr>
        <a:xfrm>
          <a:off x="19443700" y="18291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725" name="【公民館】&#10;一人当たり面積最大値テキスト"/>
        <xdr:cNvSpPr txBox="1"/>
      </xdr:nvSpPr>
      <xdr:spPr>
        <a:xfrm>
          <a:off x="19547840" y="16650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726" name="直線コネクタ 725"/>
        <xdr:cNvCxnSpPr/>
      </xdr:nvCxnSpPr>
      <xdr:spPr>
        <a:xfrm>
          <a:off x="19443700" y="168712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127925</xdr:rowOff>
    </xdr:from>
    <xdr:ext cx="469744" cy="259045"/>
    <xdr:sp macro="" textlink="">
      <xdr:nvSpPr>
        <xdr:cNvPr id="727" name="【公民館】&#10;一人当たり面積平均値テキスト"/>
        <xdr:cNvSpPr txBox="1"/>
      </xdr:nvSpPr>
      <xdr:spPr>
        <a:xfrm>
          <a:off x="19547840" y="178977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728" name="フローチャート: 判断 727"/>
        <xdr:cNvSpPr/>
      </xdr:nvSpPr>
      <xdr:spPr>
        <a:xfrm>
          <a:off x="19458940" y="179193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729" name="フローチャート: 判断 728"/>
        <xdr:cNvSpPr/>
      </xdr:nvSpPr>
      <xdr:spPr>
        <a:xfrm>
          <a:off x="18735040" y="1792586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730" name="フローチャート: 判断 729"/>
        <xdr:cNvSpPr/>
      </xdr:nvSpPr>
      <xdr:spPr>
        <a:xfrm>
          <a:off x="17937480" y="179307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731" name="フローチャート: 判断 730"/>
        <xdr:cNvSpPr/>
      </xdr:nvSpPr>
      <xdr:spPr>
        <a:xfrm>
          <a:off x="17162780" y="179128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105411</xdr:rowOff>
    </xdr:from>
    <xdr:to>
      <xdr:col>98</xdr:col>
      <xdr:colOff>38100</xdr:colOff>
      <xdr:row>107</xdr:row>
      <xdr:rowOff>35561</xdr:rowOff>
    </xdr:to>
    <xdr:sp macro="" textlink="">
      <xdr:nvSpPr>
        <xdr:cNvPr id="732" name="フローチャート: 判断 731"/>
        <xdr:cNvSpPr/>
      </xdr:nvSpPr>
      <xdr:spPr>
        <a:xfrm>
          <a:off x="16388080" y="178752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3" name="テキスト ボックス 732"/>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4" name="テキスト ボックス 733"/>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5" name="テキスト ボックス 734"/>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6" name="テキスト ボックス 735"/>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7" name="テキスト ボックス 736"/>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169092</xdr:rowOff>
    </xdr:from>
    <xdr:to>
      <xdr:col>116</xdr:col>
      <xdr:colOff>114300</xdr:colOff>
      <xdr:row>105</xdr:row>
      <xdr:rowOff>99242</xdr:rowOff>
    </xdr:to>
    <xdr:sp macro="" textlink="">
      <xdr:nvSpPr>
        <xdr:cNvPr id="738" name="楕円 737"/>
        <xdr:cNvSpPr/>
      </xdr:nvSpPr>
      <xdr:spPr>
        <a:xfrm>
          <a:off x="19458940" y="176036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20519</xdr:rowOff>
    </xdr:from>
    <xdr:ext cx="469744" cy="259045"/>
    <xdr:sp macro="" textlink="">
      <xdr:nvSpPr>
        <xdr:cNvPr id="739" name="【公民館】&#10;一人当たり面積該当値テキスト"/>
        <xdr:cNvSpPr txBox="1"/>
      </xdr:nvSpPr>
      <xdr:spPr>
        <a:xfrm>
          <a:off x="19547840" y="17455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13970</xdr:rowOff>
    </xdr:from>
    <xdr:to>
      <xdr:col>112</xdr:col>
      <xdr:colOff>38100</xdr:colOff>
      <xdr:row>105</xdr:row>
      <xdr:rowOff>115570</xdr:rowOff>
    </xdr:to>
    <xdr:sp macro="" textlink="">
      <xdr:nvSpPr>
        <xdr:cNvPr id="740" name="楕円 739"/>
        <xdr:cNvSpPr/>
      </xdr:nvSpPr>
      <xdr:spPr>
        <a:xfrm>
          <a:off x="18735040" y="176161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48442</xdr:rowOff>
    </xdr:from>
    <xdr:to>
      <xdr:col>116</xdr:col>
      <xdr:colOff>63500</xdr:colOff>
      <xdr:row>105</xdr:row>
      <xdr:rowOff>64770</xdr:rowOff>
    </xdr:to>
    <xdr:cxnSp macro="">
      <xdr:nvCxnSpPr>
        <xdr:cNvPr id="741" name="直線コネクタ 740"/>
        <xdr:cNvCxnSpPr/>
      </xdr:nvCxnSpPr>
      <xdr:spPr>
        <a:xfrm flipV="1">
          <a:off x="18778220" y="17650642"/>
          <a:ext cx="73152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62956</xdr:rowOff>
    </xdr:from>
    <xdr:to>
      <xdr:col>107</xdr:col>
      <xdr:colOff>101600</xdr:colOff>
      <xdr:row>105</xdr:row>
      <xdr:rowOff>164556</xdr:rowOff>
    </xdr:to>
    <xdr:sp macro="" textlink="">
      <xdr:nvSpPr>
        <xdr:cNvPr id="742" name="楕円 741"/>
        <xdr:cNvSpPr/>
      </xdr:nvSpPr>
      <xdr:spPr>
        <a:xfrm>
          <a:off x="17937480" y="17665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64770</xdr:rowOff>
    </xdr:from>
    <xdr:to>
      <xdr:col>111</xdr:col>
      <xdr:colOff>177800</xdr:colOff>
      <xdr:row>105</xdr:row>
      <xdr:rowOff>113756</xdr:rowOff>
    </xdr:to>
    <xdr:cxnSp macro="">
      <xdr:nvCxnSpPr>
        <xdr:cNvPr id="743" name="直線コネクタ 742"/>
        <xdr:cNvCxnSpPr/>
      </xdr:nvCxnSpPr>
      <xdr:spPr>
        <a:xfrm flipV="1">
          <a:off x="17988280" y="17666970"/>
          <a:ext cx="78994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74386</xdr:rowOff>
    </xdr:from>
    <xdr:to>
      <xdr:col>102</xdr:col>
      <xdr:colOff>165100</xdr:colOff>
      <xdr:row>106</xdr:row>
      <xdr:rowOff>4536</xdr:rowOff>
    </xdr:to>
    <xdr:sp macro="" textlink="">
      <xdr:nvSpPr>
        <xdr:cNvPr id="744" name="楕円 743"/>
        <xdr:cNvSpPr/>
      </xdr:nvSpPr>
      <xdr:spPr>
        <a:xfrm>
          <a:off x="17162780" y="176765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113756</xdr:rowOff>
    </xdr:from>
    <xdr:to>
      <xdr:col>107</xdr:col>
      <xdr:colOff>50800</xdr:colOff>
      <xdr:row>105</xdr:row>
      <xdr:rowOff>125186</xdr:rowOff>
    </xdr:to>
    <xdr:cxnSp macro="">
      <xdr:nvCxnSpPr>
        <xdr:cNvPr id="745" name="直線コネクタ 744"/>
        <xdr:cNvCxnSpPr/>
      </xdr:nvCxnSpPr>
      <xdr:spPr>
        <a:xfrm flipV="1">
          <a:off x="17213580" y="17715956"/>
          <a:ext cx="7747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746" name="楕円 745"/>
        <xdr:cNvSpPr/>
      </xdr:nvSpPr>
      <xdr:spPr>
        <a:xfrm>
          <a:off x="16388080" y="176847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125186</xdr:rowOff>
    </xdr:from>
    <xdr:to>
      <xdr:col>102</xdr:col>
      <xdr:colOff>114300</xdr:colOff>
      <xdr:row>105</xdr:row>
      <xdr:rowOff>133350</xdr:rowOff>
    </xdr:to>
    <xdr:cxnSp macro="">
      <xdr:nvCxnSpPr>
        <xdr:cNvPr id="747" name="直線コネクタ 746"/>
        <xdr:cNvCxnSpPr/>
      </xdr:nvCxnSpPr>
      <xdr:spPr>
        <a:xfrm flipV="1">
          <a:off x="16431260" y="17727386"/>
          <a:ext cx="78232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77306</xdr:rowOff>
    </xdr:from>
    <xdr:ext cx="469744" cy="259045"/>
    <xdr:sp macro="" textlink="">
      <xdr:nvSpPr>
        <xdr:cNvPr id="748" name="n_1aveValue【公民館】&#10;一人当たり面積"/>
        <xdr:cNvSpPr txBox="1"/>
      </xdr:nvSpPr>
      <xdr:spPr>
        <a:xfrm>
          <a:off x="18561127" y="18014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82204</xdr:rowOff>
    </xdr:from>
    <xdr:ext cx="469744" cy="259045"/>
    <xdr:sp macro="" textlink="">
      <xdr:nvSpPr>
        <xdr:cNvPr id="749" name="n_2aveValue【公民館】&#10;一人当たり面積"/>
        <xdr:cNvSpPr txBox="1"/>
      </xdr:nvSpPr>
      <xdr:spPr>
        <a:xfrm>
          <a:off x="17776267" y="18019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64243</xdr:rowOff>
    </xdr:from>
    <xdr:ext cx="469744" cy="259045"/>
    <xdr:sp macro="" textlink="">
      <xdr:nvSpPr>
        <xdr:cNvPr id="750" name="n_3aveValue【公民館】&#10;一人当たり面積"/>
        <xdr:cNvSpPr txBox="1"/>
      </xdr:nvSpPr>
      <xdr:spPr>
        <a:xfrm>
          <a:off x="17001567" y="18001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26688</xdr:rowOff>
    </xdr:from>
    <xdr:ext cx="469744" cy="259045"/>
    <xdr:sp macro="" textlink="">
      <xdr:nvSpPr>
        <xdr:cNvPr id="751" name="n_4aveValue【公民館】&#10;一人当たり面積"/>
        <xdr:cNvSpPr txBox="1"/>
      </xdr:nvSpPr>
      <xdr:spPr>
        <a:xfrm>
          <a:off x="16226867" y="17964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132097</xdr:rowOff>
    </xdr:from>
    <xdr:ext cx="469744" cy="259045"/>
    <xdr:sp macro="" textlink="">
      <xdr:nvSpPr>
        <xdr:cNvPr id="752" name="n_1mainValue【公民館】&#10;一人当たり面積"/>
        <xdr:cNvSpPr txBox="1"/>
      </xdr:nvSpPr>
      <xdr:spPr>
        <a:xfrm>
          <a:off x="18561127" y="17399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9633</xdr:rowOff>
    </xdr:from>
    <xdr:ext cx="469744" cy="259045"/>
    <xdr:sp macro="" textlink="">
      <xdr:nvSpPr>
        <xdr:cNvPr id="753" name="n_2mainValue【公民館】&#10;一人当たり面積"/>
        <xdr:cNvSpPr txBox="1"/>
      </xdr:nvSpPr>
      <xdr:spPr>
        <a:xfrm>
          <a:off x="17776267" y="1744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21063</xdr:rowOff>
    </xdr:from>
    <xdr:ext cx="469744" cy="259045"/>
    <xdr:sp macro="" textlink="">
      <xdr:nvSpPr>
        <xdr:cNvPr id="754" name="n_3mainValue【公民館】&#10;一人当たり面積"/>
        <xdr:cNvSpPr txBox="1"/>
      </xdr:nvSpPr>
      <xdr:spPr>
        <a:xfrm>
          <a:off x="17001567" y="17455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29227</xdr:rowOff>
    </xdr:from>
    <xdr:ext cx="469744" cy="259045"/>
    <xdr:sp macro="" textlink="">
      <xdr:nvSpPr>
        <xdr:cNvPr id="755" name="n_4mainValue【公民館】&#10;一人当たり面積"/>
        <xdr:cNvSpPr txBox="1"/>
      </xdr:nvSpPr>
      <xdr:spPr>
        <a:xfrm>
          <a:off x="16226867" y="17463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こども園・幼稚園・保育園については、合併以後統廃合を行ったことにより、有形固定資産減価償却率は類似団体平均値より低い値である。また、公民館については、令和５年度に老朽化していた公民館を統廃合し、新しい施設を建設したため、</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有形固定資産減価償却率は類似団体平均値より低い値となっている。</a:t>
          </a:r>
          <a:r>
            <a:rPr kumimoji="1" lang="ja-JP" altLang="en-US" sz="1300">
              <a:latin typeface="ＭＳ Ｐゴシック" panose="020B0600070205080204" pitchFamily="50" charset="-128"/>
              <a:ea typeface="ＭＳ Ｐゴシック" panose="020B0600070205080204" pitchFamily="50" charset="-128"/>
            </a:rPr>
            <a:t>その他の施設については、老朽化が進み、類似団体平均値よりも高い状況にある。</a:t>
          </a:r>
        </a:p>
        <a:p>
          <a:r>
            <a:rPr kumimoji="1" lang="ja-JP" altLang="en-US" sz="1300">
              <a:latin typeface="ＭＳ Ｐゴシック" panose="020B0600070205080204" pitchFamily="50" charset="-128"/>
              <a:ea typeface="ＭＳ Ｐゴシック" panose="020B0600070205080204" pitchFamily="50" charset="-128"/>
            </a:rPr>
            <a:t>道路関係施設、公営住宅については、個別施設計画による長寿命化計画に基づき計画的な補修工事、除却等に努める。その他の施設についても、今後、個別施設計画の策定による実施に努め、施設の適正管理を図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岡山県美作市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24,886
24,260
429.29
26,976,510
25,179,061
1,498,408
13,694,063
26,372,537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xdr:cNvSpPr txBox="1"/>
      </xdr:nvSpPr>
      <xdr:spPr>
        <a:xfrm>
          <a:off x="377341" y="54508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xdr:cNvCxnSpPr/>
      </xdr:nvCxnSpPr>
      <xdr:spPr>
        <a:xfrm flipV="1">
          <a:off x="4086225" y="558927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xdr:cNvSpPr txBox="1"/>
      </xdr:nvSpPr>
      <xdr:spPr>
        <a:xfrm>
          <a:off x="4124960"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xdr:cNvCxnSpPr/>
      </xdr:nvCxnSpPr>
      <xdr:spPr>
        <a:xfrm>
          <a:off x="4020820" y="6832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xdr:cNvSpPr txBox="1"/>
      </xdr:nvSpPr>
      <xdr:spPr>
        <a:xfrm>
          <a:off x="4124960" y="53683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xdr:cNvCxnSpPr/>
      </xdr:nvCxnSpPr>
      <xdr:spPr>
        <a:xfrm>
          <a:off x="4020820" y="55892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90187</xdr:rowOff>
    </xdr:from>
    <xdr:ext cx="405111" cy="259045"/>
    <xdr:sp macro="" textlink="">
      <xdr:nvSpPr>
        <xdr:cNvPr id="61" name="【図書館】&#10;有形固定資産減価償却率平均値テキスト"/>
        <xdr:cNvSpPr txBox="1"/>
      </xdr:nvSpPr>
      <xdr:spPr>
        <a:xfrm>
          <a:off x="4124960" y="59575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xdr:cNvSpPr/>
      </xdr:nvSpPr>
      <xdr:spPr>
        <a:xfrm>
          <a:off x="4036060" y="6102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xdr:cNvSpPr/>
      </xdr:nvSpPr>
      <xdr:spPr>
        <a:xfrm>
          <a:off x="3312160" y="61137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xdr:cNvSpPr/>
      </xdr:nvSpPr>
      <xdr:spPr>
        <a:xfrm>
          <a:off x="2514600" y="609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xdr:cNvSpPr/>
      </xdr:nvSpPr>
      <xdr:spPr>
        <a:xfrm>
          <a:off x="1739900" y="609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97790</xdr:rowOff>
    </xdr:from>
    <xdr:to>
      <xdr:col>6</xdr:col>
      <xdr:colOff>38100</xdr:colOff>
      <xdr:row>37</xdr:row>
      <xdr:rowOff>27940</xdr:rowOff>
    </xdr:to>
    <xdr:sp macro="" textlink="">
      <xdr:nvSpPr>
        <xdr:cNvPr id="66" name="フローチャート: 判断 65"/>
        <xdr:cNvSpPr/>
      </xdr:nvSpPr>
      <xdr:spPr>
        <a:xfrm>
          <a:off x="965200" y="61328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162560</xdr:rowOff>
    </xdr:from>
    <xdr:to>
      <xdr:col>24</xdr:col>
      <xdr:colOff>114300</xdr:colOff>
      <xdr:row>37</xdr:row>
      <xdr:rowOff>92710</xdr:rowOff>
    </xdr:to>
    <xdr:sp macro="" textlink="">
      <xdr:nvSpPr>
        <xdr:cNvPr id="72" name="楕円 71"/>
        <xdr:cNvSpPr/>
      </xdr:nvSpPr>
      <xdr:spPr>
        <a:xfrm>
          <a:off x="4036060" y="61976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140987</xdr:rowOff>
    </xdr:from>
    <xdr:ext cx="405111" cy="259045"/>
    <xdr:sp macro="" textlink="">
      <xdr:nvSpPr>
        <xdr:cNvPr id="73" name="【図書館】&#10;有形固定資産減価償却率該当値テキスト"/>
        <xdr:cNvSpPr txBox="1"/>
      </xdr:nvSpPr>
      <xdr:spPr>
        <a:xfrm>
          <a:off x="4124960" y="617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154940</xdr:rowOff>
    </xdr:from>
    <xdr:to>
      <xdr:col>20</xdr:col>
      <xdr:colOff>38100</xdr:colOff>
      <xdr:row>37</xdr:row>
      <xdr:rowOff>85090</xdr:rowOff>
    </xdr:to>
    <xdr:sp macro="" textlink="">
      <xdr:nvSpPr>
        <xdr:cNvPr id="74" name="楕円 73"/>
        <xdr:cNvSpPr/>
      </xdr:nvSpPr>
      <xdr:spPr>
        <a:xfrm>
          <a:off x="3312160" y="61899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34290</xdr:rowOff>
    </xdr:from>
    <xdr:to>
      <xdr:col>24</xdr:col>
      <xdr:colOff>63500</xdr:colOff>
      <xdr:row>37</xdr:row>
      <xdr:rowOff>41910</xdr:rowOff>
    </xdr:to>
    <xdr:cxnSp macro="">
      <xdr:nvCxnSpPr>
        <xdr:cNvPr id="75" name="直線コネクタ 74"/>
        <xdr:cNvCxnSpPr/>
      </xdr:nvCxnSpPr>
      <xdr:spPr>
        <a:xfrm>
          <a:off x="3355340" y="6236970"/>
          <a:ext cx="7315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129540</xdr:rowOff>
    </xdr:from>
    <xdr:to>
      <xdr:col>15</xdr:col>
      <xdr:colOff>101600</xdr:colOff>
      <xdr:row>37</xdr:row>
      <xdr:rowOff>59690</xdr:rowOff>
    </xdr:to>
    <xdr:sp macro="" textlink="">
      <xdr:nvSpPr>
        <xdr:cNvPr id="76" name="楕円 75"/>
        <xdr:cNvSpPr/>
      </xdr:nvSpPr>
      <xdr:spPr>
        <a:xfrm>
          <a:off x="2514600" y="61645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8890</xdr:rowOff>
    </xdr:from>
    <xdr:to>
      <xdr:col>19</xdr:col>
      <xdr:colOff>177800</xdr:colOff>
      <xdr:row>37</xdr:row>
      <xdr:rowOff>34290</xdr:rowOff>
    </xdr:to>
    <xdr:cxnSp macro="">
      <xdr:nvCxnSpPr>
        <xdr:cNvPr id="77" name="直線コネクタ 76"/>
        <xdr:cNvCxnSpPr/>
      </xdr:nvCxnSpPr>
      <xdr:spPr>
        <a:xfrm>
          <a:off x="2565400" y="6211570"/>
          <a:ext cx="78994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105410</xdr:rowOff>
    </xdr:from>
    <xdr:to>
      <xdr:col>10</xdr:col>
      <xdr:colOff>165100</xdr:colOff>
      <xdr:row>37</xdr:row>
      <xdr:rowOff>35560</xdr:rowOff>
    </xdr:to>
    <xdr:sp macro="" textlink="">
      <xdr:nvSpPr>
        <xdr:cNvPr id="78" name="楕円 77"/>
        <xdr:cNvSpPr/>
      </xdr:nvSpPr>
      <xdr:spPr>
        <a:xfrm>
          <a:off x="1739900" y="61404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156210</xdr:rowOff>
    </xdr:from>
    <xdr:to>
      <xdr:col>15</xdr:col>
      <xdr:colOff>50800</xdr:colOff>
      <xdr:row>37</xdr:row>
      <xdr:rowOff>8890</xdr:rowOff>
    </xdr:to>
    <xdr:cxnSp macro="">
      <xdr:nvCxnSpPr>
        <xdr:cNvPr id="79" name="直線コネクタ 78"/>
        <xdr:cNvCxnSpPr/>
      </xdr:nvCxnSpPr>
      <xdr:spPr>
        <a:xfrm>
          <a:off x="1790700" y="6191250"/>
          <a:ext cx="7747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80010</xdr:rowOff>
    </xdr:from>
    <xdr:to>
      <xdr:col>6</xdr:col>
      <xdr:colOff>38100</xdr:colOff>
      <xdr:row>37</xdr:row>
      <xdr:rowOff>10160</xdr:rowOff>
    </xdr:to>
    <xdr:sp macro="" textlink="">
      <xdr:nvSpPr>
        <xdr:cNvPr id="80" name="楕円 79"/>
        <xdr:cNvSpPr/>
      </xdr:nvSpPr>
      <xdr:spPr>
        <a:xfrm>
          <a:off x="965200" y="61150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130810</xdr:rowOff>
    </xdr:from>
    <xdr:to>
      <xdr:col>10</xdr:col>
      <xdr:colOff>114300</xdr:colOff>
      <xdr:row>36</xdr:row>
      <xdr:rowOff>156210</xdr:rowOff>
    </xdr:to>
    <xdr:cxnSp macro="">
      <xdr:nvCxnSpPr>
        <xdr:cNvPr id="81" name="直線コネクタ 80"/>
        <xdr:cNvCxnSpPr/>
      </xdr:nvCxnSpPr>
      <xdr:spPr>
        <a:xfrm>
          <a:off x="1008380" y="6165850"/>
          <a:ext cx="78232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25417</xdr:rowOff>
    </xdr:from>
    <xdr:ext cx="405111" cy="259045"/>
    <xdr:sp macro="" textlink="">
      <xdr:nvSpPr>
        <xdr:cNvPr id="82" name="n_1aveValue【図書館】&#10;有形固定資産減価償却率"/>
        <xdr:cNvSpPr txBox="1"/>
      </xdr:nvSpPr>
      <xdr:spPr>
        <a:xfrm>
          <a:off x="3170564" y="589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6367</xdr:rowOff>
    </xdr:from>
    <xdr:ext cx="405111" cy="259045"/>
    <xdr:sp macro="" textlink="">
      <xdr:nvSpPr>
        <xdr:cNvPr id="83" name="n_2aveValue【図書館】&#10;有形固定資産減価償却率"/>
        <xdr:cNvSpPr txBox="1"/>
      </xdr:nvSpPr>
      <xdr:spPr>
        <a:xfrm>
          <a:off x="2385704" y="587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7637</xdr:rowOff>
    </xdr:from>
    <xdr:ext cx="405111" cy="259045"/>
    <xdr:sp macro="" textlink="">
      <xdr:nvSpPr>
        <xdr:cNvPr id="84" name="n_3aveValue【図書館】&#10;有形固定資産減価償却率"/>
        <xdr:cNvSpPr txBox="1"/>
      </xdr:nvSpPr>
      <xdr:spPr>
        <a:xfrm>
          <a:off x="1611004" y="5875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19067</xdr:rowOff>
    </xdr:from>
    <xdr:ext cx="405111" cy="259045"/>
    <xdr:sp macro="" textlink="">
      <xdr:nvSpPr>
        <xdr:cNvPr id="85" name="n_4aveValue【図書館】&#10;有形固定資産減価償却率"/>
        <xdr:cNvSpPr txBox="1"/>
      </xdr:nvSpPr>
      <xdr:spPr>
        <a:xfrm>
          <a:off x="836304" y="6221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76217</xdr:rowOff>
    </xdr:from>
    <xdr:ext cx="405111" cy="259045"/>
    <xdr:sp macro="" textlink="">
      <xdr:nvSpPr>
        <xdr:cNvPr id="86" name="n_1mainValue【図書館】&#10;有形固定資産減価償却率"/>
        <xdr:cNvSpPr txBox="1"/>
      </xdr:nvSpPr>
      <xdr:spPr>
        <a:xfrm>
          <a:off x="3170564" y="6278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50817</xdr:rowOff>
    </xdr:from>
    <xdr:ext cx="405111" cy="259045"/>
    <xdr:sp macro="" textlink="">
      <xdr:nvSpPr>
        <xdr:cNvPr id="87" name="n_2mainValue【図書館】&#10;有形固定資産減価償却率"/>
        <xdr:cNvSpPr txBox="1"/>
      </xdr:nvSpPr>
      <xdr:spPr>
        <a:xfrm>
          <a:off x="2385704" y="6253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26687</xdr:rowOff>
    </xdr:from>
    <xdr:ext cx="405111" cy="259045"/>
    <xdr:sp macro="" textlink="">
      <xdr:nvSpPr>
        <xdr:cNvPr id="88" name="n_3mainValue【図書館】&#10;有形固定資産減価償却率"/>
        <xdr:cNvSpPr txBox="1"/>
      </xdr:nvSpPr>
      <xdr:spPr>
        <a:xfrm>
          <a:off x="1611004" y="6229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26687</xdr:rowOff>
    </xdr:from>
    <xdr:ext cx="405111" cy="259045"/>
    <xdr:sp macro="" textlink="">
      <xdr:nvSpPr>
        <xdr:cNvPr id="89" name="n_4mainValue【図書館】&#10;有形固定資産減価償却率"/>
        <xdr:cNvSpPr txBox="1"/>
      </xdr:nvSpPr>
      <xdr:spPr>
        <a:xfrm>
          <a:off x="836304" y="5894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xdr:cNvCxnSpPr/>
      </xdr:nvCxnSpPr>
      <xdr:spPr>
        <a:xfrm flipV="1">
          <a:off x="9219565" y="569976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xdr:cNvSpPr txBox="1"/>
      </xdr:nvSpPr>
      <xdr:spPr>
        <a:xfrm>
          <a:off x="9258300" y="705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xdr:cNvCxnSpPr/>
      </xdr:nvCxnSpPr>
      <xdr:spPr>
        <a:xfrm>
          <a:off x="9154160" y="70523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xdr:cNvSpPr txBox="1"/>
      </xdr:nvSpPr>
      <xdr:spPr>
        <a:xfrm>
          <a:off x="9258300" y="548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xdr:cNvCxnSpPr/>
      </xdr:nvCxnSpPr>
      <xdr:spPr>
        <a:xfrm>
          <a:off x="9154160" y="5699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38117</xdr:rowOff>
    </xdr:from>
    <xdr:ext cx="469744" cy="259045"/>
    <xdr:sp macro="" textlink="">
      <xdr:nvSpPr>
        <xdr:cNvPr id="118" name="【図書館】&#10;一人当たり面積平均値テキスト"/>
        <xdr:cNvSpPr txBox="1"/>
      </xdr:nvSpPr>
      <xdr:spPr>
        <a:xfrm>
          <a:off x="9258300" y="6743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xdr:cNvSpPr/>
      </xdr:nvSpPr>
      <xdr:spPr>
        <a:xfrm>
          <a:off x="9192260" y="67652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xdr:cNvSpPr/>
      </xdr:nvSpPr>
      <xdr:spPr>
        <a:xfrm>
          <a:off x="8445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xdr:cNvSpPr/>
      </xdr:nvSpPr>
      <xdr:spPr>
        <a:xfrm>
          <a:off x="7670800" y="67691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xdr:cNvSpPr/>
      </xdr:nvSpPr>
      <xdr:spPr>
        <a:xfrm>
          <a:off x="6873240" y="677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124460</xdr:rowOff>
    </xdr:from>
    <xdr:to>
      <xdr:col>36</xdr:col>
      <xdr:colOff>165100</xdr:colOff>
      <xdr:row>41</xdr:row>
      <xdr:rowOff>54610</xdr:rowOff>
    </xdr:to>
    <xdr:sp macro="" textlink="">
      <xdr:nvSpPr>
        <xdr:cNvPr id="123" name="フローチャート: 判断 122"/>
        <xdr:cNvSpPr/>
      </xdr:nvSpPr>
      <xdr:spPr>
        <a:xfrm>
          <a:off x="6098540" y="6830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13970</xdr:rowOff>
    </xdr:from>
    <xdr:to>
      <xdr:col>55</xdr:col>
      <xdr:colOff>50800</xdr:colOff>
      <xdr:row>40</xdr:row>
      <xdr:rowOff>115570</xdr:rowOff>
    </xdr:to>
    <xdr:sp macro="" textlink="">
      <xdr:nvSpPr>
        <xdr:cNvPr id="129" name="楕円 128"/>
        <xdr:cNvSpPr/>
      </xdr:nvSpPr>
      <xdr:spPr>
        <a:xfrm>
          <a:off x="9192260" y="67195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36847</xdr:rowOff>
    </xdr:from>
    <xdr:ext cx="469744" cy="259045"/>
    <xdr:sp macro="" textlink="">
      <xdr:nvSpPr>
        <xdr:cNvPr id="130" name="【図書館】&#10;一人当たり面積該当値テキスト"/>
        <xdr:cNvSpPr txBox="1"/>
      </xdr:nvSpPr>
      <xdr:spPr>
        <a:xfrm>
          <a:off x="9258300" y="657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21590</xdr:rowOff>
    </xdr:from>
    <xdr:to>
      <xdr:col>50</xdr:col>
      <xdr:colOff>165100</xdr:colOff>
      <xdr:row>40</xdr:row>
      <xdr:rowOff>123190</xdr:rowOff>
    </xdr:to>
    <xdr:sp macro="" textlink="">
      <xdr:nvSpPr>
        <xdr:cNvPr id="131" name="楕円 130"/>
        <xdr:cNvSpPr/>
      </xdr:nvSpPr>
      <xdr:spPr>
        <a:xfrm>
          <a:off x="8445500" y="672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64770</xdr:rowOff>
    </xdr:from>
    <xdr:to>
      <xdr:col>55</xdr:col>
      <xdr:colOff>0</xdr:colOff>
      <xdr:row>40</xdr:row>
      <xdr:rowOff>72390</xdr:rowOff>
    </xdr:to>
    <xdr:cxnSp macro="">
      <xdr:nvCxnSpPr>
        <xdr:cNvPr id="132" name="直線コネクタ 131"/>
        <xdr:cNvCxnSpPr/>
      </xdr:nvCxnSpPr>
      <xdr:spPr>
        <a:xfrm flipV="1">
          <a:off x="8496300" y="6770370"/>
          <a:ext cx="7239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29210</xdr:rowOff>
    </xdr:from>
    <xdr:to>
      <xdr:col>46</xdr:col>
      <xdr:colOff>38100</xdr:colOff>
      <xdr:row>40</xdr:row>
      <xdr:rowOff>130810</xdr:rowOff>
    </xdr:to>
    <xdr:sp macro="" textlink="">
      <xdr:nvSpPr>
        <xdr:cNvPr id="133" name="楕円 132"/>
        <xdr:cNvSpPr/>
      </xdr:nvSpPr>
      <xdr:spPr>
        <a:xfrm>
          <a:off x="7670800" y="67348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72390</xdr:rowOff>
    </xdr:from>
    <xdr:to>
      <xdr:col>50</xdr:col>
      <xdr:colOff>114300</xdr:colOff>
      <xdr:row>40</xdr:row>
      <xdr:rowOff>80010</xdr:rowOff>
    </xdr:to>
    <xdr:cxnSp macro="">
      <xdr:nvCxnSpPr>
        <xdr:cNvPr id="134" name="直線コネクタ 133"/>
        <xdr:cNvCxnSpPr/>
      </xdr:nvCxnSpPr>
      <xdr:spPr>
        <a:xfrm flipV="1">
          <a:off x="7713980" y="677799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33020</xdr:rowOff>
    </xdr:from>
    <xdr:to>
      <xdr:col>41</xdr:col>
      <xdr:colOff>101600</xdr:colOff>
      <xdr:row>40</xdr:row>
      <xdr:rowOff>134620</xdr:rowOff>
    </xdr:to>
    <xdr:sp macro="" textlink="">
      <xdr:nvSpPr>
        <xdr:cNvPr id="135" name="楕円 134"/>
        <xdr:cNvSpPr/>
      </xdr:nvSpPr>
      <xdr:spPr>
        <a:xfrm>
          <a:off x="6873240" y="673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80010</xdr:rowOff>
    </xdr:from>
    <xdr:to>
      <xdr:col>45</xdr:col>
      <xdr:colOff>177800</xdr:colOff>
      <xdr:row>40</xdr:row>
      <xdr:rowOff>83820</xdr:rowOff>
    </xdr:to>
    <xdr:cxnSp macro="">
      <xdr:nvCxnSpPr>
        <xdr:cNvPr id="136" name="直線コネクタ 135"/>
        <xdr:cNvCxnSpPr/>
      </xdr:nvCxnSpPr>
      <xdr:spPr>
        <a:xfrm flipV="1">
          <a:off x="6924040" y="678561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36830</xdr:rowOff>
    </xdr:from>
    <xdr:to>
      <xdr:col>36</xdr:col>
      <xdr:colOff>165100</xdr:colOff>
      <xdr:row>40</xdr:row>
      <xdr:rowOff>138430</xdr:rowOff>
    </xdr:to>
    <xdr:sp macro="" textlink="">
      <xdr:nvSpPr>
        <xdr:cNvPr id="137" name="楕円 136"/>
        <xdr:cNvSpPr/>
      </xdr:nvSpPr>
      <xdr:spPr>
        <a:xfrm>
          <a:off x="6098540" y="674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83820</xdr:rowOff>
    </xdr:from>
    <xdr:to>
      <xdr:col>41</xdr:col>
      <xdr:colOff>50800</xdr:colOff>
      <xdr:row>40</xdr:row>
      <xdr:rowOff>87630</xdr:rowOff>
    </xdr:to>
    <xdr:cxnSp macro="">
      <xdr:nvCxnSpPr>
        <xdr:cNvPr id="138" name="直線コネクタ 137"/>
        <xdr:cNvCxnSpPr/>
      </xdr:nvCxnSpPr>
      <xdr:spPr>
        <a:xfrm flipV="1">
          <a:off x="6149340" y="6789420"/>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156227</xdr:rowOff>
    </xdr:from>
    <xdr:ext cx="469744" cy="259045"/>
    <xdr:sp macro="" textlink="">
      <xdr:nvSpPr>
        <xdr:cNvPr id="139" name="n_1aveValue【図書館】&#10;一人当たり面積"/>
        <xdr:cNvSpPr txBox="1"/>
      </xdr:nvSpPr>
      <xdr:spPr>
        <a:xfrm>
          <a:off x="8271587"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156227</xdr:rowOff>
    </xdr:from>
    <xdr:ext cx="469744" cy="259045"/>
    <xdr:sp macro="" textlink="">
      <xdr:nvSpPr>
        <xdr:cNvPr id="140" name="n_2aveValue【図書館】&#10;一人当たり面積"/>
        <xdr:cNvSpPr txBox="1"/>
      </xdr:nvSpPr>
      <xdr:spPr>
        <a:xfrm>
          <a:off x="7509587"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160037</xdr:rowOff>
    </xdr:from>
    <xdr:ext cx="469744" cy="259045"/>
    <xdr:sp macro="" textlink="">
      <xdr:nvSpPr>
        <xdr:cNvPr id="141" name="n_3aveValue【図書館】&#10;一人当たり面積"/>
        <xdr:cNvSpPr txBox="1"/>
      </xdr:nvSpPr>
      <xdr:spPr>
        <a:xfrm>
          <a:off x="6712027" y="686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45737</xdr:rowOff>
    </xdr:from>
    <xdr:ext cx="469744" cy="259045"/>
    <xdr:sp macro="" textlink="">
      <xdr:nvSpPr>
        <xdr:cNvPr id="142" name="n_4aveValue【図書館】&#10;一人当たり面積"/>
        <xdr:cNvSpPr txBox="1"/>
      </xdr:nvSpPr>
      <xdr:spPr>
        <a:xfrm>
          <a:off x="5937327" y="691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139717</xdr:rowOff>
    </xdr:from>
    <xdr:ext cx="469744" cy="259045"/>
    <xdr:sp macro="" textlink="">
      <xdr:nvSpPr>
        <xdr:cNvPr id="143" name="n_1mainValue【図書館】&#10;一人当たり面積"/>
        <xdr:cNvSpPr txBox="1"/>
      </xdr:nvSpPr>
      <xdr:spPr>
        <a:xfrm>
          <a:off x="8271587" y="651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147337</xdr:rowOff>
    </xdr:from>
    <xdr:ext cx="469744" cy="259045"/>
    <xdr:sp macro="" textlink="">
      <xdr:nvSpPr>
        <xdr:cNvPr id="144" name="n_2mainValue【図書館】&#10;一人当たり面積"/>
        <xdr:cNvSpPr txBox="1"/>
      </xdr:nvSpPr>
      <xdr:spPr>
        <a:xfrm>
          <a:off x="7509587" y="651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151147</xdr:rowOff>
    </xdr:from>
    <xdr:ext cx="469744" cy="259045"/>
    <xdr:sp macro="" textlink="">
      <xdr:nvSpPr>
        <xdr:cNvPr id="145" name="n_3mainValue【図書館】&#10;一人当たり面積"/>
        <xdr:cNvSpPr txBox="1"/>
      </xdr:nvSpPr>
      <xdr:spPr>
        <a:xfrm>
          <a:off x="6712027" y="652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154957</xdr:rowOff>
    </xdr:from>
    <xdr:ext cx="469744" cy="259045"/>
    <xdr:sp macro="" textlink="">
      <xdr:nvSpPr>
        <xdr:cNvPr id="146" name="n_4mainValue【図書館】&#10;一人当たり面積"/>
        <xdr:cNvSpPr txBox="1"/>
      </xdr:nvSpPr>
      <xdr:spPr>
        <a:xfrm>
          <a:off x="5937327" y="652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xdr:cNvCxnSpPr/>
      </xdr:nvCxnSpPr>
      <xdr:spPr>
        <a:xfrm flipV="1">
          <a:off x="4086225" y="938784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xdr:cNvSpPr txBox="1"/>
      </xdr:nvSpPr>
      <xdr:spPr>
        <a:xfrm>
          <a:off x="4124960" y="9166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xdr:cNvCxnSpPr/>
      </xdr:nvCxnSpPr>
      <xdr:spPr>
        <a:xfrm>
          <a:off x="4020820" y="9387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70502</xdr:rowOff>
    </xdr:from>
    <xdr:ext cx="405111" cy="259045"/>
    <xdr:sp macro="" textlink="">
      <xdr:nvSpPr>
        <xdr:cNvPr id="176" name="【体育館・プール】&#10;有形固定資産減価償却率平均値テキスト"/>
        <xdr:cNvSpPr txBox="1"/>
      </xdr:nvSpPr>
      <xdr:spPr>
        <a:xfrm>
          <a:off x="4124960" y="101289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xdr:cNvSpPr/>
      </xdr:nvSpPr>
      <xdr:spPr>
        <a:xfrm>
          <a:off x="4036060" y="10150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xdr:cNvSpPr/>
      </xdr:nvSpPr>
      <xdr:spPr>
        <a:xfrm>
          <a:off x="3312160" y="101390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xdr:cNvSpPr/>
      </xdr:nvSpPr>
      <xdr:spPr>
        <a:xfrm>
          <a:off x="2514600" y="1011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xdr:cNvSpPr/>
      </xdr:nvSpPr>
      <xdr:spPr>
        <a:xfrm>
          <a:off x="1739900" y="1007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93980</xdr:rowOff>
    </xdr:from>
    <xdr:to>
      <xdr:col>6</xdr:col>
      <xdr:colOff>38100</xdr:colOff>
      <xdr:row>60</xdr:row>
      <xdr:rowOff>24130</xdr:rowOff>
    </xdr:to>
    <xdr:sp macro="" textlink="">
      <xdr:nvSpPr>
        <xdr:cNvPr id="181" name="フローチャート: 判断 180"/>
        <xdr:cNvSpPr/>
      </xdr:nvSpPr>
      <xdr:spPr>
        <a:xfrm>
          <a:off x="965200" y="99847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73025</xdr:rowOff>
    </xdr:from>
    <xdr:to>
      <xdr:col>24</xdr:col>
      <xdr:colOff>114300</xdr:colOff>
      <xdr:row>61</xdr:row>
      <xdr:rowOff>3175</xdr:rowOff>
    </xdr:to>
    <xdr:sp macro="" textlink="">
      <xdr:nvSpPr>
        <xdr:cNvPr id="187" name="楕円 186"/>
        <xdr:cNvSpPr/>
      </xdr:nvSpPr>
      <xdr:spPr>
        <a:xfrm>
          <a:off x="4036060" y="101314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95902</xdr:rowOff>
    </xdr:from>
    <xdr:ext cx="405111" cy="259045"/>
    <xdr:sp macro="" textlink="">
      <xdr:nvSpPr>
        <xdr:cNvPr id="188" name="【体育館・プール】&#10;有形固定資産減価償却率該当値テキスト"/>
        <xdr:cNvSpPr txBox="1"/>
      </xdr:nvSpPr>
      <xdr:spPr>
        <a:xfrm>
          <a:off x="4124960" y="998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31115</xdr:rowOff>
    </xdr:from>
    <xdr:to>
      <xdr:col>20</xdr:col>
      <xdr:colOff>38100</xdr:colOff>
      <xdr:row>60</xdr:row>
      <xdr:rowOff>132715</xdr:rowOff>
    </xdr:to>
    <xdr:sp macro="" textlink="">
      <xdr:nvSpPr>
        <xdr:cNvPr id="189" name="楕円 188"/>
        <xdr:cNvSpPr/>
      </xdr:nvSpPr>
      <xdr:spPr>
        <a:xfrm>
          <a:off x="3312160" y="100895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81915</xdr:rowOff>
    </xdr:from>
    <xdr:to>
      <xdr:col>24</xdr:col>
      <xdr:colOff>63500</xdr:colOff>
      <xdr:row>60</xdr:row>
      <xdr:rowOff>123825</xdr:rowOff>
    </xdr:to>
    <xdr:cxnSp macro="">
      <xdr:nvCxnSpPr>
        <xdr:cNvPr id="190" name="直線コネクタ 189"/>
        <xdr:cNvCxnSpPr/>
      </xdr:nvCxnSpPr>
      <xdr:spPr>
        <a:xfrm>
          <a:off x="3355340" y="10140315"/>
          <a:ext cx="7315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160655</xdr:rowOff>
    </xdr:from>
    <xdr:to>
      <xdr:col>15</xdr:col>
      <xdr:colOff>101600</xdr:colOff>
      <xdr:row>60</xdr:row>
      <xdr:rowOff>90805</xdr:rowOff>
    </xdr:to>
    <xdr:sp macro="" textlink="">
      <xdr:nvSpPr>
        <xdr:cNvPr id="191" name="楕円 190"/>
        <xdr:cNvSpPr/>
      </xdr:nvSpPr>
      <xdr:spPr>
        <a:xfrm>
          <a:off x="2514600" y="100514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40005</xdr:rowOff>
    </xdr:from>
    <xdr:to>
      <xdr:col>19</xdr:col>
      <xdr:colOff>177800</xdr:colOff>
      <xdr:row>60</xdr:row>
      <xdr:rowOff>81915</xdr:rowOff>
    </xdr:to>
    <xdr:cxnSp macro="">
      <xdr:nvCxnSpPr>
        <xdr:cNvPr id="192" name="直線コネクタ 191"/>
        <xdr:cNvCxnSpPr/>
      </xdr:nvCxnSpPr>
      <xdr:spPr>
        <a:xfrm>
          <a:off x="2565400" y="10098405"/>
          <a:ext cx="78994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114935</xdr:rowOff>
    </xdr:from>
    <xdr:to>
      <xdr:col>10</xdr:col>
      <xdr:colOff>165100</xdr:colOff>
      <xdr:row>60</xdr:row>
      <xdr:rowOff>45085</xdr:rowOff>
    </xdr:to>
    <xdr:sp macro="" textlink="">
      <xdr:nvSpPr>
        <xdr:cNvPr id="193" name="楕円 192"/>
        <xdr:cNvSpPr/>
      </xdr:nvSpPr>
      <xdr:spPr>
        <a:xfrm>
          <a:off x="1739900" y="100056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165735</xdr:rowOff>
    </xdr:from>
    <xdr:to>
      <xdr:col>15</xdr:col>
      <xdr:colOff>50800</xdr:colOff>
      <xdr:row>60</xdr:row>
      <xdr:rowOff>40005</xdr:rowOff>
    </xdr:to>
    <xdr:cxnSp macro="">
      <xdr:nvCxnSpPr>
        <xdr:cNvPr id="194" name="直線コネクタ 193"/>
        <xdr:cNvCxnSpPr/>
      </xdr:nvCxnSpPr>
      <xdr:spPr>
        <a:xfrm>
          <a:off x="1790700" y="10056495"/>
          <a:ext cx="7747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80645</xdr:rowOff>
    </xdr:from>
    <xdr:to>
      <xdr:col>6</xdr:col>
      <xdr:colOff>38100</xdr:colOff>
      <xdr:row>60</xdr:row>
      <xdr:rowOff>10795</xdr:rowOff>
    </xdr:to>
    <xdr:sp macro="" textlink="">
      <xdr:nvSpPr>
        <xdr:cNvPr id="195" name="楕円 194"/>
        <xdr:cNvSpPr/>
      </xdr:nvSpPr>
      <xdr:spPr>
        <a:xfrm>
          <a:off x="965200" y="99714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131445</xdr:rowOff>
    </xdr:from>
    <xdr:to>
      <xdr:col>10</xdr:col>
      <xdr:colOff>114300</xdr:colOff>
      <xdr:row>59</xdr:row>
      <xdr:rowOff>165735</xdr:rowOff>
    </xdr:to>
    <xdr:cxnSp macro="">
      <xdr:nvCxnSpPr>
        <xdr:cNvPr id="196" name="直線コネクタ 195"/>
        <xdr:cNvCxnSpPr/>
      </xdr:nvCxnSpPr>
      <xdr:spPr>
        <a:xfrm>
          <a:off x="1008380" y="10022205"/>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1922</xdr:rowOff>
    </xdr:from>
    <xdr:ext cx="405111" cy="259045"/>
    <xdr:sp macro="" textlink="">
      <xdr:nvSpPr>
        <xdr:cNvPr id="197" name="n_1aveValue【体育館・プール】&#10;有形固定資産減価償却率"/>
        <xdr:cNvSpPr txBox="1"/>
      </xdr:nvSpPr>
      <xdr:spPr>
        <a:xfrm>
          <a:off x="3170564" y="1022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154322</xdr:rowOff>
    </xdr:from>
    <xdr:ext cx="405111" cy="259045"/>
    <xdr:sp macro="" textlink="">
      <xdr:nvSpPr>
        <xdr:cNvPr id="198" name="n_2aveValue【体育館・プール】&#10;有形固定資産減価償却率"/>
        <xdr:cNvSpPr txBox="1"/>
      </xdr:nvSpPr>
      <xdr:spPr>
        <a:xfrm>
          <a:off x="2385704" y="1021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104792</xdr:rowOff>
    </xdr:from>
    <xdr:ext cx="405111" cy="259045"/>
    <xdr:sp macro="" textlink="">
      <xdr:nvSpPr>
        <xdr:cNvPr id="199" name="n_3aveValue【体育館・プール】&#10;有形固定資産減価償却率"/>
        <xdr:cNvSpPr txBox="1"/>
      </xdr:nvSpPr>
      <xdr:spPr>
        <a:xfrm>
          <a:off x="1611004" y="10163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15257</xdr:rowOff>
    </xdr:from>
    <xdr:ext cx="405111" cy="259045"/>
    <xdr:sp macro="" textlink="">
      <xdr:nvSpPr>
        <xdr:cNvPr id="200" name="n_4aveValue【体育館・プール】&#10;有形固定資産減価償却率"/>
        <xdr:cNvSpPr txBox="1"/>
      </xdr:nvSpPr>
      <xdr:spPr>
        <a:xfrm>
          <a:off x="836304" y="1007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149242</xdr:rowOff>
    </xdr:from>
    <xdr:ext cx="405111" cy="259045"/>
    <xdr:sp macro="" textlink="">
      <xdr:nvSpPr>
        <xdr:cNvPr id="201" name="n_1mainValue【体育館・プール】&#10;有形固定資産減価償却率"/>
        <xdr:cNvSpPr txBox="1"/>
      </xdr:nvSpPr>
      <xdr:spPr>
        <a:xfrm>
          <a:off x="3170564" y="987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107332</xdr:rowOff>
    </xdr:from>
    <xdr:ext cx="405111" cy="259045"/>
    <xdr:sp macro="" textlink="">
      <xdr:nvSpPr>
        <xdr:cNvPr id="202" name="n_2mainValue【体育館・プール】&#10;有形固定資産減価償却率"/>
        <xdr:cNvSpPr txBox="1"/>
      </xdr:nvSpPr>
      <xdr:spPr>
        <a:xfrm>
          <a:off x="2385704" y="983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61612</xdr:rowOff>
    </xdr:from>
    <xdr:ext cx="405111" cy="259045"/>
    <xdr:sp macro="" textlink="">
      <xdr:nvSpPr>
        <xdr:cNvPr id="203" name="n_3mainValue【体育館・プール】&#10;有形固定資産減価償却率"/>
        <xdr:cNvSpPr txBox="1"/>
      </xdr:nvSpPr>
      <xdr:spPr>
        <a:xfrm>
          <a:off x="1611004" y="978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27322</xdr:rowOff>
    </xdr:from>
    <xdr:ext cx="405111" cy="259045"/>
    <xdr:sp macro="" textlink="">
      <xdr:nvSpPr>
        <xdr:cNvPr id="204" name="n_4mainValue【体育館・プール】&#10;有形固定資産減価償却率"/>
        <xdr:cNvSpPr txBox="1"/>
      </xdr:nvSpPr>
      <xdr:spPr>
        <a:xfrm>
          <a:off x="836304" y="9750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xdr:cNvCxnSpPr/>
      </xdr:nvCxnSpPr>
      <xdr:spPr>
        <a:xfrm flipV="1">
          <a:off x="9219565" y="9513189"/>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xdr:cNvSpPr txBox="1"/>
      </xdr:nvSpPr>
      <xdr:spPr>
        <a:xfrm>
          <a:off x="9258300" y="10808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xdr:cNvCxnSpPr/>
      </xdr:nvCxnSpPr>
      <xdr:spPr>
        <a:xfrm>
          <a:off x="9154160" y="108047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xdr:cNvSpPr txBox="1"/>
      </xdr:nvSpPr>
      <xdr:spPr>
        <a:xfrm>
          <a:off x="9258300" y="9292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xdr:cNvCxnSpPr/>
      </xdr:nvCxnSpPr>
      <xdr:spPr>
        <a:xfrm>
          <a:off x="9154160" y="95131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12590</xdr:rowOff>
    </xdr:from>
    <xdr:ext cx="469744" cy="259045"/>
    <xdr:sp macro="" textlink="">
      <xdr:nvSpPr>
        <xdr:cNvPr id="233" name="【体育館・プール】&#10;一人当たり面積平均値テキスト"/>
        <xdr:cNvSpPr txBox="1"/>
      </xdr:nvSpPr>
      <xdr:spPr>
        <a:xfrm>
          <a:off x="9258300" y="105739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xdr:cNvSpPr/>
      </xdr:nvSpPr>
      <xdr:spPr>
        <a:xfrm>
          <a:off x="9192260" y="1059548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xdr:cNvSpPr/>
      </xdr:nvSpPr>
      <xdr:spPr>
        <a:xfrm>
          <a:off x="8445500" y="1059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xdr:cNvSpPr/>
      </xdr:nvSpPr>
      <xdr:spPr>
        <a:xfrm>
          <a:off x="7670800" y="106004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xdr:cNvSpPr/>
      </xdr:nvSpPr>
      <xdr:spPr>
        <a:xfrm>
          <a:off x="6873240" y="10605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61595</xdr:rowOff>
    </xdr:from>
    <xdr:to>
      <xdr:col>36</xdr:col>
      <xdr:colOff>165100</xdr:colOff>
      <xdr:row>63</xdr:row>
      <xdr:rowOff>163195</xdr:rowOff>
    </xdr:to>
    <xdr:sp macro="" textlink="">
      <xdr:nvSpPr>
        <xdr:cNvPr id="238" name="フローチャート: 判断 237"/>
        <xdr:cNvSpPr/>
      </xdr:nvSpPr>
      <xdr:spPr>
        <a:xfrm>
          <a:off x="6098540" y="1062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127889</xdr:rowOff>
    </xdr:from>
    <xdr:to>
      <xdr:col>55</xdr:col>
      <xdr:colOff>50800</xdr:colOff>
      <xdr:row>63</xdr:row>
      <xdr:rowOff>58039</xdr:rowOff>
    </xdr:to>
    <xdr:sp macro="" textlink="">
      <xdr:nvSpPr>
        <xdr:cNvPr id="244" name="楕円 243"/>
        <xdr:cNvSpPr/>
      </xdr:nvSpPr>
      <xdr:spPr>
        <a:xfrm>
          <a:off x="9192260" y="105215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150766</xdr:rowOff>
    </xdr:from>
    <xdr:ext cx="469744" cy="259045"/>
    <xdr:sp macro="" textlink="">
      <xdr:nvSpPr>
        <xdr:cNvPr id="245" name="【体育館・プール】&#10;一人当たり面積該当値テキスト"/>
        <xdr:cNvSpPr txBox="1"/>
      </xdr:nvSpPr>
      <xdr:spPr>
        <a:xfrm>
          <a:off x="9258300" y="10376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133985</xdr:rowOff>
    </xdr:from>
    <xdr:to>
      <xdr:col>50</xdr:col>
      <xdr:colOff>165100</xdr:colOff>
      <xdr:row>63</xdr:row>
      <xdr:rowOff>64135</xdr:rowOff>
    </xdr:to>
    <xdr:sp macro="" textlink="">
      <xdr:nvSpPr>
        <xdr:cNvPr id="246" name="楕円 245"/>
        <xdr:cNvSpPr/>
      </xdr:nvSpPr>
      <xdr:spPr>
        <a:xfrm>
          <a:off x="8445500" y="105276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7239</xdr:rowOff>
    </xdr:from>
    <xdr:to>
      <xdr:col>55</xdr:col>
      <xdr:colOff>0</xdr:colOff>
      <xdr:row>63</xdr:row>
      <xdr:rowOff>13335</xdr:rowOff>
    </xdr:to>
    <xdr:cxnSp macro="">
      <xdr:nvCxnSpPr>
        <xdr:cNvPr id="247" name="直線コネクタ 246"/>
        <xdr:cNvCxnSpPr/>
      </xdr:nvCxnSpPr>
      <xdr:spPr>
        <a:xfrm flipV="1">
          <a:off x="8496300" y="10568559"/>
          <a:ext cx="7239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138557</xdr:rowOff>
    </xdr:from>
    <xdr:to>
      <xdr:col>46</xdr:col>
      <xdr:colOff>38100</xdr:colOff>
      <xdr:row>63</xdr:row>
      <xdr:rowOff>68707</xdr:rowOff>
    </xdr:to>
    <xdr:sp macro="" textlink="">
      <xdr:nvSpPr>
        <xdr:cNvPr id="248" name="楕円 247"/>
        <xdr:cNvSpPr/>
      </xdr:nvSpPr>
      <xdr:spPr>
        <a:xfrm>
          <a:off x="7670800" y="1053223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13335</xdr:rowOff>
    </xdr:from>
    <xdr:to>
      <xdr:col>50</xdr:col>
      <xdr:colOff>114300</xdr:colOff>
      <xdr:row>63</xdr:row>
      <xdr:rowOff>17907</xdr:rowOff>
    </xdr:to>
    <xdr:cxnSp macro="">
      <xdr:nvCxnSpPr>
        <xdr:cNvPr id="249" name="直線コネクタ 248"/>
        <xdr:cNvCxnSpPr/>
      </xdr:nvCxnSpPr>
      <xdr:spPr>
        <a:xfrm flipV="1">
          <a:off x="7713980" y="10574655"/>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143129</xdr:rowOff>
    </xdr:from>
    <xdr:to>
      <xdr:col>41</xdr:col>
      <xdr:colOff>101600</xdr:colOff>
      <xdr:row>63</xdr:row>
      <xdr:rowOff>73279</xdr:rowOff>
    </xdr:to>
    <xdr:sp macro="" textlink="">
      <xdr:nvSpPr>
        <xdr:cNvPr id="250" name="楕円 249"/>
        <xdr:cNvSpPr/>
      </xdr:nvSpPr>
      <xdr:spPr>
        <a:xfrm>
          <a:off x="6873240" y="105368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17907</xdr:rowOff>
    </xdr:from>
    <xdr:to>
      <xdr:col>45</xdr:col>
      <xdr:colOff>177800</xdr:colOff>
      <xdr:row>63</xdr:row>
      <xdr:rowOff>22479</xdr:rowOff>
    </xdr:to>
    <xdr:cxnSp macro="">
      <xdr:nvCxnSpPr>
        <xdr:cNvPr id="251" name="直線コネクタ 250"/>
        <xdr:cNvCxnSpPr/>
      </xdr:nvCxnSpPr>
      <xdr:spPr>
        <a:xfrm flipV="1">
          <a:off x="6924040" y="10579227"/>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146177</xdr:rowOff>
    </xdr:from>
    <xdr:to>
      <xdr:col>36</xdr:col>
      <xdr:colOff>165100</xdr:colOff>
      <xdr:row>63</xdr:row>
      <xdr:rowOff>76327</xdr:rowOff>
    </xdr:to>
    <xdr:sp macro="" textlink="">
      <xdr:nvSpPr>
        <xdr:cNvPr id="252" name="楕円 251"/>
        <xdr:cNvSpPr/>
      </xdr:nvSpPr>
      <xdr:spPr>
        <a:xfrm>
          <a:off x="6098540" y="105398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22479</xdr:rowOff>
    </xdr:from>
    <xdr:to>
      <xdr:col>41</xdr:col>
      <xdr:colOff>50800</xdr:colOff>
      <xdr:row>63</xdr:row>
      <xdr:rowOff>25527</xdr:rowOff>
    </xdr:to>
    <xdr:cxnSp macro="">
      <xdr:nvCxnSpPr>
        <xdr:cNvPr id="253" name="直線コネクタ 252"/>
        <xdr:cNvCxnSpPr/>
      </xdr:nvCxnSpPr>
      <xdr:spPr>
        <a:xfrm flipV="1">
          <a:off x="6149340" y="10583799"/>
          <a:ext cx="7747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129176</xdr:rowOff>
    </xdr:from>
    <xdr:ext cx="469744" cy="259045"/>
    <xdr:sp macro="" textlink="">
      <xdr:nvSpPr>
        <xdr:cNvPr id="254" name="n_1aveValue【体育館・プール】&#10;一人当たり面積"/>
        <xdr:cNvSpPr txBox="1"/>
      </xdr:nvSpPr>
      <xdr:spPr>
        <a:xfrm>
          <a:off x="8271587" y="10690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131843</xdr:rowOff>
    </xdr:from>
    <xdr:ext cx="469744" cy="259045"/>
    <xdr:sp macro="" textlink="">
      <xdr:nvSpPr>
        <xdr:cNvPr id="255" name="n_2aveValue【体育館・プール】&#10;一人当たり面積"/>
        <xdr:cNvSpPr txBox="1"/>
      </xdr:nvSpPr>
      <xdr:spPr>
        <a:xfrm>
          <a:off x="7509587" y="10693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136796</xdr:rowOff>
    </xdr:from>
    <xdr:ext cx="469744" cy="259045"/>
    <xdr:sp macro="" textlink="">
      <xdr:nvSpPr>
        <xdr:cNvPr id="256" name="n_3aveValue【体育館・プール】&#10;一人当たり面積"/>
        <xdr:cNvSpPr txBox="1"/>
      </xdr:nvSpPr>
      <xdr:spPr>
        <a:xfrm>
          <a:off x="6712027" y="10698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154322</xdr:rowOff>
    </xdr:from>
    <xdr:ext cx="469744" cy="259045"/>
    <xdr:sp macro="" textlink="">
      <xdr:nvSpPr>
        <xdr:cNvPr id="257" name="n_4aveValue【体育館・プール】&#10;一人当たり面積"/>
        <xdr:cNvSpPr txBox="1"/>
      </xdr:nvSpPr>
      <xdr:spPr>
        <a:xfrm>
          <a:off x="5937327" y="1071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80662</xdr:rowOff>
    </xdr:from>
    <xdr:ext cx="469744" cy="259045"/>
    <xdr:sp macro="" textlink="">
      <xdr:nvSpPr>
        <xdr:cNvPr id="258" name="n_1mainValue【体育館・プール】&#10;一人当たり面積"/>
        <xdr:cNvSpPr txBox="1"/>
      </xdr:nvSpPr>
      <xdr:spPr>
        <a:xfrm>
          <a:off x="8271587" y="10306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85234</xdr:rowOff>
    </xdr:from>
    <xdr:ext cx="469744" cy="259045"/>
    <xdr:sp macro="" textlink="">
      <xdr:nvSpPr>
        <xdr:cNvPr id="259" name="n_2mainValue【体育館・プール】&#10;一人当たり面積"/>
        <xdr:cNvSpPr txBox="1"/>
      </xdr:nvSpPr>
      <xdr:spPr>
        <a:xfrm>
          <a:off x="7509587" y="10311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89806</xdr:rowOff>
    </xdr:from>
    <xdr:ext cx="469744" cy="259045"/>
    <xdr:sp macro="" textlink="">
      <xdr:nvSpPr>
        <xdr:cNvPr id="260" name="n_3mainValue【体育館・プール】&#10;一人当たり面積"/>
        <xdr:cNvSpPr txBox="1"/>
      </xdr:nvSpPr>
      <xdr:spPr>
        <a:xfrm>
          <a:off x="6712027" y="10315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92854</xdr:rowOff>
    </xdr:from>
    <xdr:ext cx="469744" cy="259045"/>
    <xdr:sp macro="" textlink="">
      <xdr:nvSpPr>
        <xdr:cNvPr id="261" name="n_4mainValue【体育館・プール】&#10;一人当たり面積"/>
        <xdr:cNvSpPr txBox="1"/>
      </xdr:nvSpPr>
      <xdr:spPr>
        <a:xfrm>
          <a:off x="5937327" y="10318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xdr:cNvCxnSpPr/>
      </xdr:nvCxnSpPr>
      <xdr:spPr>
        <a:xfrm flipV="1">
          <a:off x="4086225" y="1317606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xdr:cNvSpPr txBox="1"/>
      </xdr:nvSpPr>
      <xdr:spPr>
        <a:xfrm>
          <a:off x="412496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xdr:cNvCxnSpPr/>
      </xdr:nvCxnSpPr>
      <xdr:spPr>
        <a:xfrm>
          <a:off x="402082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xdr:cNvSpPr txBox="1"/>
      </xdr:nvSpPr>
      <xdr:spPr>
        <a:xfrm>
          <a:off x="4124960" y="12955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xdr:cNvCxnSpPr/>
      </xdr:nvCxnSpPr>
      <xdr:spPr>
        <a:xfrm>
          <a:off x="4020820" y="131760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10177</xdr:rowOff>
    </xdr:from>
    <xdr:ext cx="405111" cy="259045"/>
    <xdr:sp macro="" textlink="">
      <xdr:nvSpPr>
        <xdr:cNvPr id="292" name="【福祉施設】&#10;有形固定資産減価償却率平均値テキスト"/>
        <xdr:cNvSpPr txBox="1"/>
      </xdr:nvSpPr>
      <xdr:spPr>
        <a:xfrm>
          <a:off x="4124960" y="137566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xdr:cNvSpPr/>
      </xdr:nvSpPr>
      <xdr:spPr>
        <a:xfrm>
          <a:off x="4036060" y="139052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xdr:cNvSpPr/>
      </xdr:nvSpPr>
      <xdr:spPr>
        <a:xfrm>
          <a:off x="3312160" y="138954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xdr:cNvSpPr/>
      </xdr:nvSpPr>
      <xdr:spPr>
        <a:xfrm>
          <a:off x="2514600" y="138725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xdr:cNvSpPr/>
      </xdr:nvSpPr>
      <xdr:spPr>
        <a:xfrm>
          <a:off x="1739900" y="138513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59145</xdr:rowOff>
    </xdr:from>
    <xdr:to>
      <xdr:col>6</xdr:col>
      <xdr:colOff>38100</xdr:colOff>
      <xdr:row>83</xdr:row>
      <xdr:rowOff>160745</xdr:rowOff>
    </xdr:to>
    <xdr:sp macro="" textlink="">
      <xdr:nvSpPr>
        <xdr:cNvPr id="297" name="フローチャート: 判断 296"/>
        <xdr:cNvSpPr/>
      </xdr:nvSpPr>
      <xdr:spPr>
        <a:xfrm>
          <a:off x="965200" y="139732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70576</xdr:rowOff>
    </xdr:from>
    <xdr:to>
      <xdr:col>24</xdr:col>
      <xdr:colOff>114300</xdr:colOff>
      <xdr:row>86</xdr:row>
      <xdr:rowOff>726</xdr:rowOff>
    </xdr:to>
    <xdr:sp macro="" textlink="">
      <xdr:nvSpPr>
        <xdr:cNvPr id="303" name="楕円 302"/>
        <xdr:cNvSpPr/>
      </xdr:nvSpPr>
      <xdr:spPr>
        <a:xfrm>
          <a:off x="4036060" y="143199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49003</xdr:rowOff>
    </xdr:from>
    <xdr:ext cx="405111" cy="259045"/>
    <xdr:sp macro="" textlink="">
      <xdr:nvSpPr>
        <xdr:cNvPr id="304" name="【福祉施設】&#10;有形固定資産減価償却率該当値テキスト"/>
        <xdr:cNvSpPr txBox="1"/>
      </xdr:nvSpPr>
      <xdr:spPr>
        <a:xfrm>
          <a:off x="4124960" y="14298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46082</xdr:rowOff>
    </xdr:from>
    <xdr:to>
      <xdr:col>20</xdr:col>
      <xdr:colOff>38100</xdr:colOff>
      <xdr:row>85</xdr:row>
      <xdr:rowOff>147682</xdr:rowOff>
    </xdr:to>
    <xdr:sp macro="" textlink="">
      <xdr:nvSpPr>
        <xdr:cNvPr id="305" name="楕円 304"/>
        <xdr:cNvSpPr/>
      </xdr:nvSpPr>
      <xdr:spPr>
        <a:xfrm>
          <a:off x="3312160" y="1429548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96882</xdr:rowOff>
    </xdr:from>
    <xdr:to>
      <xdr:col>24</xdr:col>
      <xdr:colOff>63500</xdr:colOff>
      <xdr:row>85</xdr:row>
      <xdr:rowOff>121376</xdr:rowOff>
    </xdr:to>
    <xdr:cxnSp macro="">
      <xdr:nvCxnSpPr>
        <xdr:cNvPr id="306" name="直線コネクタ 305"/>
        <xdr:cNvCxnSpPr/>
      </xdr:nvCxnSpPr>
      <xdr:spPr>
        <a:xfrm>
          <a:off x="3355340" y="14346282"/>
          <a:ext cx="731520" cy="24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21589</xdr:rowOff>
    </xdr:from>
    <xdr:to>
      <xdr:col>15</xdr:col>
      <xdr:colOff>101600</xdr:colOff>
      <xdr:row>85</xdr:row>
      <xdr:rowOff>123189</xdr:rowOff>
    </xdr:to>
    <xdr:sp macro="" textlink="">
      <xdr:nvSpPr>
        <xdr:cNvPr id="307" name="楕円 306"/>
        <xdr:cNvSpPr/>
      </xdr:nvSpPr>
      <xdr:spPr>
        <a:xfrm>
          <a:off x="2514600" y="14270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72389</xdr:rowOff>
    </xdr:from>
    <xdr:to>
      <xdr:col>19</xdr:col>
      <xdr:colOff>177800</xdr:colOff>
      <xdr:row>85</xdr:row>
      <xdr:rowOff>96882</xdr:rowOff>
    </xdr:to>
    <xdr:cxnSp macro="">
      <xdr:nvCxnSpPr>
        <xdr:cNvPr id="308" name="直線コネクタ 307"/>
        <xdr:cNvCxnSpPr/>
      </xdr:nvCxnSpPr>
      <xdr:spPr>
        <a:xfrm>
          <a:off x="2565400" y="14321789"/>
          <a:ext cx="78994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163649</xdr:rowOff>
    </xdr:from>
    <xdr:to>
      <xdr:col>10</xdr:col>
      <xdr:colOff>165100</xdr:colOff>
      <xdr:row>85</xdr:row>
      <xdr:rowOff>93799</xdr:rowOff>
    </xdr:to>
    <xdr:sp macro="" textlink="">
      <xdr:nvSpPr>
        <xdr:cNvPr id="309" name="楕円 308"/>
        <xdr:cNvSpPr/>
      </xdr:nvSpPr>
      <xdr:spPr>
        <a:xfrm>
          <a:off x="1739900" y="142454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42999</xdr:rowOff>
    </xdr:from>
    <xdr:to>
      <xdr:col>15</xdr:col>
      <xdr:colOff>50800</xdr:colOff>
      <xdr:row>85</xdr:row>
      <xdr:rowOff>72389</xdr:rowOff>
    </xdr:to>
    <xdr:cxnSp macro="">
      <xdr:nvCxnSpPr>
        <xdr:cNvPr id="310" name="直線コネクタ 309"/>
        <xdr:cNvCxnSpPr/>
      </xdr:nvCxnSpPr>
      <xdr:spPr>
        <a:xfrm>
          <a:off x="1790700" y="14292399"/>
          <a:ext cx="7747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134257</xdr:rowOff>
    </xdr:from>
    <xdr:to>
      <xdr:col>6</xdr:col>
      <xdr:colOff>38100</xdr:colOff>
      <xdr:row>85</xdr:row>
      <xdr:rowOff>64407</xdr:rowOff>
    </xdr:to>
    <xdr:sp macro="" textlink="">
      <xdr:nvSpPr>
        <xdr:cNvPr id="311" name="楕円 310"/>
        <xdr:cNvSpPr/>
      </xdr:nvSpPr>
      <xdr:spPr>
        <a:xfrm>
          <a:off x="965200" y="142160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13607</xdr:rowOff>
    </xdr:from>
    <xdr:to>
      <xdr:col>10</xdr:col>
      <xdr:colOff>114300</xdr:colOff>
      <xdr:row>85</xdr:row>
      <xdr:rowOff>42999</xdr:rowOff>
    </xdr:to>
    <xdr:cxnSp macro="">
      <xdr:nvCxnSpPr>
        <xdr:cNvPr id="312" name="直線コネクタ 311"/>
        <xdr:cNvCxnSpPr/>
      </xdr:nvCxnSpPr>
      <xdr:spPr>
        <a:xfrm>
          <a:off x="1008380" y="14263007"/>
          <a:ext cx="78232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95629</xdr:rowOff>
    </xdr:from>
    <xdr:ext cx="405111" cy="259045"/>
    <xdr:sp macro="" textlink="">
      <xdr:nvSpPr>
        <xdr:cNvPr id="313" name="n_1aveValue【福祉施設】&#10;有形固定資産減価償却率"/>
        <xdr:cNvSpPr txBox="1"/>
      </xdr:nvSpPr>
      <xdr:spPr>
        <a:xfrm>
          <a:off x="3170564" y="13674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72770</xdr:rowOff>
    </xdr:from>
    <xdr:ext cx="405111" cy="259045"/>
    <xdr:sp macro="" textlink="">
      <xdr:nvSpPr>
        <xdr:cNvPr id="314" name="n_2aveValue【福祉施設】&#10;有形固定資産減価償却率"/>
        <xdr:cNvSpPr txBox="1"/>
      </xdr:nvSpPr>
      <xdr:spPr>
        <a:xfrm>
          <a:off x="2385704" y="13651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51543</xdr:rowOff>
    </xdr:from>
    <xdr:ext cx="405111" cy="259045"/>
    <xdr:sp macro="" textlink="">
      <xdr:nvSpPr>
        <xdr:cNvPr id="315" name="n_3aveValue【福祉施設】&#10;有形固定資産減価償却率"/>
        <xdr:cNvSpPr txBox="1"/>
      </xdr:nvSpPr>
      <xdr:spPr>
        <a:xfrm>
          <a:off x="1611004" y="13630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5822</xdr:rowOff>
    </xdr:from>
    <xdr:ext cx="405111" cy="259045"/>
    <xdr:sp macro="" textlink="">
      <xdr:nvSpPr>
        <xdr:cNvPr id="316" name="n_4aveValue【福祉施設】&#10;有形固定資産減価償却率"/>
        <xdr:cNvSpPr txBox="1"/>
      </xdr:nvSpPr>
      <xdr:spPr>
        <a:xfrm>
          <a:off x="836304" y="1375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138809</xdr:rowOff>
    </xdr:from>
    <xdr:ext cx="405111" cy="259045"/>
    <xdr:sp macro="" textlink="">
      <xdr:nvSpPr>
        <xdr:cNvPr id="317" name="n_1mainValue【福祉施設】&#10;有形固定資産減価償却率"/>
        <xdr:cNvSpPr txBox="1"/>
      </xdr:nvSpPr>
      <xdr:spPr>
        <a:xfrm>
          <a:off x="3170564" y="14388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114316</xdr:rowOff>
    </xdr:from>
    <xdr:ext cx="405111" cy="259045"/>
    <xdr:sp macro="" textlink="">
      <xdr:nvSpPr>
        <xdr:cNvPr id="318" name="n_2mainValue【福祉施設】&#10;有形固定資産減価償却率"/>
        <xdr:cNvSpPr txBox="1"/>
      </xdr:nvSpPr>
      <xdr:spPr>
        <a:xfrm>
          <a:off x="2385704" y="14363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84926</xdr:rowOff>
    </xdr:from>
    <xdr:ext cx="405111" cy="259045"/>
    <xdr:sp macro="" textlink="">
      <xdr:nvSpPr>
        <xdr:cNvPr id="319" name="n_3mainValue【福祉施設】&#10;有形固定資産減価償却率"/>
        <xdr:cNvSpPr txBox="1"/>
      </xdr:nvSpPr>
      <xdr:spPr>
        <a:xfrm>
          <a:off x="1611004" y="14334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55534</xdr:rowOff>
    </xdr:from>
    <xdr:ext cx="405111" cy="259045"/>
    <xdr:sp macro="" textlink="">
      <xdr:nvSpPr>
        <xdr:cNvPr id="320" name="n_4mainValue【福祉施設】&#10;有形固定資産減価償却率"/>
        <xdr:cNvSpPr txBox="1"/>
      </xdr:nvSpPr>
      <xdr:spPr>
        <a:xfrm>
          <a:off x="836304" y="14304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xdr:cNvCxnSpPr/>
      </xdr:nvCxnSpPr>
      <xdr:spPr>
        <a:xfrm flipV="1">
          <a:off x="9219565" y="12980669"/>
          <a:ext cx="0" cy="1463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xdr:cNvSpPr txBox="1"/>
      </xdr:nvSpPr>
      <xdr:spPr>
        <a:xfrm>
          <a:off x="9258300" y="1444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xdr:cNvCxnSpPr/>
      </xdr:nvCxnSpPr>
      <xdr:spPr>
        <a:xfrm>
          <a:off x="9154160" y="144437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xdr:cNvSpPr txBox="1"/>
      </xdr:nvSpPr>
      <xdr:spPr>
        <a:xfrm>
          <a:off x="9258300" y="12759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xdr:cNvCxnSpPr/>
      </xdr:nvCxnSpPr>
      <xdr:spPr>
        <a:xfrm>
          <a:off x="9154160" y="129806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130319</xdr:rowOff>
    </xdr:from>
    <xdr:ext cx="469744" cy="259045"/>
    <xdr:sp macro="" textlink="">
      <xdr:nvSpPr>
        <xdr:cNvPr id="347" name="【福祉施設】&#10;一人当たり面積平均値テキスト"/>
        <xdr:cNvSpPr txBox="1"/>
      </xdr:nvSpPr>
      <xdr:spPr>
        <a:xfrm>
          <a:off x="9258300" y="140444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xdr:cNvSpPr/>
      </xdr:nvSpPr>
      <xdr:spPr>
        <a:xfrm>
          <a:off x="9192260" y="140660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xdr:cNvSpPr/>
      </xdr:nvSpPr>
      <xdr:spPr>
        <a:xfrm>
          <a:off x="8445500" y="140545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xdr:cNvSpPr/>
      </xdr:nvSpPr>
      <xdr:spPr>
        <a:xfrm>
          <a:off x="7670800" y="140660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xdr:cNvSpPr/>
      </xdr:nvSpPr>
      <xdr:spPr>
        <a:xfrm>
          <a:off x="6873240" y="140843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44450</xdr:rowOff>
    </xdr:from>
    <xdr:to>
      <xdr:col>36</xdr:col>
      <xdr:colOff>165100</xdr:colOff>
      <xdr:row>84</xdr:row>
      <xdr:rowOff>146050</xdr:rowOff>
    </xdr:to>
    <xdr:sp macro="" textlink="">
      <xdr:nvSpPr>
        <xdr:cNvPr id="352" name="フローチャート: 判断 351"/>
        <xdr:cNvSpPr/>
      </xdr:nvSpPr>
      <xdr:spPr>
        <a:xfrm>
          <a:off x="6098540" y="1412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39878</xdr:rowOff>
    </xdr:from>
    <xdr:to>
      <xdr:col>55</xdr:col>
      <xdr:colOff>50800</xdr:colOff>
      <xdr:row>83</xdr:row>
      <xdr:rowOff>141478</xdr:rowOff>
    </xdr:to>
    <xdr:sp macro="" textlink="">
      <xdr:nvSpPr>
        <xdr:cNvPr id="358" name="楕円 357"/>
        <xdr:cNvSpPr/>
      </xdr:nvSpPr>
      <xdr:spPr>
        <a:xfrm>
          <a:off x="9192260" y="1395399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62755</xdr:rowOff>
    </xdr:from>
    <xdr:ext cx="469744" cy="259045"/>
    <xdr:sp macro="" textlink="">
      <xdr:nvSpPr>
        <xdr:cNvPr id="359" name="【福祉施設】&#10;一人当たり面積該当値テキスト"/>
        <xdr:cNvSpPr txBox="1"/>
      </xdr:nvSpPr>
      <xdr:spPr>
        <a:xfrm>
          <a:off x="9258300" y="13809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51308</xdr:rowOff>
    </xdr:from>
    <xdr:to>
      <xdr:col>50</xdr:col>
      <xdr:colOff>165100</xdr:colOff>
      <xdr:row>83</xdr:row>
      <xdr:rowOff>152908</xdr:rowOff>
    </xdr:to>
    <xdr:sp macro="" textlink="">
      <xdr:nvSpPr>
        <xdr:cNvPr id="360" name="楕円 359"/>
        <xdr:cNvSpPr/>
      </xdr:nvSpPr>
      <xdr:spPr>
        <a:xfrm>
          <a:off x="8445500" y="1396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90678</xdr:rowOff>
    </xdr:from>
    <xdr:to>
      <xdr:col>55</xdr:col>
      <xdr:colOff>0</xdr:colOff>
      <xdr:row>83</xdr:row>
      <xdr:rowOff>102108</xdr:rowOff>
    </xdr:to>
    <xdr:cxnSp macro="">
      <xdr:nvCxnSpPr>
        <xdr:cNvPr id="361" name="直線コネクタ 360"/>
        <xdr:cNvCxnSpPr/>
      </xdr:nvCxnSpPr>
      <xdr:spPr>
        <a:xfrm flipV="1">
          <a:off x="8496300" y="14004798"/>
          <a:ext cx="7239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46737</xdr:rowOff>
    </xdr:from>
    <xdr:to>
      <xdr:col>46</xdr:col>
      <xdr:colOff>38100</xdr:colOff>
      <xdr:row>83</xdr:row>
      <xdr:rowOff>148337</xdr:rowOff>
    </xdr:to>
    <xdr:sp macro="" textlink="">
      <xdr:nvSpPr>
        <xdr:cNvPr id="362" name="楕円 361"/>
        <xdr:cNvSpPr/>
      </xdr:nvSpPr>
      <xdr:spPr>
        <a:xfrm>
          <a:off x="7670800" y="1396085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97537</xdr:rowOff>
    </xdr:from>
    <xdr:to>
      <xdr:col>50</xdr:col>
      <xdr:colOff>114300</xdr:colOff>
      <xdr:row>83</xdr:row>
      <xdr:rowOff>102108</xdr:rowOff>
    </xdr:to>
    <xdr:cxnSp macro="">
      <xdr:nvCxnSpPr>
        <xdr:cNvPr id="363" name="直線コネクタ 362"/>
        <xdr:cNvCxnSpPr/>
      </xdr:nvCxnSpPr>
      <xdr:spPr>
        <a:xfrm>
          <a:off x="7713980" y="14011657"/>
          <a:ext cx="78232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53594</xdr:rowOff>
    </xdr:from>
    <xdr:to>
      <xdr:col>41</xdr:col>
      <xdr:colOff>101600</xdr:colOff>
      <xdr:row>83</xdr:row>
      <xdr:rowOff>155194</xdr:rowOff>
    </xdr:to>
    <xdr:sp macro="" textlink="">
      <xdr:nvSpPr>
        <xdr:cNvPr id="364" name="楕円 363"/>
        <xdr:cNvSpPr/>
      </xdr:nvSpPr>
      <xdr:spPr>
        <a:xfrm>
          <a:off x="6873240" y="13967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97537</xdr:rowOff>
    </xdr:from>
    <xdr:to>
      <xdr:col>45</xdr:col>
      <xdr:colOff>177800</xdr:colOff>
      <xdr:row>83</xdr:row>
      <xdr:rowOff>104394</xdr:rowOff>
    </xdr:to>
    <xdr:cxnSp macro="">
      <xdr:nvCxnSpPr>
        <xdr:cNvPr id="365" name="直線コネクタ 364"/>
        <xdr:cNvCxnSpPr/>
      </xdr:nvCxnSpPr>
      <xdr:spPr>
        <a:xfrm flipV="1">
          <a:off x="6924040" y="14011657"/>
          <a:ext cx="78994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60452</xdr:rowOff>
    </xdr:from>
    <xdr:to>
      <xdr:col>36</xdr:col>
      <xdr:colOff>165100</xdr:colOff>
      <xdr:row>83</xdr:row>
      <xdr:rowOff>162052</xdr:rowOff>
    </xdr:to>
    <xdr:sp macro="" textlink="">
      <xdr:nvSpPr>
        <xdr:cNvPr id="366" name="楕円 365"/>
        <xdr:cNvSpPr/>
      </xdr:nvSpPr>
      <xdr:spPr>
        <a:xfrm>
          <a:off x="6098540" y="13974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104394</xdr:rowOff>
    </xdr:from>
    <xdr:to>
      <xdr:col>41</xdr:col>
      <xdr:colOff>50800</xdr:colOff>
      <xdr:row>83</xdr:row>
      <xdr:rowOff>111252</xdr:rowOff>
    </xdr:to>
    <xdr:cxnSp macro="">
      <xdr:nvCxnSpPr>
        <xdr:cNvPr id="367" name="直線コネクタ 366"/>
        <xdr:cNvCxnSpPr/>
      </xdr:nvCxnSpPr>
      <xdr:spPr>
        <a:xfrm flipV="1">
          <a:off x="6149340" y="14018514"/>
          <a:ext cx="7747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61740</xdr:rowOff>
    </xdr:from>
    <xdr:ext cx="469744" cy="259045"/>
    <xdr:sp macro="" textlink="">
      <xdr:nvSpPr>
        <xdr:cNvPr id="368" name="n_1aveValue【福祉施設】&#10;一人当たり面積"/>
        <xdr:cNvSpPr txBox="1"/>
      </xdr:nvSpPr>
      <xdr:spPr>
        <a:xfrm>
          <a:off x="8271587" y="14143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73169</xdr:rowOff>
    </xdr:from>
    <xdr:ext cx="469744" cy="259045"/>
    <xdr:sp macro="" textlink="">
      <xdr:nvSpPr>
        <xdr:cNvPr id="369" name="n_2aveValue【福祉施設】&#10;一人当たり面積"/>
        <xdr:cNvSpPr txBox="1"/>
      </xdr:nvSpPr>
      <xdr:spPr>
        <a:xfrm>
          <a:off x="7509587" y="14154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91457</xdr:rowOff>
    </xdr:from>
    <xdr:ext cx="469744" cy="259045"/>
    <xdr:sp macro="" textlink="">
      <xdr:nvSpPr>
        <xdr:cNvPr id="370" name="n_3aveValue【福祉施設】&#10;一人当たり面積"/>
        <xdr:cNvSpPr txBox="1"/>
      </xdr:nvSpPr>
      <xdr:spPr>
        <a:xfrm>
          <a:off x="6712027" y="14173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137177</xdr:rowOff>
    </xdr:from>
    <xdr:ext cx="469744" cy="259045"/>
    <xdr:sp macro="" textlink="">
      <xdr:nvSpPr>
        <xdr:cNvPr id="371" name="n_4aveValue【福祉施設】&#10;一人当たり面積"/>
        <xdr:cNvSpPr txBox="1"/>
      </xdr:nvSpPr>
      <xdr:spPr>
        <a:xfrm>
          <a:off x="5937327" y="1421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169435</xdr:rowOff>
    </xdr:from>
    <xdr:ext cx="469744" cy="259045"/>
    <xdr:sp macro="" textlink="">
      <xdr:nvSpPr>
        <xdr:cNvPr id="372" name="n_1mainValue【福祉施設】&#10;一人当たり面積"/>
        <xdr:cNvSpPr txBox="1"/>
      </xdr:nvSpPr>
      <xdr:spPr>
        <a:xfrm>
          <a:off x="8271587" y="13748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164864</xdr:rowOff>
    </xdr:from>
    <xdr:ext cx="469744" cy="259045"/>
    <xdr:sp macro="" textlink="">
      <xdr:nvSpPr>
        <xdr:cNvPr id="373" name="n_2mainValue【福祉施設】&#10;一人当たり面積"/>
        <xdr:cNvSpPr txBox="1"/>
      </xdr:nvSpPr>
      <xdr:spPr>
        <a:xfrm>
          <a:off x="7509587" y="13743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271</xdr:rowOff>
    </xdr:from>
    <xdr:ext cx="469744" cy="259045"/>
    <xdr:sp macro="" textlink="">
      <xdr:nvSpPr>
        <xdr:cNvPr id="374" name="n_3mainValue【福祉施設】&#10;一人当たり面積"/>
        <xdr:cNvSpPr txBox="1"/>
      </xdr:nvSpPr>
      <xdr:spPr>
        <a:xfrm>
          <a:off x="6712027" y="13746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7129</xdr:rowOff>
    </xdr:from>
    <xdr:ext cx="469744" cy="259045"/>
    <xdr:sp macro="" textlink="">
      <xdr:nvSpPr>
        <xdr:cNvPr id="375" name="n_4mainValue【福祉施設】&#10;一人当たり面積"/>
        <xdr:cNvSpPr txBox="1"/>
      </xdr:nvSpPr>
      <xdr:spPr>
        <a:xfrm>
          <a:off x="5937327" y="13753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1" name="直線コネクタ 400"/>
        <xdr:cNvCxnSpPr/>
      </xdr:nvCxnSpPr>
      <xdr:spPr>
        <a:xfrm flipV="1">
          <a:off x="4086225" y="16784682"/>
          <a:ext cx="0" cy="1523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xdr:cNvSpPr txBox="1"/>
      </xdr:nvSpPr>
      <xdr:spPr>
        <a:xfrm>
          <a:off x="412496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xdr:cNvCxnSpPr/>
      </xdr:nvCxnSpPr>
      <xdr:spPr>
        <a:xfrm>
          <a:off x="402082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404" name="【市民会館】&#10;有形固定資産減価償却率最大値テキスト"/>
        <xdr:cNvSpPr txBox="1"/>
      </xdr:nvSpPr>
      <xdr:spPr>
        <a:xfrm>
          <a:off x="4124960" y="165675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5" name="直線コネクタ 404"/>
        <xdr:cNvCxnSpPr/>
      </xdr:nvCxnSpPr>
      <xdr:spPr>
        <a:xfrm>
          <a:off x="4020820" y="167846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103795</xdr:rowOff>
    </xdr:from>
    <xdr:ext cx="405111" cy="259045"/>
    <xdr:sp macro="" textlink="">
      <xdr:nvSpPr>
        <xdr:cNvPr id="406" name="【市民会館】&#10;有形固定資産減価償却率平均値テキスト"/>
        <xdr:cNvSpPr txBox="1"/>
      </xdr:nvSpPr>
      <xdr:spPr>
        <a:xfrm>
          <a:off x="4124960" y="173707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07" name="フローチャート: 判断 406"/>
        <xdr:cNvSpPr/>
      </xdr:nvSpPr>
      <xdr:spPr>
        <a:xfrm>
          <a:off x="4036060" y="175154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08" name="フローチャート: 判断 407"/>
        <xdr:cNvSpPr/>
      </xdr:nvSpPr>
      <xdr:spPr>
        <a:xfrm>
          <a:off x="3312160" y="175252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09" name="フローチャート: 判断 408"/>
        <xdr:cNvSpPr/>
      </xdr:nvSpPr>
      <xdr:spPr>
        <a:xfrm>
          <a:off x="2514600" y="175122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10" name="フローチャート: 判断 409"/>
        <xdr:cNvSpPr/>
      </xdr:nvSpPr>
      <xdr:spPr>
        <a:xfrm>
          <a:off x="1739900" y="17482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35198</xdr:rowOff>
    </xdr:from>
    <xdr:to>
      <xdr:col>6</xdr:col>
      <xdr:colOff>38100</xdr:colOff>
      <xdr:row>104</xdr:row>
      <xdr:rowOff>136798</xdr:rowOff>
    </xdr:to>
    <xdr:sp macro="" textlink="">
      <xdr:nvSpPr>
        <xdr:cNvPr id="411" name="フローチャート: 判断 410"/>
        <xdr:cNvSpPr/>
      </xdr:nvSpPr>
      <xdr:spPr>
        <a:xfrm>
          <a:off x="965200" y="1746975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35198</xdr:rowOff>
    </xdr:from>
    <xdr:to>
      <xdr:col>24</xdr:col>
      <xdr:colOff>114300</xdr:colOff>
      <xdr:row>106</xdr:row>
      <xdr:rowOff>136798</xdr:rowOff>
    </xdr:to>
    <xdr:sp macro="" textlink="">
      <xdr:nvSpPr>
        <xdr:cNvPr id="417" name="楕円 416"/>
        <xdr:cNvSpPr/>
      </xdr:nvSpPr>
      <xdr:spPr>
        <a:xfrm>
          <a:off x="4036060" y="17805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13625</xdr:rowOff>
    </xdr:from>
    <xdr:ext cx="405111" cy="259045"/>
    <xdr:sp macro="" textlink="">
      <xdr:nvSpPr>
        <xdr:cNvPr id="418" name="【市民会館】&#10;有形固定資産減価償却率該当値テキスト"/>
        <xdr:cNvSpPr txBox="1"/>
      </xdr:nvSpPr>
      <xdr:spPr>
        <a:xfrm>
          <a:off x="4124960" y="1778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15602</xdr:rowOff>
    </xdr:from>
    <xdr:to>
      <xdr:col>20</xdr:col>
      <xdr:colOff>38100</xdr:colOff>
      <xdr:row>106</xdr:row>
      <xdr:rowOff>117202</xdr:rowOff>
    </xdr:to>
    <xdr:sp macro="" textlink="">
      <xdr:nvSpPr>
        <xdr:cNvPr id="419" name="楕円 418"/>
        <xdr:cNvSpPr/>
      </xdr:nvSpPr>
      <xdr:spPr>
        <a:xfrm>
          <a:off x="3312160" y="1778544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66402</xdr:rowOff>
    </xdr:from>
    <xdr:to>
      <xdr:col>24</xdr:col>
      <xdr:colOff>63500</xdr:colOff>
      <xdr:row>106</xdr:row>
      <xdr:rowOff>85998</xdr:rowOff>
    </xdr:to>
    <xdr:cxnSp macro="">
      <xdr:nvCxnSpPr>
        <xdr:cNvPr id="420" name="直線コネクタ 419"/>
        <xdr:cNvCxnSpPr/>
      </xdr:nvCxnSpPr>
      <xdr:spPr>
        <a:xfrm>
          <a:off x="3355340" y="17836242"/>
          <a:ext cx="731520" cy="19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169092</xdr:rowOff>
    </xdr:from>
    <xdr:to>
      <xdr:col>15</xdr:col>
      <xdr:colOff>101600</xdr:colOff>
      <xdr:row>106</xdr:row>
      <xdr:rowOff>99242</xdr:rowOff>
    </xdr:to>
    <xdr:sp macro="" textlink="">
      <xdr:nvSpPr>
        <xdr:cNvPr id="421" name="楕円 420"/>
        <xdr:cNvSpPr/>
      </xdr:nvSpPr>
      <xdr:spPr>
        <a:xfrm>
          <a:off x="2514600" y="177712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48442</xdr:rowOff>
    </xdr:from>
    <xdr:to>
      <xdr:col>19</xdr:col>
      <xdr:colOff>177800</xdr:colOff>
      <xdr:row>106</xdr:row>
      <xdr:rowOff>66402</xdr:rowOff>
    </xdr:to>
    <xdr:cxnSp macro="">
      <xdr:nvCxnSpPr>
        <xdr:cNvPr id="422" name="直線コネクタ 421"/>
        <xdr:cNvCxnSpPr/>
      </xdr:nvCxnSpPr>
      <xdr:spPr>
        <a:xfrm>
          <a:off x="2565400" y="17818282"/>
          <a:ext cx="789940" cy="17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151130</xdr:rowOff>
    </xdr:from>
    <xdr:to>
      <xdr:col>10</xdr:col>
      <xdr:colOff>165100</xdr:colOff>
      <xdr:row>106</xdr:row>
      <xdr:rowOff>81280</xdr:rowOff>
    </xdr:to>
    <xdr:sp macro="" textlink="">
      <xdr:nvSpPr>
        <xdr:cNvPr id="423" name="楕円 422"/>
        <xdr:cNvSpPr/>
      </xdr:nvSpPr>
      <xdr:spPr>
        <a:xfrm>
          <a:off x="1739900" y="177533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30480</xdr:rowOff>
    </xdr:from>
    <xdr:to>
      <xdr:col>15</xdr:col>
      <xdr:colOff>50800</xdr:colOff>
      <xdr:row>106</xdr:row>
      <xdr:rowOff>48442</xdr:rowOff>
    </xdr:to>
    <xdr:cxnSp macro="">
      <xdr:nvCxnSpPr>
        <xdr:cNvPr id="424" name="直線コネクタ 423"/>
        <xdr:cNvCxnSpPr/>
      </xdr:nvCxnSpPr>
      <xdr:spPr>
        <a:xfrm>
          <a:off x="1790700" y="17800320"/>
          <a:ext cx="7747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133169</xdr:rowOff>
    </xdr:from>
    <xdr:to>
      <xdr:col>6</xdr:col>
      <xdr:colOff>38100</xdr:colOff>
      <xdr:row>106</xdr:row>
      <xdr:rowOff>63319</xdr:rowOff>
    </xdr:to>
    <xdr:sp macro="" textlink="">
      <xdr:nvSpPr>
        <xdr:cNvPr id="425" name="楕円 424"/>
        <xdr:cNvSpPr/>
      </xdr:nvSpPr>
      <xdr:spPr>
        <a:xfrm>
          <a:off x="965200" y="177353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12519</xdr:rowOff>
    </xdr:from>
    <xdr:to>
      <xdr:col>10</xdr:col>
      <xdr:colOff>114300</xdr:colOff>
      <xdr:row>106</xdr:row>
      <xdr:rowOff>30480</xdr:rowOff>
    </xdr:to>
    <xdr:cxnSp macro="">
      <xdr:nvCxnSpPr>
        <xdr:cNvPr id="426" name="直線コネクタ 425"/>
        <xdr:cNvCxnSpPr/>
      </xdr:nvCxnSpPr>
      <xdr:spPr>
        <a:xfrm>
          <a:off x="1008380" y="17782359"/>
          <a:ext cx="78232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37391</xdr:rowOff>
    </xdr:from>
    <xdr:ext cx="405111" cy="259045"/>
    <xdr:sp macro="" textlink="">
      <xdr:nvSpPr>
        <xdr:cNvPr id="427" name="n_1aveValue【市民会館】&#10;有形固定資産減価償却率"/>
        <xdr:cNvSpPr txBox="1"/>
      </xdr:nvSpPr>
      <xdr:spPr>
        <a:xfrm>
          <a:off x="3170564" y="17304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428" name="n_2aveValue【市民会館】&#10;有形固定資産減価償却率"/>
        <xdr:cNvSpPr txBox="1"/>
      </xdr:nvSpPr>
      <xdr:spPr>
        <a:xfrm>
          <a:off x="2385704" y="17291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166388</xdr:rowOff>
    </xdr:from>
    <xdr:ext cx="405111" cy="259045"/>
    <xdr:sp macro="" textlink="">
      <xdr:nvSpPr>
        <xdr:cNvPr id="429" name="n_3aveValue【市民会館】&#10;有形固定資産減価償却率"/>
        <xdr:cNvSpPr txBox="1"/>
      </xdr:nvSpPr>
      <xdr:spPr>
        <a:xfrm>
          <a:off x="1611004" y="17265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153325</xdr:rowOff>
    </xdr:from>
    <xdr:ext cx="405111" cy="259045"/>
    <xdr:sp macro="" textlink="">
      <xdr:nvSpPr>
        <xdr:cNvPr id="430" name="n_4aveValue【市民会館】&#10;有形固定資産減価償却率"/>
        <xdr:cNvSpPr txBox="1"/>
      </xdr:nvSpPr>
      <xdr:spPr>
        <a:xfrm>
          <a:off x="836304" y="17252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108329</xdr:rowOff>
    </xdr:from>
    <xdr:ext cx="405111" cy="259045"/>
    <xdr:sp macro="" textlink="">
      <xdr:nvSpPr>
        <xdr:cNvPr id="431" name="n_1mainValue【市民会館】&#10;有形固定資産減価償却率"/>
        <xdr:cNvSpPr txBox="1"/>
      </xdr:nvSpPr>
      <xdr:spPr>
        <a:xfrm>
          <a:off x="3170564" y="17878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90369</xdr:rowOff>
    </xdr:from>
    <xdr:ext cx="405111" cy="259045"/>
    <xdr:sp macro="" textlink="">
      <xdr:nvSpPr>
        <xdr:cNvPr id="432" name="n_2mainValue【市民会館】&#10;有形固定資産減価償却率"/>
        <xdr:cNvSpPr txBox="1"/>
      </xdr:nvSpPr>
      <xdr:spPr>
        <a:xfrm>
          <a:off x="2385704" y="1786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72407</xdr:rowOff>
    </xdr:from>
    <xdr:ext cx="405111" cy="259045"/>
    <xdr:sp macro="" textlink="">
      <xdr:nvSpPr>
        <xdr:cNvPr id="433" name="n_3mainValue【市民会館】&#10;有形固定資産減価償却率"/>
        <xdr:cNvSpPr txBox="1"/>
      </xdr:nvSpPr>
      <xdr:spPr>
        <a:xfrm>
          <a:off x="1611004" y="1784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54446</xdr:rowOff>
    </xdr:from>
    <xdr:ext cx="405111" cy="259045"/>
    <xdr:sp macro="" textlink="">
      <xdr:nvSpPr>
        <xdr:cNvPr id="434" name="n_4mainValue【市民会館】&#10;有形固定資産減価償却率"/>
        <xdr:cNvSpPr txBox="1"/>
      </xdr:nvSpPr>
      <xdr:spPr>
        <a:xfrm>
          <a:off x="836304" y="17824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8" name="直線コネクタ 457"/>
        <xdr:cNvCxnSpPr/>
      </xdr:nvCxnSpPr>
      <xdr:spPr>
        <a:xfrm flipV="1">
          <a:off x="9219565" y="16687799"/>
          <a:ext cx="0" cy="1546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9" name="【市民会館】&#10;一人当たり面積最小値テキスト"/>
        <xdr:cNvSpPr txBox="1"/>
      </xdr:nvSpPr>
      <xdr:spPr>
        <a:xfrm>
          <a:off x="9258300" y="18238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xdr:cNvCxnSpPr/>
      </xdr:nvCxnSpPr>
      <xdr:spPr>
        <a:xfrm>
          <a:off x="9154160" y="182346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61" name="【市民会館】&#10;一人当たり面積最大値テキスト"/>
        <xdr:cNvSpPr txBox="1"/>
      </xdr:nvSpPr>
      <xdr:spPr>
        <a:xfrm>
          <a:off x="9258300" y="16466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62" name="直線コネクタ 461"/>
        <xdr:cNvCxnSpPr/>
      </xdr:nvCxnSpPr>
      <xdr:spPr>
        <a:xfrm>
          <a:off x="9154160" y="166877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82566</xdr:rowOff>
    </xdr:from>
    <xdr:ext cx="469744" cy="259045"/>
    <xdr:sp macro="" textlink="">
      <xdr:nvSpPr>
        <xdr:cNvPr id="463" name="【市民会館】&#10;一人当たり面積平均値テキスト"/>
        <xdr:cNvSpPr txBox="1"/>
      </xdr:nvSpPr>
      <xdr:spPr>
        <a:xfrm>
          <a:off x="9258300" y="17684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4" name="フローチャート: 判断 463"/>
        <xdr:cNvSpPr/>
      </xdr:nvSpPr>
      <xdr:spPr>
        <a:xfrm>
          <a:off x="9192260" y="178295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xdr:cNvSpPr/>
      </xdr:nvSpPr>
      <xdr:spPr>
        <a:xfrm>
          <a:off x="8445500" y="1783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6" name="フローチャート: 判断 465"/>
        <xdr:cNvSpPr/>
      </xdr:nvSpPr>
      <xdr:spPr>
        <a:xfrm>
          <a:off x="7670800" y="1783905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xdr:cNvSpPr/>
      </xdr:nvSpPr>
      <xdr:spPr>
        <a:xfrm>
          <a:off x="6873240" y="178428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132080</xdr:rowOff>
    </xdr:from>
    <xdr:to>
      <xdr:col>36</xdr:col>
      <xdr:colOff>165100</xdr:colOff>
      <xdr:row>107</xdr:row>
      <xdr:rowOff>62230</xdr:rowOff>
    </xdr:to>
    <xdr:sp macro="" textlink="">
      <xdr:nvSpPr>
        <xdr:cNvPr id="468" name="フローチャート: 判断 467"/>
        <xdr:cNvSpPr/>
      </xdr:nvSpPr>
      <xdr:spPr>
        <a:xfrm>
          <a:off x="6098540" y="179019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25400</xdr:rowOff>
    </xdr:from>
    <xdr:to>
      <xdr:col>55</xdr:col>
      <xdr:colOff>50800</xdr:colOff>
      <xdr:row>107</xdr:row>
      <xdr:rowOff>127000</xdr:rowOff>
    </xdr:to>
    <xdr:sp macro="" textlink="">
      <xdr:nvSpPr>
        <xdr:cNvPr id="474" name="楕円 473"/>
        <xdr:cNvSpPr/>
      </xdr:nvSpPr>
      <xdr:spPr>
        <a:xfrm>
          <a:off x="9192260" y="179628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3827</xdr:rowOff>
    </xdr:from>
    <xdr:ext cx="469744" cy="259045"/>
    <xdr:sp macro="" textlink="">
      <xdr:nvSpPr>
        <xdr:cNvPr id="475" name="【市民会館】&#10;一人当たり面積該当値テキスト"/>
        <xdr:cNvSpPr txBox="1"/>
      </xdr:nvSpPr>
      <xdr:spPr>
        <a:xfrm>
          <a:off x="9258300" y="17941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31114</xdr:rowOff>
    </xdr:from>
    <xdr:to>
      <xdr:col>50</xdr:col>
      <xdr:colOff>165100</xdr:colOff>
      <xdr:row>107</xdr:row>
      <xdr:rowOff>132714</xdr:rowOff>
    </xdr:to>
    <xdr:sp macro="" textlink="">
      <xdr:nvSpPr>
        <xdr:cNvPr id="476" name="楕円 475"/>
        <xdr:cNvSpPr/>
      </xdr:nvSpPr>
      <xdr:spPr>
        <a:xfrm>
          <a:off x="8445500" y="17968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76200</xdr:rowOff>
    </xdr:from>
    <xdr:to>
      <xdr:col>55</xdr:col>
      <xdr:colOff>0</xdr:colOff>
      <xdr:row>107</xdr:row>
      <xdr:rowOff>81914</xdr:rowOff>
    </xdr:to>
    <xdr:cxnSp macro="">
      <xdr:nvCxnSpPr>
        <xdr:cNvPr id="477" name="直線コネクタ 476"/>
        <xdr:cNvCxnSpPr/>
      </xdr:nvCxnSpPr>
      <xdr:spPr>
        <a:xfrm flipV="1">
          <a:off x="8496300" y="18013680"/>
          <a:ext cx="7239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36830</xdr:rowOff>
    </xdr:from>
    <xdr:to>
      <xdr:col>46</xdr:col>
      <xdr:colOff>38100</xdr:colOff>
      <xdr:row>107</xdr:row>
      <xdr:rowOff>138430</xdr:rowOff>
    </xdr:to>
    <xdr:sp macro="" textlink="">
      <xdr:nvSpPr>
        <xdr:cNvPr id="478" name="楕円 477"/>
        <xdr:cNvSpPr/>
      </xdr:nvSpPr>
      <xdr:spPr>
        <a:xfrm>
          <a:off x="7670800" y="179743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81914</xdr:rowOff>
    </xdr:from>
    <xdr:to>
      <xdr:col>50</xdr:col>
      <xdr:colOff>114300</xdr:colOff>
      <xdr:row>107</xdr:row>
      <xdr:rowOff>87630</xdr:rowOff>
    </xdr:to>
    <xdr:cxnSp macro="">
      <xdr:nvCxnSpPr>
        <xdr:cNvPr id="479" name="直線コネクタ 478"/>
        <xdr:cNvCxnSpPr/>
      </xdr:nvCxnSpPr>
      <xdr:spPr>
        <a:xfrm flipV="1">
          <a:off x="7713980" y="18019394"/>
          <a:ext cx="78232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40639</xdr:rowOff>
    </xdr:from>
    <xdr:to>
      <xdr:col>41</xdr:col>
      <xdr:colOff>101600</xdr:colOff>
      <xdr:row>107</xdr:row>
      <xdr:rowOff>142239</xdr:rowOff>
    </xdr:to>
    <xdr:sp macro="" textlink="">
      <xdr:nvSpPr>
        <xdr:cNvPr id="480" name="楕円 479"/>
        <xdr:cNvSpPr/>
      </xdr:nvSpPr>
      <xdr:spPr>
        <a:xfrm>
          <a:off x="6873240" y="17978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87630</xdr:rowOff>
    </xdr:from>
    <xdr:to>
      <xdr:col>45</xdr:col>
      <xdr:colOff>177800</xdr:colOff>
      <xdr:row>107</xdr:row>
      <xdr:rowOff>91439</xdr:rowOff>
    </xdr:to>
    <xdr:cxnSp macro="">
      <xdr:nvCxnSpPr>
        <xdr:cNvPr id="481" name="直線コネクタ 480"/>
        <xdr:cNvCxnSpPr/>
      </xdr:nvCxnSpPr>
      <xdr:spPr>
        <a:xfrm flipV="1">
          <a:off x="6924040" y="18025110"/>
          <a:ext cx="78994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44450</xdr:rowOff>
    </xdr:from>
    <xdr:to>
      <xdr:col>36</xdr:col>
      <xdr:colOff>165100</xdr:colOff>
      <xdr:row>107</xdr:row>
      <xdr:rowOff>146050</xdr:rowOff>
    </xdr:to>
    <xdr:sp macro="" textlink="">
      <xdr:nvSpPr>
        <xdr:cNvPr id="482" name="楕円 481"/>
        <xdr:cNvSpPr/>
      </xdr:nvSpPr>
      <xdr:spPr>
        <a:xfrm>
          <a:off x="6098540" y="1798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91439</xdr:rowOff>
    </xdr:from>
    <xdr:to>
      <xdr:col>41</xdr:col>
      <xdr:colOff>50800</xdr:colOff>
      <xdr:row>107</xdr:row>
      <xdr:rowOff>95250</xdr:rowOff>
    </xdr:to>
    <xdr:cxnSp macro="">
      <xdr:nvCxnSpPr>
        <xdr:cNvPr id="483" name="直線コネクタ 482"/>
        <xdr:cNvCxnSpPr/>
      </xdr:nvCxnSpPr>
      <xdr:spPr>
        <a:xfrm flipV="1">
          <a:off x="6149340" y="18028919"/>
          <a:ext cx="7747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10177</xdr:rowOff>
    </xdr:from>
    <xdr:ext cx="469744" cy="259045"/>
    <xdr:sp macro="" textlink="">
      <xdr:nvSpPr>
        <xdr:cNvPr id="484" name="n_1aveValue【市民会館】&#10;一人当たり面積"/>
        <xdr:cNvSpPr txBox="1"/>
      </xdr:nvSpPr>
      <xdr:spPr>
        <a:xfrm>
          <a:off x="8271587" y="17612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485" name="n_2aveValue【市民会館】&#10;一人当たり面積"/>
        <xdr:cNvSpPr txBox="1"/>
      </xdr:nvSpPr>
      <xdr:spPr>
        <a:xfrm>
          <a:off x="7509587" y="17618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19702</xdr:rowOff>
    </xdr:from>
    <xdr:ext cx="469744" cy="259045"/>
    <xdr:sp macro="" textlink="">
      <xdr:nvSpPr>
        <xdr:cNvPr id="486" name="n_3aveValue【市民会館】&#10;一人当たり面積"/>
        <xdr:cNvSpPr txBox="1"/>
      </xdr:nvSpPr>
      <xdr:spPr>
        <a:xfrm>
          <a:off x="6712027" y="17621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78757</xdr:rowOff>
    </xdr:from>
    <xdr:ext cx="469744" cy="259045"/>
    <xdr:sp macro="" textlink="">
      <xdr:nvSpPr>
        <xdr:cNvPr id="487" name="n_4aveValue【市民会館】&#10;一人当たり面積"/>
        <xdr:cNvSpPr txBox="1"/>
      </xdr:nvSpPr>
      <xdr:spPr>
        <a:xfrm>
          <a:off x="5937327" y="1768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123841</xdr:rowOff>
    </xdr:from>
    <xdr:ext cx="469744" cy="259045"/>
    <xdr:sp macro="" textlink="">
      <xdr:nvSpPr>
        <xdr:cNvPr id="488" name="n_1mainValue【市民会館】&#10;一人当たり面積"/>
        <xdr:cNvSpPr txBox="1"/>
      </xdr:nvSpPr>
      <xdr:spPr>
        <a:xfrm>
          <a:off x="8271587" y="18061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129557</xdr:rowOff>
    </xdr:from>
    <xdr:ext cx="469744" cy="259045"/>
    <xdr:sp macro="" textlink="">
      <xdr:nvSpPr>
        <xdr:cNvPr id="489" name="n_2mainValue【市民会館】&#10;一人当たり面積"/>
        <xdr:cNvSpPr txBox="1"/>
      </xdr:nvSpPr>
      <xdr:spPr>
        <a:xfrm>
          <a:off x="7509587" y="18067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133366</xdr:rowOff>
    </xdr:from>
    <xdr:ext cx="469744" cy="259045"/>
    <xdr:sp macro="" textlink="">
      <xdr:nvSpPr>
        <xdr:cNvPr id="490" name="n_3mainValue【市民会館】&#10;一人当たり面積"/>
        <xdr:cNvSpPr txBox="1"/>
      </xdr:nvSpPr>
      <xdr:spPr>
        <a:xfrm>
          <a:off x="6712027" y="18070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137177</xdr:rowOff>
    </xdr:from>
    <xdr:ext cx="469744" cy="259045"/>
    <xdr:sp macro="" textlink="">
      <xdr:nvSpPr>
        <xdr:cNvPr id="491" name="n_4mainValue【市民会館】&#10;一人当たり面積"/>
        <xdr:cNvSpPr txBox="1"/>
      </xdr:nvSpPr>
      <xdr:spPr>
        <a:xfrm>
          <a:off x="5937327" y="1807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516" name="直線コネクタ 515"/>
        <xdr:cNvCxnSpPr/>
      </xdr:nvCxnSpPr>
      <xdr:spPr>
        <a:xfrm flipV="1">
          <a:off x="14375764" y="5562600"/>
          <a:ext cx="0" cy="1491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7" name="【一般廃棄物処理施設】&#10;有形固定資産減価償却率最小値テキスト"/>
        <xdr:cNvSpPr txBox="1"/>
      </xdr:nvSpPr>
      <xdr:spPr>
        <a:xfrm>
          <a:off x="14414500"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18" name="直線コネクタ 517"/>
        <xdr:cNvCxnSpPr/>
      </xdr:nvCxnSpPr>
      <xdr:spPr>
        <a:xfrm>
          <a:off x="14287500" y="70542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19" name="【一般廃棄物処理施設】&#10;有形固定資産減価償却率最大値テキスト"/>
        <xdr:cNvSpPr txBox="1"/>
      </xdr:nvSpPr>
      <xdr:spPr>
        <a:xfrm>
          <a:off x="14414500" y="5345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20" name="直線コネクタ 519"/>
        <xdr:cNvCxnSpPr/>
      </xdr:nvCxnSpPr>
      <xdr:spPr>
        <a:xfrm>
          <a:off x="14287500" y="5562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74312</xdr:rowOff>
    </xdr:from>
    <xdr:ext cx="405111" cy="259045"/>
    <xdr:sp macro="" textlink="">
      <xdr:nvSpPr>
        <xdr:cNvPr id="521" name="【一般廃棄物処理施設】&#10;有形固定資産減価償却率平均値テキスト"/>
        <xdr:cNvSpPr txBox="1"/>
      </xdr:nvSpPr>
      <xdr:spPr>
        <a:xfrm>
          <a:off x="14414500" y="62769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522" name="フローチャート: 判断 521"/>
        <xdr:cNvSpPr/>
      </xdr:nvSpPr>
      <xdr:spPr>
        <a:xfrm>
          <a:off x="14325600" y="629856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523" name="フローチャート: 判断 522"/>
        <xdr:cNvSpPr/>
      </xdr:nvSpPr>
      <xdr:spPr>
        <a:xfrm>
          <a:off x="13578840" y="62985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524" name="フローチャート: 判断 523"/>
        <xdr:cNvSpPr/>
      </xdr:nvSpPr>
      <xdr:spPr>
        <a:xfrm>
          <a:off x="12804140" y="62833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25" name="フローチャート: 判断 524"/>
        <xdr:cNvSpPr/>
      </xdr:nvSpPr>
      <xdr:spPr>
        <a:xfrm>
          <a:off x="12029440" y="62680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132080</xdr:rowOff>
    </xdr:from>
    <xdr:to>
      <xdr:col>67</xdr:col>
      <xdr:colOff>101600</xdr:colOff>
      <xdr:row>38</xdr:row>
      <xdr:rowOff>62230</xdr:rowOff>
    </xdr:to>
    <xdr:sp macro="" textlink="">
      <xdr:nvSpPr>
        <xdr:cNvPr id="526" name="フローチャート: 判断 525"/>
        <xdr:cNvSpPr/>
      </xdr:nvSpPr>
      <xdr:spPr>
        <a:xfrm>
          <a:off x="11231880" y="63347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145415</xdr:rowOff>
    </xdr:from>
    <xdr:to>
      <xdr:col>85</xdr:col>
      <xdr:colOff>177800</xdr:colOff>
      <xdr:row>34</xdr:row>
      <xdr:rowOff>75565</xdr:rowOff>
    </xdr:to>
    <xdr:sp macro="" textlink="">
      <xdr:nvSpPr>
        <xdr:cNvPr id="532" name="楕円 531"/>
        <xdr:cNvSpPr/>
      </xdr:nvSpPr>
      <xdr:spPr>
        <a:xfrm>
          <a:off x="14325600" y="567753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32</xdr:row>
      <xdr:rowOff>168292</xdr:rowOff>
    </xdr:from>
    <xdr:ext cx="405111" cy="259045"/>
    <xdr:sp macro="" textlink="">
      <xdr:nvSpPr>
        <xdr:cNvPr id="533" name="【一般廃棄物処理施設】&#10;有形固定資産減価償却率該当値テキスト"/>
        <xdr:cNvSpPr txBox="1"/>
      </xdr:nvSpPr>
      <xdr:spPr>
        <a:xfrm>
          <a:off x="14414500" y="553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88265</xdr:rowOff>
    </xdr:from>
    <xdr:to>
      <xdr:col>81</xdr:col>
      <xdr:colOff>101600</xdr:colOff>
      <xdr:row>34</xdr:row>
      <xdr:rowOff>18415</xdr:rowOff>
    </xdr:to>
    <xdr:sp macro="" textlink="">
      <xdr:nvSpPr>
        <xdr:cNvPr id="534" name="楕円 533"/>
        <xdr:cNvSpPr/>
      </xdr:nvSpPr>
      <xdr:spPr>
        <a:xfrm>
          <a:off x="13578840" y="56203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33</xdr:row>
      <xdr:rowOff>139065</xdr:rowOff>
    </xdr:from>
    <xdr:to>
      <xdr:col>85</xdr:col>
      <xdr:colOff>127000</xdr:colOff>
      <xdr:row>34</xdr:row>
      <xdr:rowOff>24765</xdr:rowOff>
    </xdr:to>
    <xdr:cxnSp macro="">
      <xdr:nvCxnSpPr>
        <xdr:cNvPr id="535" name="直線コネクタ 534"/>
        <xdr:cNvCxnSpPr/>
      </xdr:nvCxnSpPr>
      <xdr:spPr>
        <a:xfrm>
          <a:off x="13629640" y="5671185"/>
          <a:ext cx="74676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162560</xdr:rowOff>
    </xdr:from>
    <xdr:to>
      <xdr:col>76</xdr:col>
      <xdr:colOff>165100</xdr:colOff>
      <xdr:row>34</xdr:row>
      <xdr:rowOff>92710</xdr:rowOff>
    </xdr:to>
    <xdr:sp macro="" textlink="">
      <xdr:nvSpPr>
        <xdr:cNvPr id="536" name="楕円 535"/>
        <xdr:cNvSpPr/>
      </xdr:nvSpPr>
      <xdr:spPr>
        <a:xfrm>
          <a:off x="12804140" y="56946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139065</xdr:rowOff>
    </xdr:from>
    <xdr:to>
      <xdr:col>81</xdr:col>
      <xdr:colOff>50800</xdr:colOff>
      <xdr:row>34</xdr:row>
      <xdr:rowOff>41910</xdr:rowOff>
    </xdr:to>
    <xdr:cxnSp macro="">
      <xdr:nvCxnSpPr>
        <xdr:cNvPr id="537" name="直線コネクタ 536"/>
        <xdr:cNvCxnSpPr/>
      </xdr:nvCxnSpPr>
      <xdr:spPr>
        <a:xfrm flipV="1">
          <a:off x="12854940" y="5671185"/>
          <a:ext cx="7747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109220</xdr:rowOff>
    </xdr:from>
    <xdr:to>
      <xdr:col>72</xdr:col>
      <xdr:colOff>38100</xdr:colOff>
      <xdr:row>34</xdr:row>
      <xdr:rowOff>39370</xdr:rowOff>
    </xdr:to>
    <xdr:sp macro="" textlink="">
      <xdr:nvSpPr>
        <xdr:cNvPr id="538" name="楕円 537"/>
        <xdr:cNvSpPr/>
      </xdr:nvSpPr>
      <xdr:spPr>
        <a:xfrm>
          <a:off x="12029440" y="56413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160020</xdr:rowOff>
    </xdr:from>
    <xdr:to>
      <xdr:col>76</xdr:col>
      <xdr:colOff>114300</xdr:colOff>
      <xdr:row>34</xdr:row>
      <xdr:rowOff>41910</xdr:rowOff>
    </xdr:to>
    <xdr:cxnSp macro="">
      <xdr:nvCxnSpPr>
        <xdr:cNvPr id="539" name="直線コネクタ 538"/>
        <xdr:cNvCxnSpPr/>
      </xdr:nvCxnSpPr>
      <xdr:spPr>
        <a:xfrm>
          <a:off x="12072620" y="5692140"/>
          <a:ext cx="78232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59690</xdr:rowOff>
    </xdr:from>
    <xdr:to>
      <xdr:col>67</xdr:col>
      <xdr:colOff>101600</xdr:colOff>
      <xdr:row>33</xdr:row>
      <xdr:rowOff>161290</xdr:rowOff>
    </xdr:to>
    <xdr:sp macro="" textlink="">
      <xdr:nvSpPr>
        <xdr:cNvPr id="540" name="楕円 539"/>
        <xdr:cNvSpPr/>
      </xdr:nvSpPr>
      <xdr:spPr>
        <a:xfrm>
          <a:off x="11231880" y="559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110490</xdr:rowOff>
    </xdr:from>
    <xdr:to>
      <xdr:col>71</xdr:col>
      <xdr:colOff>177800</xdr:colOff>
      <xdr:row>33</xdr:row>
      <xdr:rowOff>160020</xdr:rowOff>
    </xdr:to>
    <xdr:cxnSp macro="">
      <xdr:nvCxnSpPr>
        <xdr:cNvPr id="541" name="直線コネクタ 540"/>
        <xdr:cNvCxnSpPr/>
      </xdr:nvCxnSpPr>
      <xdr:spPr>
        <a:xfrm>
          <a:off x="11282680" y="5642610"/>
          <a:ext cx="78994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17162</xdr:rowOff>
    </xdr:from>
    <xdr:ext cx="405111" cy="259045"/>
    <xdr:sp macro="" textlink="">
      <xdr:nvSpPr>
        <xdr:cNvPr id="542" name="n_1aveValue【一般廃棄物処理施設】&#10;有形固定資産減価償却率"/>
        <xdr:cNvSpPr txBox="1"/>
      </xdr:nvSpPr>
      <xdr:spPr>
        <a:xfrm>
          <a:off x="13437244" y="638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1922</xdr:rowOff>
    </xdr:from>
    <xdr:ext cx="405111" cy="259045"/>
    <xdr:sp macro="" textlink="">
      <xdr:nvSpPr>
        <xdr:cNvPr id="543" name="n_2aveValue【一般廃棄物処理施設】&#10;有形固定資産減価償却率"/>
        <xdr:cNvSpPr txBox="1"/>
      </xdr:nvSpPr>
      <xdr:spPr>
        <a:xfrm>
          <a:off x="12675244" y="6372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158132</xdr:rowOff>
    </xdr:from>
    <xdr:ext cx="405111" cy="259045"/>
    <xdr:sp macro="" textlink="">
      <xdr:nvSpPr>
        <xdr:cNvPr id="544" name="n_3aveValue【一般廃棄物処理施設】&#10;有形固定資産減価償却率"/>
        <xdr:cNvSpPr txBox="1"/>
      </xdr:nvSpPr>
      <xdr:spPr>
        <a:xfrm>
          <a:off x="11900544" y="636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53357</xdr:rowOff>
    </xdr:from>
    <xdr:ext cx="405111" cy="259045"/>
    <xdr:sp macro="" textlink="">
      <xdr:nvSpPr>
        <xdr:cNvPr id="545" name="n_4aveValue【一般廃棄物処理施設】&#10;有形固定資産減価償却率"/>
        <xdr:cNvSpPr txBox="1"/>
      </xdr:nvSpPr>
      <xdr:spPr>
        <a:xfrm>
          <a:off x="11102984" y="642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34942</xdr:rowOff>
    </xdr:from>
    <xdr:ext cx="405111" cy="259045"/>
    <xdr:sp macro="" textlink="">
      <xdr:nvSpPr>
        <xdr:cNvPr id="546" name="n_1mainValue【一般廃棄物処理施設】&#10;有形固定資産減価償却率"/>
        <xdr:cNvSpPr txBox="1"/>
      </xdr:nvSpPr>
      <xdr:spPr>
        <a:xfrm>
          <a:off x="13437244" y="539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109237</xdr:rowOff>
    </xdr:from>
    <xdr:ext cx="405111" cy="259045"/>
    <xdr:sp macro="" textlink="">
      <xdr:nvSpPr>
        <xdr:cNvPr id="547" name="n_2mainValue【一般廃棄物処理施設】&#10;有形固定資産減価償却率"/>
        <xdr:cNvSpPr txBox="1"/>
      </xdr:nvSpPr>
      <xdr:spPr>
        <a:xfrm>
          <a:off x="12675244" y="547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55897</xdr:rowOff>
    </xdr:from>
    <xdr:ext cx="405111" cy="259045"/>
    <xdr:sp macro="" textlink="">
      <xdr:nvSpPr>
        <xdr:cNvPr id="548" name="n_3mainValue【一般廃棄物処理施設】&#10;有形固定資産減価償却率"/>
        <xdr:cNvSpPr txBox="1"/>
      </xdr:nvSpPr>
      <xdr:spPr>
        <a:xfrm>
          <a:off x="11900544" y="542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6367</xdr:rowOff>
    </xdr:from>
    <xdr:ext cx="405111" cy="259045"/>
    <xdr:sp macro="" textlink="">
      <xdr:nvSpPr>
        <xdr:cNvPr id="549" name="n_4mainValue【一般廃棄物処理施設】&#10;有形固定資産減価償却率"/>
        <xdr:cNvSpPr txBox="1"/>
      </xdr:nvSpPr>
      <xdr:spPr>
        <a:xfrm>
          <a:off x="11102984" y="537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xdr:cNvSpPr txBox="1"/>
      </xdr:nvSpPr>
      <xdr:spPr>
        <a:xfrm>
          <a:off x="15890374" y="694056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xdr:cNvSpPr txBox="1"/>
      </xdr:nvSpPr>
      <xdr:spPr>
        <a:xfrm>
          <a:off x="15589461" y="6567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xdr:cNvSpPr txBox="1"/>
      </xdr:nvSpPr>
      <xdr:spPr>
        <a:xfrm>
          <a:off x="1558946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xdr:cNvSpPr txBox="1"/>
      </xdr:nvSpPr>
      <xdr:spPr>
        <a:xfrm>
          <a:off x="15589461" y="5450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573" name="直線コネクタ 572"/>
        <xdr:cNvCxnSpPr/>
      </xdr:nvCxnSpPr>
      <xdr:spPr>
        <a:xfrm flipV="1">
          <a:off x="19509104" y="5649624"/>
          <a:ext cx="0" cy="14290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574" name="【一般廃棄物処理施設】&#10;一人当たり有形固定資産（償却資産）額最小値テキスト"/>
        <xdr:cNvSpPr txBox="1"/>
      </xdr:nvSpPr>
      <xdr:spPr>
        <a:xfrm>
          <a:off x="19547840" y="708251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575" name="直線コネクタ 574"/>
        <xdr:cNvCxnSpPr/>
      </xdr:nvCxnSpPr>
      <xdr:spPr>
        <a:xfrm>
          <a:off x="19443700" y="70786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576" name="【一般廃棄物処理施設】&#10;一人当たり有形固定資産（償却資産）額最大値テキスト"/>
        <xdr:cNvSpPr txBox="1"/>
      </xdr:nvSpPr>
      <xdr:spPr>
        <a:xfrm>
          <a:off x="19547840" y="5428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577" name="直線コネクタ 576"/>
        <xdr:cNvCxnSpPr/>
      </xdr:nvCxnSpPr>
      <xdr:spPr>
        <a:xfrm>
          <a:off x="19443700" y="56496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10056</xdr:rowOff>
    </xdr:from>
    <xdr:ext cx="599010" cy="259045"/>
    <xdr:sp macro="" textlink="">
      <xdr:nvSpPr>
        <xdr:cNvPr id="578" name="【一般廃棄物処理施設】&#10;一人当たり有形固定資産（償却資産）額平均値テキスト"/>
        <xdr:cNvSpPr txBox="1"/>
      </xdr:nvSpPr>
      <xdr:spPr>
        <a:xfrm>
          <a:off x="19547840" y="65480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579" name="フローチャート: 判断 578"/>
        <xdr:cNvSpPr/>
      </xdr:nvSpPr>
      <xdr:spPr>
        <a:xfrm>
          <a:off x="19458940" y="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580" name="フローチャート: 判断 579"/>
        <xdr:cNvSpPr/>
      </xdr:nvSpPr>
      <xdr:spPr>
        <a:xfrm>
          <a:off x="18735040" y="657965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581" name="フローチャート: 判断 580"/>
        <xdr:cNvSpPr/>
      </xdr:nvSpPr>
      <xdr:spPr>
        <a:xfrm>
          <a:off x="17937480" y="6592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582" name="フローチャート: 判断 581"/>
        <xdr:cNvSpPr/>
      </xdr:nvSpPr>
      <xdr:spPr>
        <a:xfrm>
          <a:off x="17162780" y="6603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121526</xdr:rowOff>
    </xdr:from>
    <xdr:to>
      <xdr:col>98</xdr:col>
      <xdr:colOff>38100</xdr:colOff>
      <xdr:row>40</xdr:row>
      <xdr:rowOff>51676</xdr:rowOff>
    </xdr:to>
    <xdr:sp macro="" textlink="">
      <xdr:nvSpPr>
        <xdr:cNvPr id="583" name="フローチャート: 判断 582"/>
        <xdr:cNvSpPr/>
      </xdr:nvSpPr>
      <xdr:spPr>
        <a:xfrm>
          <a:off x="16388080" y="66594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34117</xdr:rowOff>
    </xdr:from>
    <xdr:to>
      <xdr:col>116</xdr:col>
      <xdr:colOff>114300</xdr:colOff>
      <xdr:row>38</xdr:row>
      <xdr:rowOff>135717</xdr:rowOff>
    </xdr:to>
    <xdr:sp macro="" textlink="">
      <xdr:nvSpPr>
        <xdr:cNvPr id="589" name="楕円 588"/>
        <xdr:cNvSpPr/>
      </xdr:nvSpPr>
      <xdr:spPr>
        <a:xfrm>
          <a:off x="19458940" y="640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56994</xdr:rowOff>
    </xdr:from>
    <xdr:ext cx="599010" cy="259045"/>
    <xdr:sp macro="" textlink="">
      <xdr:nvSpPr>
        <xdr:cNvPr id="590" name="【一般廃棄物処理施設】&#10;一人当たり有形固定資産（償却資産）額該当値テキスト"/>
        <xdr:cNvSpPr txBox="1"/>
      </xdr:nvSpPr>
      <xdr:spPr>
        <a:xfrm>
          <a:off x="19547840" y="6259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50092</xdr:rowOff>
    </xdr:from>
    <xdr:to>
      <xdr:col>112</xdr:col>
      <xdr:colOff>38100</xdr:colOff>
      <xdr:row>38</xdr:row>
      <xdr:rowOff>151692</xdr:rowOff>
    </xdr:to>
    <xdr:sp macro="" textlink="">
      <xdr:nvSpPr>
        <xdr:cNvPr id="591" name="楕円 590"/>
        <xdr:cNvSpPr/>
      </xdr:nvSpPr>
      <xdr:spPr>
        <a:xfrm>
          <a:off x="18735040" y="642041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84917</xdr:rowOff>
    </xdr:from>
    <xdr:to>
      <xdr:col>116</xdr:col>
      <xdr:colOff>63500</xdr:colOff>
      <xdr:row>38</xdr:row>
      <xdr:rowOff>100892</xdr:rowOff>
    </xdr:to>
    <xdr:cxnSp macro="">
      <xdr:nvCxnSpPr>
        <xdr:cNvPr id="592" name="直線コネクタ 591"/>
        <xdr:cNvCxnSpPr/>
      </xdr:nvCxnSpPr>
      <xdr:spPr>
        <a:xfrm flipV="1">
          <a:off x="18778220" y="6455237"/>
          <a:ext cx="731520" cy="15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2018</xdr:rowOff>
    </xdr:from>
    <xdr:to>
      <xdr:col>107</xdr:col>
      <xdr:colOff>101600</xdr:colOff>
      <xdr:row>38</xdr:row>
      <xdr:rowOff>103618</xdr:rowOff>
    </xdr:to>
    <xdr:sp macro="" textlink="">
      <xdr:nvSpPr>
        <xdr:cNvPr id="593" name="楕円 592"/>
        <xdr:cNvSpPr/>
      </xdr:nvSpPr>
      <xdr:spPr>
        <a:xfrm>
          <a:off x="17937480" y="6372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52818</xdr:rowOff>
    </xdr:from>
    <xdr:to>
      <xdr:col>111</xdr:col>
      <xdr:colOff>177800</xdr:colOff>
      <xdr:row>38</xdr:row>
      <xdr:rowOff>100892</xdr:rowOff>
    </xdr:to>
    <xdr:cxnSp macro="">
      <xdr:nvCxnSpPr>
        <xdr:cNvPr id="594" name="直線コネクタ 593"/>
        <xdr:cNvCxnSpPr/>
      </xdr:nvCxnSpPr>
      <xdr:spPr>
        <a:xfrm>
          <a:off x="17988280" y="6423138"/>
          <a:ext cx="789940" cy="48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14591</xdr:rowOff>
    </xdr:from>
    <xdr:to>
      <xdr:col>102</xdr:col>
      <xdr:colOff>165100</xdr:colOff>
      <xdr:row>38</xdr:row>
      <xdr:rowOff>116191</xdr:rowOff>
    </xdr:to>
    <xdr:sp macro="" textlink="">
      <xdr:nvSpPr>
        <xdr:cNvPr id="595" name="楕円 594"/>
        <xdr:cNvSpPr/>
      </xdr:nvSpPr>
      <xdr:spPr>
        <a:xfrm>
          <a:off x="17162780" y="6384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52818</xdr:rowOff>
    </xdr:from>
    <xdr:to>
      <xdr:col>107</xdr:col>
      <xdr:colOff>50800</xdr:colOff>
      <xdr:row>38</xdr:row>
      <xdr:rowOff>65391</xdr:rowOff>
    </xdr:to>
    <xdr:cxnSp macro="">
      <xdr:nvCxnSpPr>
        <xdr:cNvPr id="596" name="直線コネクタ 595"/>
        <xdr:cNvCxnSpPr/>
      </xdr:nvCxnSpPr>
      <xdr:spPr>
        <a:xfrm flipV="1">
          <a:off x="17213580" y="6423138"/>
          <a:ext cx="7747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23922</xdr:rowOff>
    </xdr:from>
    <xdr:to>
      <xdr:col>98</xdr:col>
      <xdr:colOff>38100</xdr:colOff>
      <xdr:row>38</xdr:row>
      <xdr:rowOff>125522</xdr:rowOff>
    </xdr:to>
    <xdr:sp macro="" textlink="">
      <xdr:nvSpPr>
        <xdr:cNvPr id="597" name="楕円 596"/>
        <xdr:cNvSpPr/>
      </xdr:nvSpPr>
      <xdr:spPr>
        <a:xfrm>
          <a:off x="16388080" y="639424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65391</xdr:rowOff>
    </xdr:from>
    <xdr:to>
      <xdr:col>102</xdr:col>
      <xdr:colOff>114300</xdr:colOff>
      <xdr:row>38</xdr:row>
      <xdr:rowOff>74722</xdr:rowOff>
    </xdr:to>
    <xdr:cxnSp macro="">
      <xdr:nvCxnSpPr>
        <xdr:cNvPr id="598" name="直線コネクタ 597"/>
        <xdr:cNvCxnSpPr/>
      </xdr:nvCxnSpPr>
      <xdr:spPr>
        <a:xfrm flipV="1">
          <a:off x="16431260" y="6435711"/>
          <a:ext cx="782320" cy="9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134426</xdr:rowOff>
    </xdr:from>
    <xdr:ext cx="599010" cy="259045"/>
    <xdr:sp macro="" textlink="">
      <xdr:nvSpPr>
        <xdr:cNvPr id="599" name="n_1aveValue【一般廃棄物処理施設】&#10;一人当たり有形固定資産（償却資産）額"/>
        <xdr:cNvSpPr txBox="1"/>
      </xdr:nvSpPr>
      <xdr:spPr>
        <a:xfrm>
          <a:off x="18496495" y="6672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147448</xdr:rowOff>
    </xdr:from>
    <xdr:ext cx="599010" cy="259045"/>
    <xdr:sp macro="" textlink="">
      <xdr:nvSpPr>
        <xdr:cNvPr id="600" name="n_2aveValue【一般廃棄物処理施設】&#10;一人当たり有形固定資産（償却資産）額"/>
        <xdr:cNvSpPr txBox="1"/>
      </xdr:nvSpPr>
      <xdr:spPr>
        <a:xfrm>
          <a:off x="17734495" y="6685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158113</xdr:rowOff>
    </xdr:from>
    <xdr:ext cx="599010" cy="259045"/>
    <xdr:sp macro="" textlink="">
      <xdr:nvSpPr>
        <xdr:cNvPr id="601" name="n_3aveValue【一般廃棄物処理施設】&#10;一人当たり有形固定資産（償却資産）額"/>
        <xdr:cNvSpPr txBox="1"/>
      </xdr:nvSpPr>
      <xdr:spPr>
        <a:xfrm>
          <a:off x="16936935" y="6696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42803</xdr:rowOff>
    </xdr:from>
    <xdr:ext cx="534377" cy="259045"/>
    <xdr:sp macro="" textlink="">
      <xdr:nvSpPr>
        <xdr:cNvPr id="602" name="n_4aveValue【一般廃棄物処理施設】&#10;一人当たり有形固定資産（償却資産）額"/>
        <xdr:cNvSpPr txBox="1"/>
      </xdr:nvSpPr>
      <xdr:spPr>
        <a:xfrm>
          <a:off x="16194551" y="6748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168220</xdr:rowOff>
    </xdr:from>
    <xdr:ext cx="599010" cy="259045"/>
    <xdr:sp macro="" textlink="">
      <xdr:nvSpPr>
        <xdr:cNvPr id="603" name="n_1mainValue【一般廃棄物処理施設】&#10;一人当たり有形固定資産（償却資産）額"/>
        <xdr:cNvSpPr txBox="1"/>
      </xdr:nvSpPr>
      <xdr:spPr>
        <a:xfrm>
          <a:off x="18496495" y="6203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120145</xdr:rowOff>
    </xdr:from>
    <xdr:ext cx="599010" cy="259045"/>
    <xdr:sp macro="" textlink="">
      <xdr:nvSpPr>
        <xdr:cNvPr id="604" name="n_2mainValue【一般廃棄物処理施設】&#10;一人当たり有形固定資産（償却資産）額"/>
        <xdr:cNvSpPr txBox="1"/>
      </xdr:nvSpPr>
      <xdr:spPr>
        <a:xfrm>
          <a:off x="17734495" y="6155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132718</xdr:rowOff>
    </xdr:from>
    <xdr:ext cx="599010" cy="259045"/>
    <xdr:sp macro="" textlink="">
      <xdr:nvSpPr>
        <xdr:cNvPr id="605" name="n_3mainValue【一般廃棄物処理施設】&#10;一人当たり有形固定資産（償却資産）額"/>
        <xdr:cNvSpPr txBox="1"/>
      </xdr:nvSpPr>
      <xdr:spPr>
        <a:xfrm>
          <a:off x="16936935" y="6167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142049</xdr:rowOff>
    </xdr:from>
    <xdr:ext cx="599010" cy="259045"/>
    <xdr:sp macro="" textlink="">
      <xdr:nvSpPr>
        <xdr:cNvPr id="606" name="n_4mainValue【一般廃棄物処理施設】&#10;一人当たり有形固定資産（償却資産）額"/>
        <xdr:cNvSpPr txBox="1"/>
      </xdr:nvSpPr>
      <xdr:spPr>
        <a:xfrm>
          <a:off x="16162235" y="6177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631" name="直線コネクタ 630"/>
        <xdr:cNvCxnSpPr/>
      </xdr:nvCxnSpPr>
      <xdr:spPr>
        <a:xfrm flipV="1">
          <a:off x="14375764" y="938784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2" name="【保健センター・保健所】&#10;有形固定資産減価償却率最小値テキスト"/>
        <xdr:cNvSpPr txBox="1"/>
      </xdr:nvSpPr>
      <xdr:spPr>
        <a:xfrm>
          <a:off x="1441450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3" name="直線コネクタ 632"/>
        <xdr:cNvCxnSpPr/>
      </xdr:nvCxnSpPr>
      <xdr:spPr>
        <a:xfrm>
          <a:off x="1428750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634" name="【保健センター・保健所】&#10;有形固定資産減価償却率最大値テキスト"/>
        <xdr:cNvSpPr txBox="1"/>
      </xdr:nvSpPr>
      <xdr:spPr>
        <a:xfrm>
          <a:off x="14414500" y="9170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635" name="直線コネクタ 634"/>
        <xdr:cNvCxnSpPr/>
      </xdr:nvCxnSpPr>
      <xdr:spPr>
        <a:xfrm>
          <a:off x="14287500" y="9387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82567</xdr:rowOff>
    </xdr:from>
    <xdr:ext cx="405111" cy="259045"/>
    <xdr:sp macro="" textlink="">
      <xdr:nvSpPr>
        <xdr:cNvPr id="636" name="【保健センター・保健所】&#10;有形固定資産減価償却率平均値テキスト"/>
        <xdr:cNvSpPr txBox="1"/>
      </xdr:nvSpPr>
      <xdr:spPr>
        <a:xfrm>
          <a:off x="14414500" y="9805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637" name="フローチャート: 判断 636"/>
        <xdr:cNvSpPr/>
      </xdr:nvSpPr>
      <xdr:spPr>
        <a:xfrm>
          <a:off x="14325600" y="995045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638" name="フローチャート: 判断 637"/>
        <xdr:cNvSpPr/>
      </xdr:nvSpPr>
      <xdr:spPr>
        <a:xfrm>
          <a:off x="13578840" y="992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639" name="フローチャート: 判断 638"/>
        <xdr:cNvSpPr/>
      </xdr:nvSpPr>
      <xdr:spPr>
        <a:xfrm>
          <a:off x="12804140" y="9897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640" name="フローチャート: 判断 639"/>
        <xdr:cNvSpPr/>
      </xdr:nvSpPr>
      <xdr:spPr>
        <a:xfrm>
          <a:off x="12029440" y="98590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65405</xdr:rowOff>
    </xdr:from>
    <xdr:to>
      <xdr:col>67</xdr:col>
      <xdr:colOff>101600</xdr:colOff>
      <xdr:row>58</xdr:row>
      <xdr:rowOff>167005</xdr:rowOff>
    </xdr:to>
    <xdr:sp macro="" textlink="">
      <xdr:nvSpPr>
        <xdr:cNvPr id="641" name="フローチャート: 判断 640"/>
        <xdr:cNvSpPr/>
      </xdr:nvSpPr>
      <xdr:spPr>
        <a:xfrm>
          <a:off x="11231880" y="9788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116840</xdr:rowOff>
    </xdr:from>
    <xdr:to>
      <xdr:col>85</xdr:col>
      <xdr:colOff>177800</xdr:colOff>
      <xdr:row>60</xdr:row>
      <xdr:rowOff>46990</xdr:rowOff>
    </xdr:to>
    <xdr:sp macro="" textlink="">
      <xdr:nvSpPr>
        <xdr:cNvPr id="647" name="楕円 646"/>
        <xdr:cNvSpPr/>
      </xdr:nvSpPr>
      <xdr:spPr>
        <a:xfrm>
          <a:off x="14325600" y="1000760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95267</xdr:rowOff>
    </xdr:from>
    <xdr:ext cx="405111" cy="259045"/>
    <xdr:sp macro="" textlink="">
      <xdr:nvSpPr>
        <xdr:cNvPr id="648" name="【保健センター・保健所】&#10;有形固定資産減価償却率該当値テキスト"/>
        <xdr:cNvSpPr txBox="1"/>
      </xdr:nvSpPr>
      <xdr:spPr>
        <a:xfrm>
          <a:off x="14414500" y="998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73025</xdr:rowOff>
    </xdr:from>
    <xdr:to>
      <xdr:col>81</xdr:col>
      <xdr:colOff>101600</xdr:colOff>
      <xdr:row>60</xdr:row>
      <xdr:rowOff>3175</xdr:rowOff>
    </xdr:to>
    <xdr:sp macro="" textlink="">
      <xdr:nvSpPr>
        <xdr:cNvPr id="649" name="楕円 648"/>
        <xdr:cNvSpPr/>
      </xdr:nvSpPr>
      <xdr:spPr>
        <a:xfrm>
          <a:off x="13578840" y="99637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123825</xdr:rowOff>
    </xdr:from>
    <xdr:to>
      <xdr:col>85</xdr:col>
      <xdr:colOff>127000</xdr:colOff>
      <xdr:row>59</xdr:row>
      <xdr:rowOff>167640</xdr:rowOff>
    </xdr:to>
    <xdr:cxnSp macro="">
      <xdr:nvCxnSpPr>
        <xdr:cNvPr id="650" name="直線コネクタ 649"/>
        <xdr:cNvCxnSpPr/>
      </xdr:nvCxnSpPr>
      <xdr:spPr>
        <a:xfrm>
          <a:off x="13629640" y="10014585"/>
          <a:ext cx="74676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29210</xdr:rowOff>
    </xdr:from>
    <xdr:to>
      <xdr:col>76</xdr:col>
      <xdr:colOff>165100</xdr:colOff>
      <xdr:row>59</xdr:row>
      <xdr:rowOff>130810</xdr:rowOff>
    </xdr:to>
    <xdr:sp macro="" textlink="">
      <xdr:nvSpPr>
        <xdr:cNvPr id="651" name="楕円 650"/>
        <xdr:cNvSpPr/>
      </xdr:nvSpPr>
      <xdr:spPr>
        <a:xfrm>
          <a:off x="12804140" y="991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80010</xdr:rowOff>
    </xdr:from>
    <xdr:to>
      <xdr:col>81</xdr:col>
      <xdr:colOff>50800</xdr:colOff>
      <xdr:row>59</xdr:row>
      <xdr:rowOff>123825</xdr:rowOff>
    </xdr:to>
    <xdr:cxnSp macro="">
      <xdr:nvCxnSpPr>
        <xdr:cNvPr id="652" name="直線コネクタ 651"/>
        <xdr:cNvCxnSpPr/>
      </xdr:nvCxnSpPr>
      <xdr:spPr>
        <a:xfrm>
          <a:off x="12854940" y="9970770"/>
          <a:ext cx="7747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162560</xdr:rowOff>
    </xdr:from>
    <xdr:to>
      <xdr:col>72</xdr:col>
      <xdr:colOff>38100</xdr:colOff>
      <xdr:row>59</xdr:row>
      <xdr:rowOff>92710</xdr:rowOff>
    </xdr:to>
    <xdr:sp macro="" textlink="">
      <xdr:nvSpPr>
        <xdr:cNvPr id="653" name="楕円 652"/>
        <xdr:cNvSpPr/>
      </xdr:nvSpPr>
      <xdr:spPr>
        <a:xfrm>
          <a:off x="12029440" y="98856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41910</xdr:rowOff>
    </xdr:from>
    <xdr:to>
      <xdr:col>76</xdr:col>
      <xdr:colOff>114300</xdr:colOff>
      <xdr:row>59</xdr:row>
      <xdr:rowOff>80010</xdr:rowOff>
    </xdr:to>
    <xdr:cxnSp macro="">
      <xdr:nvCxnSpPr>
        <xdr:cNvPr id="654" name="直線コネクタ 653"/>
        <xdr:cNvCxnSpPr/>
      </xdr:nvCxnSpPr>
      <xdr:spPr>
        <a:xfrm>
          <a:off x="12072620" y="9932670"/>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118745</xdr:rowOff>
    </xdr:from>
    <xdr:to>
      <xdr:col>67</xdr:col>
      <xdr:colOff>101600</xdr:colOff>
      <xdr:row>59</xdr:row>
      <xdr:rowOff>48895</xdr:rowOff>
    </xdr:to>
    <xdr:sp macro="" textlink="">
      <xdr:nvSpPr>
        <xdr:cNvPr id="655" name="楕円 654"/>
        <xdr:cNvSpPr/>
      </xdr:nvSpPr>
      <xdr:spPr>
        <a:xfrm>
          <a:off x="11231880" y="98418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169545</xdr:rowOff>
    </xdr:from>
    <xdr:to>
      <xdr:col>71</xdr:col>
      <xdr:colOff>177800</xdr:colOff>
      <xdr:row>59</xdr:row>
      <xdr:rowOff>41910</xdr:rowOff>
    </xdr:to>
    <xdr:cxnSp macro="">
      <xdr:nvCxnSpPr>
        <xdr:cNvPr id="656" name="直線コネクタ 655"/>
        <xdr:cNvCxnSpPr/>
      </xdr:nvCxnSpPr>
      <xdr:spPr>
        <a:xfrm>
          <a:off x="11282680" y="9892665"/>
          <a:ext cx="78994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154957</xdr:rowOff>
    </xdr:from>
    <xdr:ext cx="405111" cy="259045"/>
    <xdr:sp macro="" textlink="">
      <xdr:nvSpPr>
        <xdr:cNvPr id="657" name="n_1aveValue【保健センター・保健所】&#10;有形固定資産減価償却率"/>
        <xdr:cNvSpPr txBox="1"/>
      </xdr:nvSpPr>
      <xdr:spPr>
        <a:xfrm>
          <a:off x="13437244" y="971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124477</xdr:rowOff>
    </xdr:from>
    <xdr:ext cx="405111" cy="259045"/>
    <xdr:sp macro="" textlink="">
      <xdr:nvSpPr>
        <xdr:cNvPr id="658" name="n_2aveValue【保健センター・保健所】&#10;有形固定資産減価償却率"/>
        <xdr:cNvSpPr txBox="1"/>
      </xdr:nvSpPr>
      <xdr:spPr>
        <a:xfrm>
          <a:off x="12675244" y="967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82567</xdr:rowOff>
    </xdr:from>
    <xdr:ext cx="405111" cy="259045"/>
    <xdr:sp macro="" textlink="">
      <xdr:nvSpPr>
        <xdr:cNvPr id="659" name="n_3aveValue【保健センター・保健所】&#10;有形固定資産減価償却率"/>
        <xdr:cNvSpPr txBox="1"/>
      </xdr:nvSpPr>
      <xdr:spPr>
        <a:xfrm>
          <a:off x="11900544" y="963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12082</xdr:rowOff>
    </xdr:from>
    <xdr:ext cx="405111" cy="259045"/>
    <xdr:sp macro="" textlink="">
      <xdr:nvSpPr>
        <xdr:cNvPr id="660" name="n_4aveValue【保健センター・保健所】&#10;有形固定資産減価償却率"/>
        <xdr:cNvSpPr txBox="1"/>
      </xdr:nvSpPr>
      <xdr:spPr>
        <a:xfrm>
          <a:off x="11102984" y="956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165752</xdr:rowOff>
    </xdr:from>
    <xdr:ext cx="405111" cy="259045"/>
    <xdr:sp macro="" textlink="">
      <xdr:nvSpPr>
        <xdr:cNvPr id="661" name="n_1mainValue【保健センター・保健所】&#10;有形固定資産減価償却率"/>
        <xdr:cNvSpPr txBox="1"/>
      </xdr:nvSpPr>
      <xdr:spPr>
        <a:xfrm>
          <a:off x="13437244" y="10056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121937</xdr:rowOff>
    </xdr:from>
    <xdr:ext cx="405111" cy="259045"/>
    <xdr:sp macro="" textlink="">
      <xdr:nvSpPr>
        <xdr:cNvPr id="662" name="n_2mainValue【保健センター・保健所】&#10;有形固定資産減価償却率"/>
        <xdr:cNvSpPr txBox="1"/>
      </xdr:nvSpPr>
      <xdr:spPr>
        <a:xfrm>
          <a:off x="12675244" y="10012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83837</xdr:rowOff>
    </xdr:from>
    <xdr:ext cx="405111" cy="259045"/>
    <xdr:sp macro="" textlink="">
      <xdr:nvSpPr>
        <xdr:cNvPr id="663" name="n_3mainValue【保健センター・保健所】&#10;有形固定資産減価償却率"/>
        <xdr:cNvSpPr txBox="1"/>
      </xdr:nvSpPr>
      <xdr:spPr>
        <a:xfrm>
          <a:off x="11900544" y="9974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40022</xdr:rowOff>
    </xdr:from>
    <xdr:ext cx="405111" cy="259045"/>
    <xdr:sp macro="" textlink="">
      <xdr:nvSpPr>
        <xdr:cNvPr id="664" name="n_4mainValue【保健センター・保健所】&#10;有形固定資産減価償却率"/>
        <xdr:cNvSpPr txBox="1"/>
      </xdr:nvSpPr>
      <xdr:spPr>
        <a:xfrm>
          <a:off x="11102984" y="9930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690" name="直線コネクタ 689"/>
        <xdr:cNvCxnSpPr/>
      </xdr:nvCxnSpPr>
      <xdr:spPr>
        <a:xfrm flipV="1">
          <a:off x="19509104" y="9469483"/>
          <a:ext cx="0" cy="13770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691" name="【保健センター・保健所】&#10;一人当たり面積最小値テキスト"/>
        <xdr:cNvSpPr txBox="1"/>
      </xdr:nvSpPr>
      <xdr:spPr>
        <a:xfrm>
          <a:off x="19547840" y="10850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692" name="直線コネクタ 691"/>
        <xdr:cNvCxnSpPr/>
      </xdr:nvCxnSpPr>
      <xdr:spPr>
        <a:xfrm>
          <a:off x="19443700" y="108465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693" name="【保健センター・保健所】&#10;一人当たり面積最大値テキスト"/>
        <xdr:cNvSpPr txBox="1"/>
      </xdr:nvSpPr>
      <xdr:spPr>
        <a:xfrm>
          <a:off x="19547840" y="9248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694" name="直線コネクタ 693"/>
        <xdr:cNvCxnSpPr/>
      </xdr:nvCxnSpPr>
      <xdr:spPr>
        <a:xfrm>
          <a:off x="19443700" y="94694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149696</xdr:rowOff>
    </xdr:from>
    <xdr:ext cx="469744" cy="259045"/>
    <xdr:sp macro="" textlink="">
      <xdr:nvSpPr>
        <xdr:cNvPr id="695" name="【保健センター・保健所】&#10;一人当たり面積平均値テキスト"/>
        <xdr:cNvSpPr txBox="1"/>
      </xdr:nvSpPr>
      <xdr:spPr>
        <a:xfrm>
          <a:off x="19547840" y="105433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696" name="フローチャート: 判断 695"/>
        <xdr:cNvSpPr/>
      </xdr:nvSpPr>
      <xdr:spPr>
        <a:xfrm>
          <a:off x="19458940" y="105649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697" name="フローチャート: 判断 696"/>
        <xdr:cNvSpPr/>
      </xdr:nvSpPr>
      <xdr:spPr>
        <a:xfrm>
          <a:off x="18735040" y="1056168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698" name="フローチャート: 判断 697"/>
        <xdr:cNvSpPr/>
      </xdr:nvSpPr>
      <xdr:spPr>
        <a:xfrm>
          <a:off x="17937480" y="105649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99" name="フローチャート: 判断 698"/>
        <xdr:cNvSpPr/>
      </xdr:nvSpPr>
      <xdr:spPr>
        <a:xfrm>
          <a:off x="17162780" y="105616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145143</xdr:rowOff>
    </xdr:from>
    <xdr:to>
      <xdr:col>98</xdr:col>
      <xdr:colOff>38100</xdr:colOff>
      <xdr:row>63</xdr:row>
      <xdr:rowOff>75293</xdr:rowOff>
    </xdr:to>
    <xdr:sp macro="" textlink="">
      <xdr:nvSpPr>
        <xdr:cNvPr id="700" name="フローチャート: 判断 699"/>
        <xdr:cNvSpPr/>
      </xdr:nvSpPr>
      <xdr:spPr>
        <a:xfrm>
          <a:off x="16388080" y="1053882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115751</xdr:rowOff>
    </xdr:from>
    <xdr:to>
      <xdr:col>116</xdr:col>
      <xdr:colOff>114300</xdr:colOff>
      <xdr:row>63</xdr:row>
      <xdr:rowOff>45901</xdr:rowOff>
    </xdr:to>
    <xdr:sp macro="" textlink="">
      <xdr:nvSpPr>
        <xdr:cNvPr id="706" name="楕円 705"/>
        <xdr:cNvSpPr/>
      </xdr:nvSpPr>
      <xdr:spPr>
        <a:xfrm>
          <a:off x="19458940" y="105094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138628</xdr:rowOff>
    </xdr:from>
    <xdr:ext cx="469744" cy="259045"/>
    <xdr:sp macro="" textlink="">
      <xdr:nvSpPr>
        <xdr:cNvPr id="707" name="【保健センター・保健所】&#10;一人当たり面積該当値テキスト"/>
        <xdr:cNvSpPr txBox="1"/>
      </xdr:nvSpPr>
      <xdr:spPr>
        <a:xfrm>
          <a:off x="19547840" y="10364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125549</xdr:rowOff>
    </xdr:from>
    <xdr:to>
      <xdr:col>112</xdr:col>
      <xdr:colOff>38100</xdr:colOff>
      <xdr:row>63</xdr:row>
      <xdr:rowOff>55699</xdr:rowOff>
    </xdr:to>
    <xdr:sp macro="" textlink="">
      <xdr:nvSpPr>
        <xdr:cNvPr id="708" name="楕円 707"/>
        <xdr:cNvSpPr/>
      </xdr:nvSpPr>
      <xdr:spPr>
        <a:xfrm>
          <a:off x="18735040" y="1051922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166551</xdr:rowOff>
    </xdr:from>
    <xdr:to>
      <xdr:col>116</xdr:col>
      <xdr:colOff>63500</xdr:colOff>
      <xdr:row>63</xdr:row>
      <xdr:rowOff>4899</xdr:rowOff>
    </xdr:to>
    <xdr:cxnSp macro="">
      <xdr:nvCxnSpPr>
        <xdr:cNvPr id="709" name="直線コネクタ 708"/>
        <xdr:cNvCxnSpPr/>
      </xdr:nvCxnSpPr>
      <xdr:spPr>
        <a:xfrm flipV="1">
          <a:off x="18778220" y="10560231"/>
          <a:ext cx="731520" cy="5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128815</xdr:rowOff>
    </xdr:from>
    <xdr:to>
      <xdr:col>107</xdr:col>
      <xdr:colOff>101600</xdr:colOff>
      <xdr:row>63</xdr:row>
      <xdr:rowOff>58965</xdr:rowOff>
    </xdr:to>
    <xdr:sp macro="" textlink="">
      <xdr:nvSpPr>
        <xdr:cNvPr id="710" name="楕円 709"/>
        <xdr:cNvSpPr/>
      </xdr:nvSpPr>
      <xdr:spPr>
        <a:xfrm>
          <a:off x="17937480" y="105224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4899</xdr:rowOff>
    </xdr:from>
    <xdr:to>
      <xdr:col>111</xdr:col>
      <xdr:colOff>177800</xdr:colOff>
      <xdr:row>63</xdr:row>
      <xdr:rowOff>8165</xdr:rowOff>
    </xdr:to>
    <xdr:cxnSp macro="">
      <xdr:nvCxnSpPr>
        <xdr:cNvPr id="711" name="直線コネクタ 710"/>
        <xdr:cNvCxnSpPr/>
      </xdr:nvCxnSpPr>
      <xdr:spPr>
        <a:xfrm flipV="1">
          <a:off x="17988280" y="10566219"/>
          <a:ext cx="78994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135346</xdr:rowOff>
    </xdr:from>
    <xdr:to>
      <xdr:col>102</xdr:col>
      <xdr:colOff>165100</xdr:colOff>
      <xdr:row>63</xdr:row>
      <xdr:rowOff>65496</xdr:rowOff>
    </xdr:to>
    <xdr:sp macro="" textlink="">
      <xdr:nvSpPr>
        <xdr:cNvPr id="712" name="楕円 711"/>
        <xdr:cNvSpPr/>
      </xdr:nvSpPr>
      <xdr:spPr>
        <a:xfrm>
          <a:off x="17162780" y="105290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8165</xdr:rowOff>
    </xdr:from>
    <xdr:to>
      <xdr:col>107</xdr:col>
      <xdr:colOff>50800</xdr:colOff>
      <xdr:row>63</xdr:row>
      <xdr:rowOff>14696</xdr:rowOff>
    </xdr:to>
    <xdr:cxnSp macro="">
      <xdr:nvCxnSpPr>
        <xdr:cNvPr id="713" name="直線コネクタ 712"/>
        <xdr:cNvCxnSpPr/>
      </xdr:nvCxnSpPr>
      <xdr:spPr>
        <a:xfrm flipV="1">
          <a:off x="17213580" y="10569485"/>
          <a:ext cx="7747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138612</xdr:rowOff>
    </xdr:from>
    <xdr:to>
      <xdr:col>98</xdr:col>
      <xdr:colOff>38100</xdr:colOff>
      <xdr:row>63</xdr:row>
      <xdr:rowOff>68762</xdr:rowOff>
    </xdr:to>
    <xdr:sp macro="" textlink="">
      <xdr:nvSpPr>
        <xdr:cNvPr id="714" name="楕円 713"/>
        <xdr:cNvSpPr/>
      </xdr:nvSpPr>
      <xdr:spPr>
        <a:xfrm>
          <a:off x="16388080" y="105322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14696</xdr:rowOff>
    </xdr:from>
    <xdr:to>
      <xdr:col>102</xdr:col>
      <xdr:colOff>114300</xdr:colOff>
      <xdr:row>63</xdr:row>
      <xdr:rowOff>17962</xdr:rowOff>
    </xdr:to>
    <xdr:cxnSp macro="">
      <xdr:nvCxnSpPr>
        <xdr:cNvPr id="715" name="直線コネクタ 714"/>
        <xdr:cNvCxnSpPr/>
      </xdr:nvCxnSpPr>
      <xdr:spPr>
        <a:xfrm flipV="1">
          <a:off x="16431260" y="10576016"/>
          <a:ext cx="78232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89280</xdr:rowOff>
    </xdr:from>
    <xdr:ext cx="469744" cy="259045"/>
    <xdr:sp macro="" textlink="">
      <xdr:nvSpPr>
        <xdr:cNvPr id="716" name="n_1aveValue【保健センター・保健所】&#10;一人当たり面積"/>
        <xdr:cNvSpPr txBox="1"/>
      </xdr:nvSpPr>
      <xdr:spPr>
        <a:xfrm>
          <a:off x="18561127" y="10650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92546</xdr:rowOff>
    </xdr:from>
    <xdr:ext cx="469744" cy="259045"/>
    <xdr:sp macro="" textlink="">
      <xdr:nvSpPr>
        <xdr:cNvPr id="717" name="n_2aveValue【保健センター・保健所】&#10;一人当たり面積"/>
        <xdr:cNvSpPr txBox="1"/>
      </xdr:nvSpPr>
      <xdr:spPr>
        <a:xfrm>
          <a:off x="17776267" y="10653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89280</xdr:rowOff>
    </xdr:from>
    <xdr:ext cx="469744" cy="259045"/>
    <xdr:sp macro="" textlink="">
      <xdr:nvSpPr>
        <xdr:cNvPr id="718" name="n_3aveValue【保健センター・保健所】&#10;一人当たり面積"/>
        <xdr:cNvSpPr txBox="1"/>
      </xdr:nvSpPr>
      <xdr:spPr>
        <a:xfrm>
          <a:off x="17001567" y="10650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66420</xdr:rowOff>
    </xdr:from>
    <xdr:ext cx="469744" cy="259045"/>
    <xdr:sp macro="" textlink="">
      <xdr:nvSpPr>
        <xdr:cNvPr id="719" name="n_4aveValue【保健センター・保健所】&#10;一人当たり面積"/>
        <xdr:cNvSpPr txBox="1"/>
      </xdr:nvSpPr>
      <xdr:spPr>
        <a:xfrm>
          <a:off x="16226867" y="10627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72226</xdr:rowOff>
    </xdr:from>
    <xdr:ext cx="469744" cy="259045"/>
    <xdr:sp macro="" textlink="">
      <xdr:nvSpPr>
        <xdr:cNvPr id="720" name="n_1mainValue【保健センター・保健所】&#10;一人当たり面積"/>
        <xdr:cNvSpPr txBox="1"/>
      </xdr:nvSpPr>
      <xdr:spPr>
        <a:xfrm>
          <a:off x="18561127" y="10298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75492</xdr:rowOff>
    </xdr:from>
    <xdr:ext cx="469744" cy="259045"/>
    <xdr:sp macro="" textlink="">
      <xdr:nvSpPr>
        <xdr:cNvPr id="721" name="n_2mainValue【保健センター・保健所】&#10;一人当たり面積"/>
        <xdr:cNvSpPr txBox="1"/>
      </xdr:nvSpPr>
      <xdr:spPr>
        <a:xfrm>
          <a:off x="17776267" y="10301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82023</xdr:rowOff>
    </xdr:from>
    <xdr:ext cx="469744" cy="259045"/>
    <xdr:sp macro="" textlink="">
      <xdr:nvSpPr>
        <xdr:cNvPr id="722" name="n_3mainValue【保健センター・保健所】&#10;一人当たり面積"/>
        <xdr:cNvSpPr txBox="1"/>
      </xdr:nvSpPr>
      <xdr:spPr>
        <a:xfrm>
          <a:off x="17001567" y="10308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85289</xdr:rowOff>
    </xdr:from>
    <xdr:ext cx="469744" cy="259045"/>
    <xdr:sp macro="" textlink="">
      <xdr:nvSpPr>
        <xdr:cNvPr id="723" name="n_4mainValue【保健センター・保健所】&#10;一人当たり面積"/>
        <xdr:cNvSpPr txBox="1"/>
      </xdr:nvSpPr>
      <xdr:spPr>
        <a:xfrm>
          <a:off x="16226867" y="10311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748" name="直線コネクタ 747"/>
        <xdr:cNvCxnSpPr/>
      </xdr:nvCxnSpPr>
      <xdr:spPr>
        <a:xfrm flipV="1">
          <a:off x="14375764" y="12938760"/>
          <a:ext cx="0" cy="1592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9" name="【消防施設】&#10;有形固定資産減価償却率最小値テキスト"/>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0" name="直線コネクタ 749"/>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751" name="【消防施設】&#10;有形固定資産減価償却率最大値テキスト"/>
        <xdr:cNvSpPr txBox="1"/>
      </xdr:nvSpPr>
      <xdr:spPr>
        <a:xfrm>
          <a:off x="14414500" y="12721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752" name="直線コネクタ 751"/>
        <xdr:cNvCxnSpPr/>
      </xdr:nvCxnSpPr>
      <xdr:spPr>
        <a:xfrm>
          <a:off x="14287500" y="12938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47641</xdr:rowOff>
    </xdr:from>
    <xdr:ext cx="405111" cy="259045"/>
    <xdr:sp macro="" textlink="">
      <xdr:nvSpPr>
        <xdr:cNvPr id="753" name="【消防施設】&#10;有形固定資産減価償却率平均値テキスト"/>
        <xdr:cNvSpPr txBox="1"/>
      </xdr:nvSpPr>
      <xdr:spPr>
        <a:xfrm>
          <a:off x="14414500" y="137941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754" name="フローチャート: 判断 753"/>
        <xdr:cNvSpPr/>
      </xdr:nvSpPr>
      <xdr:spPr>
        <a:xfrm>
          <a:off x="14325600" y="1381569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755" name="フローチャート: 判断 754"/>
        <xdr:cNvSpPr/>
      </xdr:nvSpPr>
      <xdr:spPr>
        <a:xfrm>
          <a:off x="13578840" y="1380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756" name="フローチャート: 判断 755"/>
        <xdr:cNvSpPr/>
      </xdr:nvSpPr>
      <xdr:spPr>
        <a:xfrm>
          <a:off x="12804140" y="13787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757" name="フローチャート: 判断 756"/>
        <xdr:cNvSpPr/>
      </xdr:nvSpPr>
      <xdr:spPr>
        <a:xfrm>
          <a:off x="12029440" y="137718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168275</xdr:rowOff>
    </xdr:from>
    <xdr:to>
      <xdr:col>67</xdr:col>
      <xdr:colOff>101600</xdr:colOff>
      <xdr:row>82</xdr:row>
      <xdr:rowOff>98425</xdr:rowOff>
    </xdr:to>
    <xdr:sp macro="" textlink="">
      <xdr:nvSpPr>
        <xdr:cNvPr id="758" name="フローチャート: 判断 757"/>
        <xdr:cNvSpPr/>
      </xdr:nvSpPr>
      <xdr:spPr>
        <a:xfrm>
          <a:off x="11231880" y="137471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44450</xdr:rowOff>
    </xdr:from>
    <xdr:to>
      <xdr:col>85</xdr:col>
      <xdr:colOff>177800</xdr:colOff>
      <xdr:row>79</xdr:row>
      <xdr:rowOff>146050</xdr:rowOff>
    </xdr:to>
    <xdr:sp macro="" textlink="">
      <xdr:nvSpPr>
        <xdr:cNvPr id="764" name="楕円 763"/>
        <xdr:cNvSpPr/>
      </xdr:nvSpPr>
      <xdr:spPr>
        <a:xfrm>
          <a:off x="14325600" y="1328801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67327</xdr:rowOff>
    </xdr:from>
    <xdr:ext cx="405111" cy="259045"/>
    <xdr:sp macro="" textlink="">
      <xdr:nvSpPr>
        <xdr:cNvPr id="765" name="【消防施設】&#10;有形固定資産減価償却率該当値テキスト"/>
        <xdr:cNvSpPr txBox="1"/>
      </xdr:nvSpPr>
      <xdr:spPr>
        <a:xfrm>
          <a:off x="14414500" y="1314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6350</xdr:rowOff>
    </xdr:from>
    <xdr:to>
      <xdr:col>81</xdr:col>
      <xdr:colOff>101600</xdr:colOff>
      <xdr:row>79</xdr:row>
      <xdr:rowOff>107950</xdr:rowOff>
    </xdr:to>
    <xdr:sp macro="" textlink="">
      <xdr:nvSpPr>
        <xdr:cNvPr id="766" name="楕円 765"/>
        <xdr:cNvSpPr/>
      </xdr:nvSpPr>
      <xdr:spPr>
        <a:xfrm>
          <a:off x="13578840" y="1324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57150</xdr:rowOff>
    </xdr:from>
    <xdr:to>
      <xdr:col>85</xdr:col>
      <xdr:colOff>127000</xdr:colOff>
      <xdr:row>79</xdr:row>
      <xdr:rowOff>95250</xdr:rowOff>
    </xdr:to>
    <xdr:cxnSp macro="">
      <xdr:nvCxnSpPr>
        <xdr:cNvPr id="767" name="直線コネクタ 766"/>
        <xdr:cNvCxnSpPr/>
      </xdr:nvCxnSpPr>
      <xdr:spPr>
        <a:xfrm>
          <a:off x="13629640" y="13300710"/>
          <a:ext cx="7467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120650</xdr:rowOff>
    </xdr:from>
    <xdr:to>
      <xdr:col>76</xdr:col>
      <xdr:colOff>165100</xdr:colOff>
      <xdr:row>79</xdr:row>
      <xdr:rowOff>50800</xdr:rowOff>
    </xdr:to>
    <xdr:sp macro="" textlink="">
      <xdr:nvSpPr>
        <xdr:cNvPr id="768" name="楕円 767"/>
        <xdr:cNvSpPr/>
      </xdr:nvSpPr>
      <xdr:spPr>
        <a:xfrm>
          <a:off x="12804140" y="131965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0</xdr:rowOff>
    </xdr:from>
    <xdr:to>
      <xdr:col>81</xdr:col>
      <xdr:colOff>50800</xdr:colOff>
      <xdr:row>79</xdr:row>
      <xdr:rowOff>57150</xdr:rowOff>
    </xdr:to>
    <xdr:cxnSp macro="">
      <xdr:nvCxnSpPr>
        <xdr:cNvPr id="769" name="直線コネクタ 768"/>
        <xdr:cNvCxnSpPr/>
      </xdr:nvCxnSpPr>
      <xdr:spPr>
        <a:xfrm>
          <a:off x="12854940" y="13243560"/>
          <a:ext cx="7747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65405</xdr:rowOff>
    </xdr:from>
    <xdr:to>
      <xdr:col>72</xdr:col>
      <xdr:colOff>38100</xdr:colOff>
      <xdr:row>78</xdr:row>
      <xdr:rowOff>167005</xdr:rowOff>
    </xdr:to>
    <xdr:sp macro="" textlink="">
      <xdr:nvSpPr>
        <xdr:cNvPr id="770" name="楕円 769"/>
        <xdr:cNvSpPr/>
      </xdr:nvSpPr>
      <xdr:spPr>
        <a:xfrm>
          <a:off x="12029440" y="131413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116205</xdr:rowOff>
    </xdr:from>
    <xdr:to>
      <xdr:col>76</xdr:col>
      <xdr:colOff>114300</xdr:colOff>
      <xdr:row>79</xdr:row>
      <xdr:rowOff>0</xdr:rowOff>
    </xdr:to>
    <xdr:cxnSp macro="">
      <xdr:nvCxnSpPr>
        <xdr:cNvPr id="771" name="直線コネクタ 770"/>
        <xdr:cNvCxnSpPr/>
      </xdr:nvCxnSpPr>
      <xdr:spPr>
        <a:xfrm>
          <a:off x="12072620" y="13192125"/>
          <a:ext cx="78232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8255</xdr:rowOff>
    </xdr:from>
    <xdr:to>
      <xdr:col>67</xdr:col>
      <xdr:colOff>101600</xdr:colOff>
      <xdr:row>78</xdr:row>
      <xdr:rowOff>109855</xdr:rowOff>
    </xdr:to>
    <xdr:sp macro="" textlink="">
      <xdr:nvSpPr>
        <xdr:cNvPr id="772" name="楕円 771"/>
        <xdr:cNvSpPr/>
      </xdr:nvSpPr>
      <xdr:spPr>
        <a:xfrm>
          <a:off x="11231880" y="1308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59055</xdr:rowOff>
    </xdr:from>
    <xdr:to>
      <xdr:col>71</xdr:col>
      <xdr:colOff>177800</xdr:colOff>
      <xdr:row>78</xdr:row>
      <xdr:rowOff>116205</xdr:rowOff>
    </xdr:to>
    <xdr:cxnSp macro="">
      <xdr:nvCxnSpPr>
        <xdr:cNvPr id="773" name="直線コネクタ 772"/>
        <xdr:cNvCxnSpPr/>
      </xdr:nvCxnSpPr>
      <xdr:spPr>
        <a:xfrm>
          <a:off x="11282680" y="13134975"/>
          <a:ext cx="78994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156227</xdr:rowOff>
    </xdr:from>
    <xdr:ext cx="405111" cy="259045"/>
    <xdr:sp macro="" textlink="">
      <xdr:nvSpPr>
        <xdr:cNvPr id="774" name="n_1aveValue【消防施設】&#10;有形固定資産減価償却率"/>
        <xdr:cNvSpPr txBox="1"/>
      </xdr:nvSpPr>
      <xdr:spPr>
        <a:xfrm>
          <a:off x="13437244" y="13902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133366</xdr:rowOff>
    </xdr:from>
    <xdr:ext cx="405111" cy="259045"/>
    <xdr:sp macro="" textlink="">
      <xdr:nvSpPr>
        <xdr:cNvPr id="775" name="n_2aveValue【消防施設】&#10;有形固定資産減価償却率"/>
        <xdr:cNvSpPr txBox="1"/>
      </xdr:nvSpPr>
      <xdr:spPr>
        <a:xfrm>
          <a:off x="12675244" y="13879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118127</xdr:rowOff>
    </xdr:from>
    <xdr:ext cx="405111" cy="259045"/>
    <xdr:sp macro="" textlink="">
      <xdr:nvSpPr>
        <xdr:cNvPr id="776" name="n_3aveValue【消防施設】&#10;有形固定資産減価償却率"/>
        <xdr:cNvSpPr txBox="1"/>
      </xdr:nvSpPr>
      <xdr:spPr>
        <a:xfrm>
          <a:off x="11900544" y="1386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89552</xdr:rowOff>
    </xdr:from>
    <xdr:ext cx="405111" cy="259045"/>
    <xdr:sp macro="" textlink="">
      <xdr:nvSpPr>
        <xdr:cNvPr id="777" name="n_4aveValue【消防施設】&#10;有形固定資産減価償却率"/>
        <xdr:cNvSpPr txBox="1"/>
      </xdr:nvSpPr>
      <xdr:spPr>
        <a:xfrm>
          <a:off x="11102984" y="13836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124477</xdr:rowOff>
    </xdr:from>
    <xdr:ext cx="405111" cy="259045"/>
    <xdr:sp macro="" textlink="">
      <xdr:nvSpPr>
        <xdr:cNvPr id="778" name="n_1mainValue【消防施設】&#10;有形固定資産減価償却率"/>
        <xdr:cNvSpPr txBox="1"/>
      </xdr:nvSpPr>
      <xdr:spPr>
        <a:xfrm>
          <a:off x="13437244" y="1303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67327</xdr:rowOff>
    </xdr:from>
    <xdr:ext cx="405111" cy="259045"/>
    <xdr:sp macro="" textlink="">
      <xdr:nvSpPr>
        <xdr:cNvPr id="779" name="n_2mainValue【消防施設】&#10;有形固定資産減価償却率"/>
        <xdr:cNvSpPr txBox="1"/>
      </xdr:nvSpPr>
      <xdr:spPr>
        <a:xfrm>
          <a:off x="12675244" y="1297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12082</xdr:rowOff>
    </xdr:from>
    <xdr:ext cx="405111" cy="259045"/>
    <xdr:sp macro="" textlink="">
      <xdr:nvSpPr>
        <xdr:cNvPr id="780" name="n_3mainValue【消防施設】&#10;有形固定資産減価償却率"/>
        <xdr:cNvSpPr txBox="1"/>
      </xdr:nvSpPr>
      <xdr:spPr>
        <a:xfrm>
          <a:off x="11900544" y="1292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126382</xdr:rowOff>
    </xdr:from>
    <xdr:ext cx="405111" cy="259045"/>
    <xdr:sp macro="" textlink="">
      <xdr:nvSpPr>
        <xdr:cNvPr id="781" name="n_4mainValue【消防施設】&#10;有形固定資産減価償却率"/>
        <xdr:cNvSpPr txBox="1"/>
      </xdr:nvSpPr>
      <xdr:spPr>
        <a:xfrm>
          <a:off x="11102984" y="1286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807" name="直線コネクタ 806"/>
        <xdr:cNvCxnSpPr/>
      </xdr:nvCxnSpPr>
      <xdr:spPr>
        <a:xfrm flipV="1">
          <a:off x="19509104" y="12975772"/>
          <a:ext cx="0" cy="15708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808" name="【消防施設】&#10;一人当たり面積最小値テキスト"/>
        <xdr:cNvSpPr txBox="1"/>
      </xdr:nvSpPr>
      <xdr:spPr>
        <a:xfrm>
          <a:off x="19547840" y="14550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809" name="直線コネクタ 808"/>
        <xdr:cNvCxnSpPr/>
      </xdr:nvCxnSpPr>
      <xdr:spPr>
        <a:xfrm>
          <a:off x="19443700" y="145465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810" name="【消防施設】&#10;一人当たり面積最大値テキスト"/>
        <xdr:cNvSpPr txBox="1"/>
      </xdr:nvSpPr>
      <xdr:spPr>
        <a:xfrm>
          <a:off x="19547840" y="12754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811" name="直線コネクタ 810"/>
        <xdr:cNvCxnSpPr/>
      </xdr:nvCxnSpPr>
      <xdr:spPr>
        <a:xfrm>
          <a:off x="19443700" y="129757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42834</xdr:rowOff>
    </xdr:from>
    <xdr:ext cx="469744" cy="259045"/>
    <xdr:sp macro="" textlink="">
      <xdr:nvSpPr>
        <xdr:cNvPr id="812" name="【消防施設】&#10;一人当たり面積平均値テキスト"/>
        <xdr:cNvSpPr txBox="1"/>
      </xdr:nvSpPr>
      <xdr:spPr>
        <a:xfrm>
          <a:off x="19547840" y="141245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813" name="フローチャート: 判断 812"/>
        <xdr:cNvSpPr/>
      </xdr:nvSpPr>
      <xdr:spPr>
        <a:xfrm>
          <a:off x="19458940" y="14269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814" name="フローチャート: 判断 813"/>
        <xdr:cNvSpPr/>
      </xdr:nvSpPr>
      <xdr:spPr>
        <a:xfrm>
          <a:off x="18735040" y="142758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815" name="フローチャート: 判断 814"/>
        <xdr:cNvSpPr/>
      </xdr:nvSpPr>
      <xdr:spPr>
        <a:xfrm>
          <a:off x="17937480" y="142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816" name="フローチャート: 判断 815"/>
        <xdr:cNvSpPr/>
      </xdr:nvSpPr>
      <xdr:spPr>
        <a:xfrm>
          <a:off x="17162780" y="142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150586</xdr:rowOff>
    </xdr:from>
    <xdr:to>
      <xdr:col>98</xdr:col>
      <xdr:colOff>38100</xdr:colOff>
      <xdr:row>85</xdr:row>
      <xdr:rowOff>80736</xdr:rowOff>
    </xdr:to>
    <xdr:sp macro="" textlink="">
      <xdr:nvSpPr>
        <xdr:cNvPr id="817" name="フローチャート: 判断 816"/>
        <xdr:cNvSpPr/>
      </xdr:nvSpPr>
      <xdr:spPr>
        <a:xfrm>
          <a:off x="16388080" y="1423234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86905</xdr:rowOff>
    </xdr:from>
    <xdr:to>
      <xdr:col>116</xdr:col>
      <xdr:colOff>114300</xdr:colOff>
      <xdr:row>86</xdr:row>
      <xdr:rowOff>17055</xdr:rowOff>
    </xdr:to>
    <xdr:sp macro="" textlink="">
      <xdr:nvSpPr>
        <xdr:cNvPr id="823" name="楕円 822"/>
        <xdr:cNvSpPr/>
      </xdr:nvSpPr>
      <xdr:spPr>
        <a:xfrm>
          <a:off x="19458940" y="143363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65332</xdr:rowOff>
    </xdr:from>
    <xdr:ext cx="469744" cy="259045"/>
    <xdr:sp macro="" textlink="">
      <xdr:nvSpPr>
        <xdr:cNvPr id="824" name="【消防施設】&#10;一人当たり面積該当値テキスト"/>
        <xdr:cNvSpPr txBox="1"/>
      </xdr:nvSpPr>
      <xdr:spPr>
        <a:xfrm>
          <a:off x="19547840" y="1431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91802</xdr:rowOff>
    </xdr:from>
    <xdr:to>
      <xdr:col>112</xdr:col>
      <xdr:colOff>38100</xdr:colOff>
      <xdr:row>86</xdr:row>
      <xdr:rowOff>21952</xdr:rowOff>
    </xdr:to>
    <xdr:sp macro="" textlink="">
      <xdr:nvSpPr>
        <xdr:cNvPr id="825" name="楕円 824"/>
        <xdr:cNvSpPr/>
      </xdr:nvSpPr>
      <xdr:spPr>
        <a:xfrm>
          <a:off x="18735040" y="143412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137705</xdr:rowOff>
    </xdr:from>
    <xdr:to>
      <xdr:col>116</xdr:col>
      <xdr:colOff>63500</xdr:colOff>
      <xdr:row>85</xdr:row>
      <xdr:rowOff>142602</xdr:rowOff>
    </xdr:to>
    <xdr:cxnSp macro="">
      <xdr:nvCxnSpPr>
        <xdr:cNvPr id="826" name="直線コネクタ 825"/>
        <xdr:cNvCxnSpPr/>
      </xdr:nvCxnSpPr>
      <xdr:spPr>
        <a:xfrm flipV="1">
          <a:off x="18778220" y="14387105"/>
          <a:ext cx="731520" cy="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96701</xdr:rowOff>
    </xdr:from>
    <xdr:to>
      <xdr:col>107</xdr:col>
      <xdr:colOff>101600</xdr:colOff>
      <xdr:row>86</xdr:row>
      <xdr:rowOff>26851</xdr:rowOff>
    </xdr:to>
    <xdr:sp macro="" textlink="">
      <xdr:nvSpPr>
        <xdr:cNvPr id="827" name="楕円 826"/>
        <xdr:cNvSpPr/>
      </xdr:nvSpPr>
      <xdr:spPr>
        <a:xfrm>
          <a:off x="17937480" y="143461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142602</xdr:rowOff>
    </xdr:from>
    <xdr:to>
      <xdr:col>111</xdr:col>
      <xdr:colOff>177800</xdr:colOff>
      <xdr:row>85</xdr:row>
      <xdr:rowOff>147501</xdr:rowOff>
    </xdr:to>
    <xdr:cxnSp macro="">
      <xdr:nvCxnSpPr>
        <xdr:cNvPr id="828" name="直線コネクタ 827"/>
        <xdr:cNvCxnSpPr/>
      </xdr:nvCxnSpPr>
      <xdr:spPr>
        <a:xfrm flipV="1">
          <a:off x="17988280" y="14392002"/>
          <a:ext cx="78994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99968</xdr:rowOff>
    </xdr:from>
    <xdr:to>
      <xdr:col>102</xdr:col>
      <xdr:colOff>165100</xdr:colOff>
      <xdr:row>86</xdr:row>
      <xdr:rowOff>30118</xdr:rowOff>
    </xdr:to>
    <xdr:sp macro="" textlink="">
      <xdr:nvSpPr>
        <xdr:cNvPr id="829" name="楕円 828"/>
        <xdr:cNvSpPr/>
      </xdr:nvSpPr>
      <xdr:spPr>
        <a:xfrm>
          <a:off x="17162780" y="143493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147501</xdr:rowOff>
    </xdr:from>
    <xdr:to>
      <xdr:col>107</xdr:col>
      <xdr:colOff>50800</xdr:colOff>
      <xdr:row>85</xdr:row>
      <xdr:rowOff>150768</xdr:rowOff>
    </xdr:to>
    <xdr:cxnSp macro="">
      <xdr:nvCxnSpPr>
        <xdr:cNvPr id="830" name="直線コネクタ 829"/>
        <xdr:cNvCxnSpPr/>
      </xdr:nvCxnSpPr>
      <xdr:spPr>
        <a:xfrm flipV="1">
          <a:off x="17213580" y="14396901"/>
          <a:ext cx="7747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101600</xdr:rowOff>
    </xdr:from>
    <xdr:to>
      <xdr:col>98</xdr:col>
      <xdr:colOff>38100</xdr:colOff>
      <xdr:row>86</xdr:row>
      <xdr:rowOff>31750</xdr:rowOff>
    </xdr:to>
    <xdr:sp macro="" textlink="">
      <xdr:nvSpPr>
        <xdr:cNvPr id="831" name="楕円 830"/>
        <xdr:cNvSpPr/>
      </xdr:nvSpPr>
      <xdr:spPr>
        <a:xfrm>
          <a:off x="16388080" y="143510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150768</xdr:rowOff>
    </xdr:from>
    <xdr:to>
      <xdr:col>102</xdr:col>
      <xdr:colOff>114300</xdr:colOff>
      <xdr:row>85</xdr:row>
      <xdr:rowOff>152400</xdr:rowOff>
    </xdr:to>
    <xdr:cxnSp macro="">
      <xdr:nvCxnSpPr>
        <xdr:cNvPr id="832" name="直線コネクタ 831"/>
        <xdr:cNvCxnSpPr/>
      </xdr:nvCxnSpPr>
      <xdr:spPr>
        <a:xfrm flipV="1">
          <a:off x="16431260" y="14400168"/>
          <a:ext cx="78232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144615</xdr:rowOff>
    </xdr:from>
    <xdr:ext cx="469744" cy="259045"/>
    <xdr:sp macro="" textlink="">
      <xdr:nvSpPr>
        <xdr:cNvPr id="833" name="n_1aveValue【消防施設】&#10;一人当たり面積"/>
        <xdr:cNvSpPr txBox="1"/>
      </xdr:nvSpPr>
      <xdr:spPr>
        <a:xfrm>
          <a:off x="18561127" y="14058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151147</xdr:rowOff>
    </xdr:from>
    <xdr:ext cx="469744" cy="259045"/>
    <xdr:sp macro="" textlink="">
      <xdr:nvSpPr>
        <xdr:cNvPr id="834" name="n_2aveValue【消防施設】&#10;一人当たり面積"/>
        <xdr:cNvSpPr txBox="1"/>
      </xdr:nvSpPr>
      <xdr:spPr>
        <a:xfrm>
          <a:off x="17776267" y="1406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151147</xdr:rowOff>
    </xdr:from>
    <xdr:ext cx="469744" cy="259045"/>
    <xdr:sp macro="" textlink="">
      <xdr:nvSpPr>
        <xdr:cNvPr id="835" name="n_3aveValue【消防施設】&#10;一人当たり面積"/>
        <xdr:cNvSpPr txBox="1"/>
      </xdr:nvSpPr>
      <xdr:spPr>
        <a:xfrm>
          <a:off x="17001567" y="1406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97263</xdr:rowOff>
    </xdr:from>
    <xdr:ext cx="469744" cy="259045"/>
    <xdr:sp macro="" textlink="">
      <xdr:nvSpPr>
        <xdr:cNvPr id="836" name="n_4aveValue【消防施設】&#10;一人当たり面積"/>
        <xdr:cNvSpPr txBox="1"/>
      </xdr:nvSpPr>
      <xdr:spPr>
        <a:xfrm>
          <a:off x="16226867" y="14011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13079</xdr:rowOff>
    </xdr:from>
    <xdr:ext cx="469744" cy="259045"/>
    <xdr:sp macro="" textlink="">
      <xdr:nvSpPr>
        <xdr:cNvPr id="837" name="n_1mainValue【消防施設】&#10;一人当たり面積"/>
        <xdr:cNvSpPr txBox="1"/>
      </xdr:nvSpPr>
      <xdr:spPr>
        <a:xfrm>
          <a:off x="18561127" y="14430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17978</xdr:rowOff>
    </xdr:from>
    <xdr:ext cx="469744" cy="259045"/>
    <xdr:sp macro="" textlink="">
      <xdr:nvSpPr>
        <xdr:cNvPr id="838" name="n_2mainValue【消防施設】&#10;一人当たり面積"/>
        <xdr:cNvSpPr txBox="1"/>
      </xdr:nvSpPr>
      <xdr:spPr>
        <a:xfrm>
          <a:off x="17776267" y="14435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21245</xdr:rowOff>
    </xdr:from>
    <xdr:ext cx="469744" cy="259045"/>
    <xdr:sp macro="" textlink="">
      <xdr:nvSpPr>
        <xdr:cNvPr id="839" name="n_3mainValue【消防施設】&#10;一人当たり面積"/>
        <xdr:cNvSpPr txBox="1"/>
      </xdr:nvSpPr>
      <xdr:spPr>
        <a:xfrm>
          <a:off x="17001567" y="14438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22877</xdr:rowOff>
    </xdr:from>
    <xdr:ext cx="469744" cy="259045"/>
    <xdr:sp macro="" textlink="">
      <xdr:nvSpPr>
        <xdr:cNvPr id="840" name="n_4mainValue【消防施設】&#10;一人当たり面積"/>
        <xdr:cNvSpPr txBox="1"/>
      </xdr:nvSpPr>
      <xdr:spPr>
        <a:xfrm>
          <a:off x="16226867" y="1443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866" name="直線コネクタ 865"/>
        <xdr:cNvCxnSpPr/>
      </xdr:nvCxnSpPr>
      <xdr:spPr>
        <a:xfrm flipV="1">
          <a:off x="14375764" y="16746039"/>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7" name="【庁舎】&#10;有形固定資産減価償却率最小値テキスト"/>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8" name="直線コネクタ 867"/>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869" name="【庁舎】&#10;有形固定資産減価償却率最大値テキスト"/>
        <xdr:cNvSpPr txBox="1"/>
      </xdr:nvSpPr>
      <xdr:spPr>
        <a:xfrm>
          <a:off x="14414500" y="165250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870" name="直線コネクタ 869"/>
        <xdr:cNvCxnSpPr/>
      </xdr:nvCxnSpPr>
      <xdr:spPr>
        <a:xfrm>
          <a:off x="14287500" y="167460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162214</xdr:rowOff>
    </xdr:from>
    <xdr:ext cx="405111" cy="259045"/>
    <xdr:sp macro="" textlink="">
      <xdr:nvSpPr>
        <xdr:cNvPr id="871" name="【庁舎】&#10;有形固定資産減価償却率平均値テキスト"/>
        <xdr:cNvSpPr txBox="1"/>
      </xdr:nvSpPr>
      <xdr:spPr>
        <a:xfrm>
          <a:off x="14414500" y="174291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872" name="フローチャート: 判断 871"/>
        <xdr:cNvSpPr/>
      </xdr:nvSpPr>
      <xdr:spPr>
        <a:xfrm>
          <a:off x="14325600" y="17446897"/>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873" name="フローチャート: 判断 872"/>
        <xdr:cNvSpPr/>
      </xdr:nvSpPr>
      <xdr:spPr>
        <a:xfrm>
          <a:off x="13578840" y="17443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874" name="フローチャート: 判断 873"/>
        <xdr:cNvSpPr/>
      </xdr:nvSpPr>
      <xdr:spPr>
        <a:xfrm>
          <a:off x="12804140" y="17448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875" name="フローチャート: 判断 874"/>
        <xdr:cNvSpPr/>
      </xdr:nvSpPr>
      <xdr:spPr>
        <a:xfrm>
          <a:off x="12029440" y="1744199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149498</xdr:rowOff>
    </xdr:from>
    <xdr:to>
      <xdr:col>67</xdr:col>
      <xdr:colOff>101600</xdr:colOff>
      <xdr:row>104</xdr:row>
      <xdr:rowOff>79648</xdr:rowOff>
    </xdr:to>
    <xdr:sp macro="" textlink="">
      <xdr:nvSpPr>
        <xdr:cNvPr id="876" name="フローチャート: 判断 875"/>
        <xdr:cNvSpPr/>
      </xdr:nvSpPr>
      <xdr:spPr>
        <a:xfrm>
          <a:off x="11231880" y="174164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40095</xdr:rowOff>
    </xdr:from>
    <xdr:to>
      <xdr:col>85</xdr:col>
      <xdr:colOff>177800</xdr:colOff>
      <xdr:row>103</xdr:row>
      <xdr:rowOff>141695</xdr:rowOff>
    </xdr:to>
    <xdr:sp macro="" textlink="">
      <xdr:nvSpPr>
        <xdr:cNvPr id="882" name="楕円 881"/>
        <xdr:cNvSpPr/>
      </xdr:nvSpPr>
      <xdr:spPr>
        <a:xfrm>
          <a:off x="14325600" y="1730701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62972</xdr:rowOff>
    </xdr:from>
    <xdr:ext cx="405111" cy="259045"/>
    <xdr:sp macro="" textlink="">
      <xdr:nvSpPr>
        <xdr:cNvPr id="883" name="【庁舎】&#10;有形固定資産減価償却率該当値テキスト"/>
        <xdr:cNvSpPr txBox="1"/>
      </xdr:nvSpPr>
      <xdr:spPr>
        <a:xfrm>
          <a:off x="14414500" y="17162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44994</xdr:rowOff>
    </xdr:from>
    <xdr:to>
      <xdr:col>81</xdr:col>
      <xdr:colOff>101600</xdr:colOff>
      <xdr:row>106</xdr:row>
      <xdr:rowOff>146594</xdr:rowOff>
    </xdr:to>
    <xdr:sp macro="" textlink="">
      <xdr:nvSpPr>
        <xdr:cNvPr id="884" name="楕円 883"/>
        <xdr:cNvSpPr/>
      </xdr:nvSpPr>
      <xdr:spPr>
        <a:xfrm>
          <a:off x="13578840" y="17814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90895</xdr:rowOff>
    </xdr:from>
    <xdr:to>
      <xdr:col>85</xdr:col>
      <xdr:colOff>127000</xdr:colOff>
      <xdr:row>106</xdr:row>
      <xdr:rowOff>95794</xdr:rowOff>
    </xdr:to>
    <xdr:cxnSp macro="">
      <xdr:nvCxnSpPr>
        <xdr:cNvPr id="885" name="直線コネクタ 884"/>
        <xdr:cNvCxnSpPr/>
      </xdr:nvCxnSpPr>
      <xdr:spPr>
        <a:xfrm flipV="1">
          <a:off x="13629640" y="17357815"/>
          <a:ext cx="746760" cy="507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12337</xdr:rowOff>
    </xdr:from>
    <xdr:to>
      <xdr:col>76</xdr:col>
      <xdr:colOff>165100</xdr:colOff>
      <xdr:row>106</xdr:row>
      <xdr:rowOff>113937</xdr:rowOff>
    </xdr:to>
    <xdr:sp macro="" textlink="">
      <xdr:nvSpPr>
        <xdr:cNvPr id="886" name="楕円 885"/>
        <xdr:cNvSpPr/>
      </xdr:nvSpPr>
      <xdr:spPr>
        <a:xfrm>
          <a:off x="12804140" y="17782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63137</xdr:rowOff>
    </xdr:from>
    <xdr:to>
      <xdr:col>81</xdr:col>
      <xdr:colOff>50800</xdr:colOff>
      <xdr:row>106</xdr:row>
      <xdr:rowOff>95794</xdr:rowOff>
    </xdr:to>
    <xdr:cxnSp macro="">
      <xdr:nvCxnSpPr>
        <xdr:cNvPr id="887" name="直線コネクタ 886"/>
        <xdr:cNvCxnSpPr/>
      </xdr:nvCxnSpPr>
      <xdr:spPr>
        <a:xfrm>
          <a:off x="12854940" y="17832977"/>
          <a:ext cx="7747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151130</xdr:rowOff>
    </xdr:from>
    <xdr:to>
      <xdr:col>72</xdr:col>
      <xdr:colOff>38100</xdr:colOff>
      <xdr:row>106</xdr:row>
      <xdr:rowOff>81280</xdr:rowOff>
    </xdr:to>
    <xdr:sp macro="" textlink="">
      <xdr:nvSpPr>
        <xdr:cNvPr id="888" name="楕円 887"/>
        <xdr:cNvSpPr/>
      </xdr:nvSpPr>
      <xdr:spPr>
        <a:xfrm>
          <a:off x="12029440" y="177533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30480</xdr:rowOff>
    </xdr:from>
    <xdr:to>
      <xdr:col>76</xdr:col>
      <xdr:colOff>114300</xdr:colOff>
      <xdr:row>106</xdr:row>
      <xdr:rowOff>63137</xdr:rowOff>
    </xdr:to>
    <xdr:cxnSp macro="">
      <xdr:nvCxnSpPr>
        <xdr:cNvPr id="889" name="直線コネクタ 888"/>
        <xdr:cNvCxnSpPr/>
      </xdr:nvCxnSpPr>
      <xdr:spPr>
        <a:xfrm>
          <a:off x="12072620" y="17800320"/>
          <a:ext cx="7823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118473</xdr:rowOff>
    </xdr:from>
    <xdr:to>
      <xdr:col>67</xdr:col>
      <xdr:colOff>101600</xdr:colOff>
      <xdr:row>106</xdr:row>
      <xdr:rowOff>48623</xdr:rowOff>
    </xdr:to>
    <xdr:sp macro="" textlink="">
      <xdr:nvSpPr>
        <xdr:cNvPr id="890" name="楕円 889"/>
        <xdr:cNvSpPr/>
      </xdr:nvSpPr>
      <xdr:spPr>
        <a:xfrm>
          <a:off x="11231880" y="177206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169273</xdr:rowOff>
    </xdr:from>
    <xdr:to>
      <xdr:col>71</xdr:col>
      <xdr:colOff>177800</xdr:colOff>
      <xdr:row>106</xdr:row>
      <xdr:rowOff>30480</xdr:rowOff>
    </xdr:to>
    <xdr:cxnSp macro="">
      <xdr:nvCxnSpPr>
        <xdr:cNvPr id="891" name="直線コネクタ 890"/>
        <xdr:cNvCxnSpPr/>
      </xdr:nvCxnSpPr>
      <xdr:spPr>
        <a:xfrm>
          <a:off x="11282680" y="17771473"/>
          <a:ext cx="789940" cy="2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127198</xdr:rowOff>
    </xdr:from>
    <xdr:ext cx="405111" cy="259045"/>
    <xdr:sp macro="" textlink="">
      <xdr:nvSpPr>
        <xdr:cNvPr id="892" name="n_1aveValue【庁舎】&#10;有形固定資産減価償却率"/>
        <xdr:cNvSpPr txBox="1"/>
      </xdr:nvSpPr>
      <xdr:spPr>
        <a:xfrm>
          <a:off x="13437244" y="17226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893" name="n_2aveValue【庁舎】&#10;有形固定資産減価償却率"/>
        <xdr:cNvSpPr txBox="1"/>
      </xdr:nvSpPr>
      <xdr:spPr>
        <a:xfrm>
          <a:off x="12675244" y="1723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125565</xdr:rowOff>
    </xdr:from>
    <xdr:ext cx="405111" cy="259045"/>
    <xdr:sp macro="" textlink="">
      <xdr:nvSpPr>
        <xdr:cNvPr id="894" name="n_3aveValue【庁舎】&#10;有形固定資産減価償却率"/>
        <xdr:cNvSpPr txBox="1"/>
      </xdr:nvSpPr>
      <xdr:spPr>
        <a:xfrm>
          <a:off x="11900544" y="17224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96175</xdr:rowOff>
    </xdr:from>
    <xdr:ext cx="405111" cy="259045"/>
    <xdr:sp macro="" textlink="">
      <xdr:nvSpPr>
        <xdr:cNvPr id="895" name="n_4aveValue【庁舎】&#10;有形固定資産減価償却率"/>
        <xdr:cNvSpPr txBox="1"/>
      </xdr:nvSpPr>
      <xdr:spPr>
        <a:xfrm>
          <a:off x="11102984" y="17195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137721</xdr:rowOff>
    </xdr:from>
    <xdr:ext cx="405111" cy="259045"/>
    <xdr:sp macro="" textlink="">
      <xdr:nvSpPr>
        <xdr:cNvPr id="896" name="n_1mainValue【庁舎】&#10;有形固定資産減価償却率"/>
        <xdr:cNvSpPr txBox="1"/>
      </xdr:nvSpPr>
      <xdr:spPr>
        <a:xfrm>
          <a:off x="13437244" y="17907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105064</xdr:rowOff>
    </xdr:from>
    <xdr:ext cx="405111" cy="259045"/>
    <xdr:sp macro="" textlink="">
      <xdr:nvSpPr>
        <xdr:cNvPr id="897" name="n_2mainValue【庁舎】&#10;有形固定資産減価償却率"/>
        <xdr:cNvSpPr txBox="1"/>
      </xdr:nvSpPr>
      <xdr:spPr>
        <a:xfrm>
          <a:off x="12675244" y="17874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72407</xdr:rowOff>
    </xdr:from>
    <xdr:ext cx="405111" cy="259045"/>
    <xdr:sp macro="" textlink="">
      <xdr:nvSpPr>
        <xdr:cNvPr id="898" name="n_3mainValue【庁舎】&#10;有形固定資産減価償却率"/>
        <xdr:cNvSpPr txBox="1"/>
      </xdr:nvSpPr>
      <xdr:spPr>
        <a:xfrm>
          <a:off x="11900544" y="1784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39750</xdr:rowOff>
    </xdr:from>
    <xdr:ext cx="405111" cy="259045"/>
    <xdr:sp macro="" textlink="">
      <xdr:nvSpPr>
        <xdr:cNvPr id="899" name="n_4mainValue【庁舎】&#10;有形固定資産減価償却率"/>
        <xdr:cNvSpPr txBox="1"/>
      </xdr:nvSpPr>
      <xdr:spPr>
        <a:xfrm>
          <a:off x="11102984" y="17809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923" name="直線コネクタ 922"/>
        <xdr:cNvCxnSpPr/>
      </xdr:nvCxnSpPr>
      <xdr:spPr>
        <a:xfrm flipV="1">
          <a:off x="19509104" y="16760190"/>
          <a:ext cx="0" cy="132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924" name="【庁舎】&#10;一人当たり面積最小値テキスト"/>
        <xdr:cNvSpPr txBox="1"/>
      </xdr:nvSpPr>
      <xdr:spPr>
        <a:xfrm>
          <a:off x="19547840" y="18089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925" name="直線コネクタ 924"/>
        <xdr:cNvCxnSpPr/>
      </xdr:nvCxnSpPr>
      <xdr:spPr>
        <a:xfrm>
          <a:off x="19443700" y="180860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926" name="【庁舎】&#10;一人当たり面積最大値テキスト"/>
        <xdr:cNvSpPr txBox="1"/>
      </xdr:nvSpPr>
      <xdr:spPr>
        <a:xfrm>
          <a:off x="19547840" y="1653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927" name="直線コネクタ 926"/>
        <xdr:cNvCxnSpPr/>
      </xdr:nvCxnSpPr>
      <xdr:spPr>
        <a:xfrm>
          <a:off x="19443700" y="16760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82566</xdr:rowOff>
    </xdr:from>
    <xdr:ext cx="469744" cy="259045"/>
    <xdr:sp macro="" textlink="">
      <xdr:nvSpPr>
        <xdr:cNvPr id="928" name="【庁舎】&#10;一人当たり面積平均値テキスト"/>
        <xdr:cNvSpPr txBox="1"/>
      </xdr:nvSpPr>
      <xdr:spPr>
        <a:xfrm>
          <a:off x="19547840" y="17684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929" name="フローチャート: 判断 928"/>
        <xdr:cNvSpPr/>
      </xdr:nvSpPr>
      <xdr:spPr>
        <a:xfrm>
          <a:off x="19458940" y="177063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930" name="フローチャート: 判断 929"/>
        <xdr:cNvSpPr/>
      </xdr:nvSpPr>
      <xdr:spPr>
        <a:xfrm>
          <a:off x="18735040" y="177203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931" name="フローチャート: 判断 930"/>
        <xdr:cNvSpPr/>
      </xdr:nvSpPr>
      <xdr:spPr>
        <a:xfrm>
          <a:off x="17937480" y="177266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932" name="フローチャート: 判断 931"/>
        <xdr:cNvSpPr/>
      </xdr:nvSpPr>
      <xdr:spPr>
        <a:xfrm>
          <a:off x="17162780" y="177444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109220</xdr:rowOff>
    </xdr:from>
    <xdr:to>
      <xdr:col>98</xdr:col>
      <xdr:colOff>38100</xdr:colOff>
      <xdr:row>106</xdr:row>
      <xdr:rowOff>39370</xdr:rowOff>
    </xdr:to>
    <xdr:sp macro="" textlink="">
      <xdr:nvSpPr>
        <xdr:cNvPr id="933" name="フローチャート: 判断 932"/>
        <xdr:cNvSpPr/>
      </xdr:nvSpPr>
      <xdr:spPr>
        <a:xfrm>
          <a:off x="16388080" y="177114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113030</xdr:rowOff>
    </xdr:from>
    <xdr:to>
      <xdr:col>116</xdr:col>
      <xdr:colOff>114300</xdr:colOff>
      <xdr:row>102</xdr:row>
      <xdr:rowOff>43180</xdr:rowOff>
    </xdr:to>
    <xdr:sp macro="" textlink="">
      <xdr:nvSpPr>
        <xdr:cNvPr id="939" name="楕円 938"/>
        <xdr:cNvSpPr/>
      </xdr:nvSpPr>
      <xdr:spPr>
        <a:xfrm>
          <a:off x="19458940" y="170446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135907</xdr:rowOff>
    </xdr:from>
    <xdr:ext cx="469744" cy="259045"/>
    <xdr:sp macro="" textlink="">
      <xdr:nvSpPr>
        <xdr:cNvPr id="940" name="【庁舎】&#10;一人当たり面積該当値テキスト"/>
        <xdr:cNvSpPr txBox="1"/>
      </xdr:nvSpPr>
      <xdr:spPr>
        <a:xfrm>
          <a:off x="19547840" y="1689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160020</xdr:rowOff>
    </xdr:from>
    <xdr:to>
      <xdr:col>112</xdr:col>
      <xdr:colOff>38100</xdr:colOff>
      <xdr:row>104</xdr:row>
      <xdr:rowOff>90170</xdr:rowOff>
    </xdr:to>
    <xdr:sp macro="" textlink="">
      <xdr:nvSpPr>
        <xdr:cNvPr id="941" name="楕円 940"/>
        <xdr:cNvSpPr/>
      </xdr:nvSpPr>
      <xdr:spPr>
        <a:xfrm>
          <a:off x="18735040" y="174269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163830</xdr:rowOff>
    </xdr:from>
    <xdr:to>
      <xdr:col>116</xdr:col>
      <xdr:colOff>63500</xdr:colOff>
      <xdr:row>104</xdr:row>
      <xdr:rowOff>39370</xdr:rowOff>
    </xdr:to>
    <xdr:cxnSp macro="">
      <xdr:nvCxnSpPr>
        <xdr:cNvPr id="942" name="直線コネクタ 941"/>
        <xdr:cNvCxnSpPr/>
      </xdr:nvCxnSpPr>
      <xdr:spPr>
        <a:xfrm flipV="1">
          <a:off x="18778220" y="17095470"/>
          <a:ext cx="731520" cy="378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3811</xdr:rowOff>
    </xdr:from>
    <xdr:to>
      <xdr:col>107</xdr:col>
      <xdr:colOff>101600</xdr:colOff>
      <xdr:row>104</xdr:row>
      <xdr:rowOff>105411</xdr:rowOff>
    </xdr:to>
    <xdr:sp macro="" textlink="">
      <xdr:nvSpPr>
        <xdr:cNvPr id="943" name="楕円 942"/>
        <xdr:cNvSpPr/>
      </xdr:nvSpPr>
      <xdr:spPr>
        <a:xfrm>
          <a:off x="17937480" y="17438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39370</xdr:rowOff>
    </xdr:from>
    <xdr:to>
      <xdr:col>111</xdr:col>
      <xdr:colOff>177800</xdr:colOff>
      <xdr:row>104</xdr:row>
      <xdr:rowOff>54611</xdr:rowOff>
    </xdr:to>
    <xdr:cxnSp macro="">
      <xdr:nvCxnSpPr>
        <xdr:cNvPr id="944" name="直線コネクタ 943"/>
        <xdr:cNvCxnSpPr/>
      </xdr:nvCxnSpPr>
      <xdr:spPr>
        <a:xfrm flipV="1">
          <a:off x="17988280" y="17473930"/>
          <a:ext cx="78994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17780</xdr:rowOff>
    </xdr:from>
    <xdr:to>
      <xdr:col>102</xdr:col>
      <xdr:colOff>165100</xdr:colOff>
      <xdr:row>104</xdr:row>
      <xdr:rowOff>119380</xdr:rowOff>
    </xdr:to>
    <xdr:sp macro="" textlink="">
      <xdr:nvSpPr>
        <xdr:cNvPr id="945" name="楕円 944"/>
        <xdr:cNvSpPr/>
      </xdr:nvSpPr>
      <xdr:spPr>
        <a:xfrm>
          <a:off x="17162780" y="1745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54611</xdr:rowOff>
    </xdr:from>
    <xdr:to>
      <xdr:col>107</xdr:col>
      <xdr:colOff>50800</xdr:colOff>
      <xdr:row>104</xdr:row>
      <xdr:rowOff>68580</xdr:rowOff>
    </xdr:to>
    <xdr:cxnSp macro="">
      <xdr:nvCxnSpPr>
        <xdr:cNvPr id="946" name="直線コネクタ 945"/>
        <xdr:cNvCxnSpPr/>
      </xdr:nvCxnSpPr>
      <xdr:spPr>
        <a:xfrm flipV="1">
          <a:off x="17213580" y="17489171"/>
          <a:ext cx="774700" cy="13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29211</xdr:rowOff>
    </xdr:from>
    <xdr:to>
      <xdr:col>98</xdr:col>
      <xdr:colOff>38100</xdr:colOff>
      <xdr:row>104</xdr:row>
      <xdr:rowOff>130811</xdr:rowOff>
    </xdr:to>
    <xdr:sp macro="" textlink="">
      <xdr:nvSpPr>
        <xdr:cNvPr id="947" name="楕円 946"/>
        <xdr:cNvSpPr/>
      </xdr:nvSpPr>
      <xdr:spPr>
        <a:xfrm>
          <a:off x="16388080" y="1746377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68580</xdr:rowOff>
    </xdr:from>
    <xdr:to>
      <xdr:col>102</xdr:col>
      <xdr:colOff>114300</xdr:colOff>
      <xdr:row>104</xdr:row>
      <xdr:rowOff>80011</xdr:rowOff>
    </xdr:to>
    <xdr:cxnSp macro="">
      <xdr:nvCxnSpPr>
        <xdr:cNvPr id="948" name="直線コネクタ 947"/>
        <xdr:cNvCxnSpPr/>
      </xdr:nvCxnSpPr>
      <xdr:spPr>
        <a:xfrm flipV="1">
          <a:off x="16431260" y="17503140"/>
          <a:ext cx="78232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39388</xdr:rowOff>
    </xdr:from>
    <xdr:ext cx="469744" cy="259045"/>
    <xdr:sp macro="" textlink="">
      <xdr:nvSpPr>
        <xdr:cNvPr id="949" name="n_1aveValue【庁舎】&#10;一人当たり面積"/>
        <xdr:cNvSpPr txBox="1"/>
      </xdr:nvSpPr>
      <xdr:spPr>
        <a:xfrm>
          <a:off x="18561127" y="17809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45738</xdr:rowOff>
    </xdr:from>
    <xdr:ext cx="469744" cy="259045"/>
    <xdr:sp macro="" textlink="">
      <xdr:nvSpPr>
        <xdr:cNvPr id="950" name="n_2aveValue【庁舎】&#10;一人当たり面積"/>
        <xdr:cNvSpPr txBox="1"/>
      </xdr:nvSpPr>
      <xdr:spPr>
        <a:xfrm>
          <a:off x="17776267" y="1781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63516</xdr:rowOff>
    </xdr:from>
    <xdr:ext cx="469744" cy="259045"/>
    <xdr:sp macro="" textlink="">
      <xdr:nvSpPr>
        <xdr:cNvPr id="951" name="n_3aveValue【庁舎】&#10;一人当たり面積"/>
        <xdr:cNvSpPr txBox="1"/>
      </xdr:nvSpPr>
      <xdr:spPr>
        <a:xfrm>
          <a:off x="17001567" y="17833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30497</xdr:rowOff>
    </xdr:from>
    <xdr:ext cx="469744" cy="259045"/>
    <xdr:sp macro="" textlink="">
      <xdr:nvSpPr>
        <xdr:cNvPr id="952" name="n_4aveValue【庁舎】&#10;一人当たり面積"/>
        <xdr:cNvSpPr txBox="1"/>
      </xdr:nvSpPr>
      <xdr:spPr>
        <a:xfrm>
          <a:off x="16226867" y="17800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106697</xdr:rowOff>
    </xdr:from>
    <xdr:ext cx="469744" cy="259045"/>
    <xdr:sp macro="" textlink="">
      <xdr:nvSpPr>
        <xdr:cNvPr id="953" name="n_1mainValue【庁舎】&#10;一人当たり面積"/>
        <xdr:cNvSpPr txBox="1"/>
      </xdr:nvSpPr>
      <xdr:spPr>
        <a:xfrm>
          <a:off x="18561127" y="17205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121938</xdr:rowOff>
    </xdr:from>
    <xdr:ext cx="469744" cy="259045"/>
    <xdr:sp macro="" textlink="">
      <xdr:nvSpPr>
        <xdr:cNvPr id="954" name="n_2mainValue【庁舎】&#10;一人当たり面積"/>
        <xdr:cNvSpPr txBox="1"/>
      </xdr:nvSpPr>
      <xdr:spPr>
        <a:xfrm>
          <a:off x="17776267" y="17221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135907</xdr:rowOff>
    </xdr:from>
    <xdr:ext cx="469744" cy="259045"/>
    <xdr:sp macro="" textlink="">
      <xdr:nvSpPr>
        <xdr:cNvPr id="955" name="n_3mainValue【庁舎】&#10;一人当たり面積"/>
        <xdr:cNvSpPr txBox="1"/>
      </xdr:nvSpPr>
      <xdr:spPr>
        <a:xfrm>
          <a:off x="17001567" y="1723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147338</xdr:rowOff>
    </xdr:from>
    <xdr:ext cx="469744" cy="259045"/>
    <xdr:sp macro="" textlink="">
      <xdr:nvSpPr>
        <xdr:cNvPr id="956" name="n_4mainValue【庁舎】&#10;一人当たり面積"/>
        <xdr:cNvSpPr txBox="1"/>
      </xdr:nvSpPr>
      <xdr:spPr>
        <a:xfrm>
          <a:off x="16226867" y="17246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近年改築を行った一般廃棄物処理施設、消防施設、庁舎の他は、有形固定資産減価償却率が類似団体平均値よりも比較的高い状況である。また、令和６年度に新庁舎を建設したことにより、庁舎の有形固定資産減価償却率が大幅に減少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公共施設等は災害発生時の避難所となる施設も多くあることから、今後、個別施設計画の策定、実施に努め、施設の長寿命化・更新も含め適正管理を図る。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10-0135-00_&#36001;&#25919;&#35506;/E_&#36001;&#21209;/01_&#24246;&#21209;/06_&#36001;&#25919;&#20844;&#20250;&#35336;/R07&#27770;&#31639;&#12395;&#22522;&#12389;&#12367;&#36001;&#21209;&#26360;&#39006;/01_&#35519;&#26619;&#22577;&#21578;/0818_&#12304;9_17&#12294;&#20999;&#12305;&#20196;&#21644;&#65302;&#24180;&#24230;&#36001;&#25919;&#29366;&#27841;&#36039;&#26009;&#38598;&#12398;&#20316;&#25104;&#12395;&#12388;&#12356;&#12390;&#65288;2&#22238;&#30446;&#12539;&#22320;&#26041;&#20844;&#20250;&#35336;&#38306;&#20418;&#65289;/03_&#12480;&#12454;&#12531;&#12525;&#12540;&#12489;&#12487;&#12540;&#12479;&#65288;&#20837;&#21147;&#28168;&#65289;/&#12304;&#36001;&#25919;&#29366;&#27841;&#36039;&#26009;&#38598;&#12305;_332151_&#32654;&#20316;&#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68.3</v>
          </cell>
          <cell r="BX53">
            <v>70</v>
          </cell>
          <cell r="CF53">
            <v>71.8</v>
          </cell>
          <cell r="CN53">
            <v>73.400000000000006</v>
          </cell>
          <cell r="CV53">
            <v>73.599999999999994</v>
          </cell>
        </row>
        <row r="55">
          <cell r="AN55" t="str">
            <v>類似団体内平均値</v>
          </cell>
          <cell r="BP55">
            <v>14.5</v>
          </cell>
          <cell r="BX55">
            <v>25.2</v>
          </cell>
          <cell r="CF55">
            <v>15.7</v>
          </cell>
          <cell r="CN55">
            <v>10.199999999999999</v>
          </cell>
          <cell r="CV55">
            <v>10.5</v>
          </cell>
        </row>
        <row r="57">
          <cell r="BP57">
            <v>58.9</v>
          </cell>
          <cell r="BX57">
            <v>62.5</v>
          </cell>
          <cell r="CF57">
            <v>64.3</v>
          </cell>
          <cell r="CN57">
            <v>64.7</v>
          </cell>
          <cell r="CV57">
            <v>65.7</v>
          </cell>
        </row>
        <row r="72">
          <cell r="BP72" t="str">
            <v>R02</v>
          </cell>
          <cell r="BX72" t="str">
            <v>R03</v>
          </cell>
          <cell r="CF72" t="str">
            <v>R04</v>
          </cell>
          <cell r="CN72" t="str">
            <v>R05</v>
          </cell>
          <cell r="CV72" t="str">
            <v>R06</v>
          </cell>
        </row>
        <row r="73">
          <cell r="AN73" t="str">
            <v>当該団体値</v>
          </cell>
        </row>
        <row r="75">
          <cell r="BP75">
            <v>11.8</v>
          </cell>
          <cell r="BX75">
            <v>11.3</v>
          </cell>
          <cell r="CF75">
            <v>10.8</v>
          </cell>
          <cell r="CN75">
            <v>10.8</v>
          </cell>
          <cell r="CV75">
            <v>10.4</v>
          </cell>
        </row>
        <row r="77">
          <cell r="AN77" t="str">
            <v>類似団体内平均値</v>
          </cell>
          <cell r="BP77">
            <v>14.5</v>
          </cell>
          <cell r="BX77">
            <v>25.2</v>
          </cell>
          <cell r="CF77">
            <v>15.7</v>
          </cell>
          <cell r="CN77">
            <v>10.199999999999999</v>
          </cell>
          <cell r="CV77">
            <v>10.5</v>
          </cell>
        </row>
        <row r="79">
          <cell r="BP79">
            <v>8.4</v>
          </cell>
          <cell r="BX79">
            <v>8.9</v>
          </cell>
          <cell r="CF79">
            <v>8.9</v>
          </cell>
          <cell r="CN79">
            <v>9</v>
          </cell>
          <cell r="CV79">
            <v>8.9</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topLeftCell="W1" workbookViewId="0">
      <selection activeCell="AM37" sqref="AM37:AN37"/>
    </sheetView>
  </sheetViews>
  <sheetFormatPr defaultColWidth="0" defaultRowHeight="10.8" zeroHeight="1"/>
  <cols>
    <col min="1" max="11" width="2.109375" style="168" customWidth="1"/>
    <col min="12" max="12" width="2.21875" style="168" customWidth="1"/>
    <col min="13" max="17" width="2.33203125" style="168" customWidth="1"/>
    <col min="18" max="119" width="2.109375" style="168" customWidth="1"/>
    <col min="120" max="16384" width="0" style="168" hidden="1"/>
  </cols>
  <sheetData>
    <row r="1" spans="1:119" ht="33" customHeight="1">
      <c r="B1" s="379" t="s">
        <v>77</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69"/>
      <c r="DK1" s="169"/>
      <c r="DL1" s="169"/>
      <c r="DM1" s="169"/>
      <c r="DN1" s="169"/>
      <c r="DO1" s="169"/>
    </row>
    <row r="2" spans="1:119" ht="24" thickBot="1">
      <c r="B2" s="170" t="s">
        <v>78</v>
      </c>
      <c r="C2" s="170"/>
      <c r="D2" s="171"/>
    </row>
    <row r="3" spans="1:119" ht="18.75" customHeight="1" thickBot="1">
      <c r="A3" s="169"/>
      <c r="B3" s="380" t="s">
        <v>79</v>
      </c>
      <c r="C3" s="381"/>
      <c r="D3" s="381"/>
      <c r="E3" s="382"/>
      <c r="F3" s="382"/>
      <c r="G3" s="382"/>
      <c r="H3" s="382"/>
      <c r="I3" s="382"/>
      <c r="J3" s="382"/>
      <c r="K3" s="382"/>
      <c r="L3" s="382" t="s">
        <v>80</v>
      </c>
      <c r="M3" s="382"/>
      <c r="N3" s="382"/>
      <c r="O3" s="382"/>
      <c r="P3" s="382"/>
      <c r="Q3" s="382"/>
      <c r="R3" s="389"/>
      <c r="S3" s="389"/>
      <c r="T3" s="389"/>
      <c r="U3" s="389"/>
      <c r="V3" s="390"/>
      <c r="W3" s="364" t="s">
        <v>81</v>
      </c>
      <c r="X3" s="365"/>
      <c r="Y3" s="365"/>
      <c r="Z3" s="365"/>
      <c r="AA3" s="365"/>
      <c r="AB3" s="381"/>
      <c r="AC3" s="389" t="s">
        <v>82</v>
      </c>
      <c r="AD3" s="365"/>
      <c r="AE3" s="365"/>
      <c r="AF3" s="365"/>
      <c r="AG3" s="365"/>
      <c r="AH3" s="365"/>
      <c r="AI3" s="365"/>
      <c r="AJ3" s="365"/>
      <c r="AK3" s="365"/>
      <c r="AL3" s="366"/>
      <c r="AM3" s="364" t="s">
        <v>83</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84</v>
      </c>
      <c r="BO3" s="365"/>
      <c r="BP3" s="365"/>
      <c r="BQ3" s="365"/>
      <c r="BR3" s="365"/>
      <c r="BS3" s="365"/>
      <c r="BT3" s="365"/>
      <c r="BU3" s="366"/>
      <c r="BV3" s="364" t="s">
        <v>85</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86</v>
      </c>
      <c r="CU3" s="365"/>
      <c r="CV3" s="365"/>
      <c r="CW3" s="365"/>
      <c r="CX3" s="365"/>
      <c r="CY3" s="365"/>
      <c r="CZ3" s="365"/>
      <c r="DA3" s="366"/>
      <c r="DB3" s="364" t="s">
        <v>87</v>
      </c>
      <c r="DC3" s="365"/>
      <c r="DD3" s="365"/>
      <c r="DE3" s="365"/>
      <c r="DF3" s="365"/>
      <c r="DG3" s="365"/>
      <c r="DH3" s="365"/>
      <c r="DI3" s="366"/>
    </row>
    <row r="4" spans="1:119" ht="18.75" customHeight="1">
      <c r="A4" s="169"/>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88</v>
      </c>
      <c r="AZ4" s="368"/>
      <c r="BA4" s="368"/>
      <c r="BB4" s="368"/>
      <c r="BC4" s="368"/>
      <c r="BD4" s="368"/>
      <c r="BE4" s="368"/>
      <c r="BF4" s="368"/>
      <c r="BG4" s="368"/>
      <c r="BH4" s="368"/>
      <c r="BI4" s="368"/>
      <c r="BJ4" s="368"/>
      <c r="BK4" s="368"/>
      <c r="BL4" s="368"/>
      <c r="BM4" s="369"/>
      <c r="BN4" s="370">
        <v>26976510</v>
      </c>
      <c r="BO4" s="371"/>
      <c r="BP4" s="371"/>
      <c r="BQ4" s="371"/>
      <c r="BR4" s="371"/>
      <c r="BS4" s="371"/>
      <c r="BT4" s="371"/>
      <c r="BU4" s="372"/>
      <c r="BV4" s="370">
        <v>25962127</v>
      </c>
      <c r="BW4" s="371"/>
      <c r="BX4" s="371"/>
      <c r="BY4" s="371"/>
      <c r="BZ4" s="371"/>
      <c r="CA4" s="371"/>
      <c r="CB4" s="371"/>
      <c r="CC4" s="372"/>
      <c r="CD4" s="373" t="s">
        <v>89</v>
      </c>
      <c r="CE4" s="374"/>
      <c r="CF4" s="374"/>
      <c r="CG4" s="374"/>
      <c r="CH4" s="374"/>
      <c r="CI4" s="374"/>
      <c r="CJ4" s="374"/>
      <c r="CK4" s="374"/>
      <c r="CL4" s="374"/>
      <c r="CM4" s="374"/>
      <c r="CN4" s="374"/>
      <c r="CO4" s="374"/>
      <c r="CP4" s="374"/>
      <c r="CQ4" s="374"/>
      <c r="CR4" s="374"/>
      <c r="CS4" s="375"/>
      <c r="CT4" s="376">
        <v>10.9</v>
      </c>
      <c r="CU4" s="377"/>
      <c r="CV4" s="377"/>
      <c r="CW4" s="377"/>
      <c r="CX4" s="377"/>
      <c r="CY4" s="377"/>
      <c r="CZ4" s="377"/>
      <c r="DA4" s="378"/>
      <c r="DB4" s="376">
        <v>10.9</v>
      </c>
      <c r="DC4" s="377"/>
      <c r="DD4" s="377"/>
      <c r="DE4" s="377"/>
      <c r="DF4" s="377"/>
      <c r="DG4" s="377"/>
      <c r="DH4" s="377"/>
      <c r="DI4" s="378"/>
    </row>
    <row r="5" spans="1:119" ht="18.75" customHeight="1">
      <c r="A5" s="169"/>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90</v>
      </c>
      <c r="AN5" s="437"/>
      <c r="AO5" s="437"/>
      <c r="AP5" s="437"/>
      <c r="AQ5" s="437"/>
      <c r="AR5" s="437"/>
      <c r="AS5" s="437"/>
      <c r="AT5" s="438"/>
      <c r="AU5" s="439" t="s">
        <v>91</v>
      </c>
      <c r="AV5" s="440"/>
      <c r="AW5" s="440"/>
      <c r="AX5" s="440"/>
      <c r="AY5" s="441" t="s">
        <v>92</v>
      </c>
      <c r="AZ5" s="442"/>
      <c r="BA5" s="442"/>
      <c r="BB5" s="442"/>
      <c r="BC5" s="442"/>
      <c r="BD5" s="442"/>
      <c r="BE5" s="442"/>
      <c r="BF5" s="442"/>
      <c r="BG5" s="442"/>
      <c r="BH5" s="442"/>
      <c r="BI5" s="442"/>
      <c r="BJ5" s="442"/>
      <c r="BK5" s="442"/>
      <c r="BL5" s="442"/>
      <c r="BM5" s="443"/>
      <c r="BN5" s="407">
        <v>25179061</v>
      </c>
      <c r="BO5" s="408"/>
      <c r="BP5" s="408"/>
      <c r="BQ5" s="408"/>
      <c r="BR5" s="408"/>
      <c r="BS5" s="408"/>
      <c r="BT5" s="408"/>
      <c r="BU5" s="409"/>
      <c r="BV5" s="407">
        <v>24416497</v>
      </c>
      <c r="BW5" s="408"/>
      <c r="BX5" s="408"/>
      <c r="BY5" s="408"/>
      <c r="BZ5" s="408"/>
      <c r="CA5" s="408"/>
      <c r="CB5" s="408"/>
      <c r="CC5" s="409"/>
      <c r="CD5" s="410" t="s">
        <v>93</v>
      </c>
      <c r="CE5" s="411"/>
      <c r="CF5" s="411"/>
      <c r="CG5" s="411"/>
      <c r="CH5" s="411"/>
      <c r="CI5" s="411"/>
      <c r="CJ5" s="411"/>
      <c r="CK5" s="411"/>
      <c r="CL5" s="411"/>
      <c r="CM5" s="411"/>
      <c r="CN5" s="411"/>
      <c r="CO5" s="411"/>
      <c r="CP5" s="411"/>
      <c r="CQ5" s="411"/>
      <c r="CR5" s="411"/>
      <c r="CS5" s="412"/>
      <c r="CT5" s="404">
        <v>89.4</v>
      </c>
      <c r="CU5" s="405"/>
      <c r="CV5" s="405"/>
      <c r="CW5" s="405"/>
      <c r="CX5" s="405"/>
      <c r="CY5" s="405"/>
      <c r="CZ5" s="405"/>
      <c r="DA5" s="406"/>
      <c r="DB5" s="404">
        <v>89.8</v>
      </c>
      <c r="DC5" s="405"/>
      <c r="DD5" s="405"/>
      <c r="DE5" s="405"/>
      <c r="DF5" s="405"/>
      <c r="DG5" s="405"/>
      <c r="DH5" s="405"/>
      <c r="DI5" s="406"/>
    </row>
    <row r="6" spans="1:119" ht="18.75" customHeight="1">
      <c r="A6" s="169"/>
      <c r="B6" s="413" t="s">
        <v>94</v>
      </c>
      <c r="C6" s="414"/>
      <c r="D6" s="414"/>
      <c r="E6" s="415"/>
      <c r="F6" s="415"/>
      <c r="G6" s="415"/>
      <c r="H6" s="415"/>
      <c r="I6" s="415"/>
      <c r="J6" s="415"/>
      <c r="K6" s="415"/>
      <c r="L6" s="415" t="s">
        <v>95</v>
      </c>
      <c r="M6" s="415"/>
      <c r="N6" s="415"/>
      <c r="O6" s="415"/>
      <c r="P6" s="415"/>
      <c r="Q6" s="415"/>
      <c r="R6" s="419"/>
      <c r="S6" s="419"/>
      <c r="T6" s="419"/>
      <c r="U6" s="419"/>
      <c r="V6" s="420"/>
      <c r="W6" s="423" t="s">
        <v>96</v>
      </c>
      <c r="X6" s="424"/>
      <c r="Y6" s="424"/>
      <c r="Z6" s="424"/>
      <c r="AA6" s="424"/>
      <c r="AB6" s="414"/>
      <c r="AC6" s="427" t="s">
        <v>97</v>
      </c>
      <c r="AD6" s="428"/>
      <c r="AE6" s="428"/>
      <c r="AF6" s="428"/>
      <c r="AG6" s="428"/>
      <c r="AH6" s="428"/>
      <c r="AI6" s="428"/>
      <c r="AJ6" s="428"/>
      <c r="AK6" s="428"/>
      <c r="AL6" s="429"/>
      <c r="AM6" s="436" t="s">
        <v>98</v>
      </c>
      <c r="AN6" s="437"/>
      <c r="AO6" s="437"/>
      <c r="AP6" s="437"/>
      <c r="AQ6" s="437"/>
      <c r="AR6" s="437"/>
      <c r="AS6" s="437"/>
      <c r="AT6" s="438"/>
      <c r="AU6" s="439" t="s">
        <v>91</v>
      </c>
      <c r="AV6" s="440"/>
      <c r="AW6" s="440"/>
      <c r="AX6" s="440"/>
      <c r="AY6" s="441" t="s">
        <v>99</v>
      </c>
      <c r="AZ6" s="442"/>
      <c r="BA6" s="442"/>
      <c r="BB6" s="442"/>
      <c r="BC6" s="442"/>
      <c r="BD6" s="442"/>
      <c r="BE6" s="442"/>
      <c r="BF6" s="442"/>
      <c r="BG6" s="442"/>
      <c r="BH6" s="442"/>
      <c r="BI6" s="442"/>
      <c r="BJ6" s="442"/>
      <c r="BK6" s="442"/>
      <c r="BL6" s="442"/>
      <c r="BM6" s="443"/>
      <c r="BN6" s="407">
        <v>1797449</v>
      </c>
      <c r="BO6" s="408"/>
      <c r="BP6" s="408"/>
      <c r="BQ6" s="408"/>
      <c r="BR6" s="408"/>
      <c r="BS6" s="408"/>
      <c r="BT6" s="408"/>
      <c r="BU6" s="409"/>
      <c r="BV6" s="407">
        <v>1545630</v>
      </c>
      <c r="BW6" s="408"/>
      <c r="BX6" s="408"/>
      <c r="BY6" s="408"/>
      <c r="BZ6" s="408"/>
      <c r="CA6" s="408"/>
      <c r="CB6" s="408"/>
      <c r="CC6" s="409"/>
      <c r="CD6" s="410" t="s">
        <v>100</v>
      </c>
      <c r="CE6" s="411"/>
      <c r="CF6" s="411"/>
      <c r="CG6" s="411"/>
      <c r="CH6" s="411"/>
      <c r="CI6" s="411"/>
      <c r="CJ6" s="411"/>
      <c r="CK6" s="411"/>
      <c r="CL6" s="411"/>
      <c r="CM6" s="411"/>
      <c r="CN6" s="411"/>
      <c r="CO6" s="411"/>
      <c r="CP6" s="411"/>
      <c r="CQ6" s="411"/>
      <c r="CR6" s="411"/>
      <c r="CS6" s="412"/>
      <c r="CT6" s="444">
        <v>89.6</v>
      </c>
      <c r="CU6" s="445"/>
      <c r="CV6" s="445"/>
      <c r="CW6" s="445"/>
      <c r="CX6" s="445"/>
      <c r="CY6" s="445"/>
      <c r="CZ6" s="445"/>
      <c r="DA6" s="446"/>
      <c r="DB6" s="444">
        <v>90.2</v>
      </c>
      <c r="DC6" s="445"/>
      <c r="DD6" s="445"/>
      <c r="DE6" s="445"/>
      <c r="DF6" s="445"/>
      <c r="DG6" s="445"/>
      <c r="DH6" s="445"/>
      <c r="DI6" s="446"/>
    </row>
    <row r="7" spans="1:119" ht="18.75" customHeight="1">
      <c r="A7" s="169"/>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101</v>
      </c>
      <c r="AN7" s="437"/>
      <c r="AO7" s="437"/>
      <c r="AP7" s="437"/>
      <c r="AQ7" s="437"/>
      <c r="AR7" s="437"/>
      <c r="AS7" s="437"/>
      <c r="AT7" s="438"/>
      <c r="AU7" s="439" t="s">
        <v>91</v>
      </c>
      <c r="AV7" s="440"/>
      <c r="AW7" s="440"/>
      <c r="AX7" s="440"/>
      <c r="AY7" s="441" t="s">
        <v>102</v>
      </c>
      <c r="AZ7" s="442"/>
      <c r="BA7" s="442"/>
      <c r="BB7" s="442"/>
      <c r="BC7" s="442"/>
      <c r="BD7" s="442"/>
      <c r="BE7" s="442"/>
      <c r="BF7" s="442"/>
      <c r="BG7" s="442"/>
      <c r="BH7" s="442"/>
      <c r="BI7" s="442"/>
      <c r="BJ7" s="442"/>
      <c r="BK7" s="442"/>
      <c r="BL7" s="442"/>
      <c r="BM7" s="443"/>
      <c r="BN7" s="407">
        <v>299041</v>
      </c>
      <c r="BO7" s="408"/>
      <c r="BP7" s="408"/>
      <c r="BQ7" s="408"/>
      <c r="BR7" s="408"/>
      <c r="BS7" s="408"/>
      <c r="BT7" s="408"/>
      <c r="BU7" s="409"/>
      <c r="BV7" s="407">
        <v>60139</v>
      </c>
      <c r="BW7" s="408"/>
      <c r="BX7" s="408"/>
      <c r="BY7" s="408"/>
      <c r="BZ7" s="408"/>
      <c r="CA7" s="408"/>
      <c r="CB7" s="408"/>
      <c r="CC7" s="409"/>
      <c r="CD7" s="410" t="s">
        <v>103</v>
      </c>
      <c r="CE7" s="411"/>
      <c r="CF7" s="411"/>
      <c r="CG7" s="411"/>
      <c r="CH7" s="411"/>
      <c r="CI7" s="411"/>
      <c r="CJ7" s="411"/>
      <c r="CK7" s="411"/>
      <c r="CL7" s="411"/>
      <c r="CM7" s="411"/>
      <c r="CN7" s="411"/>
      <c r="CO7" s="411"/>
      <c r="CP7" s="411"/>
      <c r="CQ7" s="411"/>
      <c r="CR7" s="411"/>
      <c r="CS7" s="412"/>
      <c r="CT7" s="407">
        <v>13694063</v>
      </c>
      <c r="CU7" s="408"/>
      <c r="CV7" s="408"/>
      <c r="CW7" s="408"/>
      <c r="CX7" s="408"/>
      <c r="CY7" s="408"/>
      <c r="CZ7" s="408"/>
      <c r="DA7" s="409"/>
      <c r="DB7" s="407">
        <v>13645012</v>
      </c>
      <c r="DC7" s="408"/>
      <c r="DD7" s="408"/>
      <c r="DE7" s="408"/>
      <c r="DF7" s="408"/>
      <c r="DG7" s="408"/>
      <c r="DH7" s="408"/>
      <c r="DI7" s="409"/>
    </row>
    <row r="8" spans="1:119" ht="18.75" customHeight="1" thickBot="1">
      <c r="A8" s="169"/>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104</v>
      </c>
      <c r="AN8" s="437"/>
      <c r="AO8" s="437"/>
      <c r="AP8" s="437"/>
      <c r="AQ8" s="437"/>
      <c r="AR8" s="437"/>
      <c r="AS8" s="437"/>
      <c r="AT8" s="438"/>
      <c r="AU8" s="439" t="s">
        <v>91</v>
      </c>
      <c r="AV8" s="440"/>
      <c r="AW8" s="440"/>
      <c r="AX8" s="440"/>
      <c r="AY8" s="441" t="s">
        <v>105</v>
      </c>
      <c r="AZ8" s="442"/>
      <c r="BA8" s="442"/>
      <c r="BB8" s="442"/>
      <c r="BC8" s="442"/>
      <c r="BD8" s="442"/>
      <c r="BE8" s="442"/>
      <c r="BF8" s="442"/>
      <c r="BG8" s="442"/>
      <c r="BH8" s="442"/>
      <c r="BI8" s="442"/>
      <c r="BJ8" s="442"/>
      <c r="BK8" s="442"/>
      <c r="BL8" s="442"/>
      <c r="BM8" s="443"/>
      <c r="BN8" s="407">
        <v>1498408</v>
      </c>
      <c r="BO8" s="408"/>
      <c r="BP8" s="408"/>
      <c r="BQ8" s="408"/>
      <c r="BR8" s="408"/>
      <c r="BS8" s="408"/>
      <c r="BT8" s="408"/>
      <c r="BU8" s="409"/>
      <c r="BV8" s="407">
        <v>1485491</v>
      </c>
      <c r="BW8" s="408"/>
      <c r="BX8" s="408"/>
      <c r="BY8" s="408"/>
      <c r="BZ8" s="408"/>
      <c r="CA8" s="408"/>
      <c r="CB8" s="408"/>
      <c r="CC8" s="409"/>
      <c r="CD8" s="410" t="s">
        <v>106</v>
      </c>
      <c r="CE8" s="411"/>
      <c r="CF8" s="411"/>
      <c r="CG8" s="411"/>
      <c r="CH8" s="411"/>
      <c r="CI8" s="411"/>
      <c r="CJ8" s="411"/>
      <c r="CK8" s="411"/>
      <c r="CL8" s="411"/>
      <c r="CM8" s="411"/>
      <c r="CN8" s="411"/>
      <c r="CO8" s="411"/>
      <c r="CP8" s="411"/>
      <c r="CQ8" s="411"/>
      <c r="CR8" s="411"/>
      <c r="CS8" s="412"/>
      <c r="CT8" s="447">
        <v>0.28999999999999998</v>
      </c>
      <c r="CU8" s="448"/>
      <c r="CV8" s="448"/>
      <c r="CW8" s="448"/>
      <c r="CX8" s="448"/>
      <c r="CY8" s="448"/>
      <c r="CZ8" s="448"/>
      <c r="DA8" s="449"/>
      <c r="DB8" s="447">
        <v>0.28000000000000003</v>
      </c>
      <c r="DC8" s="448"/>
      <c r="DD8" s="448"/>
      <c r="DE8" s="448"/>
      <c r="DF8" s="448"/>
      <c r="DG8" s="448"/>
      <c r="DH8" s="448"/>
      <c r="DI8" s="449"/>
    </row>
    <row r="9" spans="1:119" ht="18.75" customHeight="1" thickBot="1">
      <c r="A9" s="169"/>
      <c r="B9" s="401" t="s">
        <v>107</v>
      </c>
      <c r="C9" s="402"/>
      <c r="D9" s="402"/>
      <c r="E9" s="402"/>
      <c r="F9" s="402"/>
      <c r="G9" s="402"/>
      <c r="H9" s="402"/>
      <c r="I9" s="402"/>
      <c r="J9" s="402"/>
      <c r="K9" s="450"/>
      <c r="L9" s="451" t="s">
        <v>108</v>
      </c>
      <c r="M9" s="452"/>
      <c r="N9" s="452"/>
      <c r="O9" s="452"/>
      <c r="P9" s="452"/>
      <c r="Q9" s="453"/>
      <c r="R9" s="454">
        <v>25939</v>
      </c>
      <c r="S9" s="455"/>
      <c r="T9" s="455"/>
      <c r="U9" s="455"/>
      <c r="V9" s="456"/>
      <c r="W9" s="364" t="s">
        <v>109</v>
      </c>
      <c r="X9" s="365"/>
      <c r="Y9" s="365"/>
      <c r="Z9" s="365"/>
      <c r="AA9" s="365"/>
      <c r="AB9" s="365"/>
      <c r="AC9" s="365"/>
      <c r="AD9" s="365"/>
      <c r="AE9" s="365"/>
      <c r="AF9" s="365"/>
      <c r="AG9" s="365"/>
      <c r="AH9" s="365"/>
      <c r="AI9" s="365"/>
      <c r="AJ9" s="365"/>
      <c r="AK9" s="365"/>
      <c r="AL9" s="366"/>
      <c r="AM9" s="436" t="s">
        <v>110</v>
      </c>
      <c r="AN9" s="437"/>
      <c r="AO9" s="437"/>
      <c r="AP9" s="437"/>
      <c r="AQ9" s="437"/>
      <c r="AR9" s="437"/>
      <c r="AS9" s="437"/>
      <c r="AT9" s="438"/>
      <c r="AU9" s="439" t="s">
        <v>91</v>
      </c>
      <c r="AV9" s="440"/>
      <c r="AW9" s="440"/>
      <c r="AX9" s="440"/>
      <c r="AY9" s="441" t="s">
        <v>111</v>
      </c>
      <c r="AZ9" s="442"/>
      <c r="BA9" s="442"/>
      <c r="BB9" s="442"/>
      <c r="BC9" s="442"/>
      <c r="BD9" s="442"/>
      <c r="BE9" s="442"/>
      <c r="BF9" s="442"/>
      <c r="BG9" s="442"/>
      <c r="BH9" s="442"/>
      <c r="BI9" s="442"/>
      <c r="BJ9" s="442"/>
      <c r="BK9" s="442"/>
      <c r="BL9" s="442"/>
      <c r="BM9" s="443"/>
      <c r="BN9" s="407">
        <v>12917</v>
      </c>
      <c r="BO9" s="408"/>
      <c r="BP9" s="408"/>
      <c r="BQ9" s="408"/>
      <c r="BR9" s="408"/>
      <c r="BS9" s="408"/>
      <c r="BT9" s="408"/>
      <c r="BU9" s="409"/>
      <c r="BV9" s="407">
        <v>-69516</v>
      </c>
      <c r="BW9" s="408"/>
      <c r="BX9" s="408"/>
      <c r="BY9" s="408"/>
      <c r="BZ9" s="408"/>
      <c r="CA9" s="408"/>
      <c r="CB9" s="408"/>
      <c r="CC9" s="409"/>
      <c r="CD9" s="410" t="s">
        <v>112</v>
      </c>
      <c r="CE9" s="411"/>
      <c r="CF9" s="411"/>
      <c r="CG9" s="411"/>
      <c r="CH9" s="411"/>
      <c r="CI9" s="411"/>
      <c r="CJ9" s="411"/>
      <c r="CK9" s="411"/>
      <c r="CL9" s="411"/>
      <c r="CM9" s="411"/>
      <c r="CN9" s="411"/>
      <c r="CO9" s="411"/>
      <c r="CP9" s="411"/>
      <c r="CQ9" s="411"/>
      <c r="CR9" s="411"/>
      <c r="CS9" s="412"/>
      <c r="CT9" s="404">
        <v>17.5</v>
      </c>
      <c r="CU9" s="405"/>
      <c r="CV9" s="405"/>
      <c r="CW9" s="405"/>
      <c r="CX9" s="405"/>
      <c r="CY9" s="405"/>
      <c r="CZ9" s="405"/>
      <c r="DA9" s="406"/>
      <c r="DB9" s="404">
        <v>19.600000000000001</v>
      </c>
      <c r="DC9" s="405"/>
      <c r="DD9" s="405"/>
      <c r="DE9" s="405"/>
      <c r="DF9" s="405"/>
      <c r="DG9" s="405"/>
      <c r="DH9" s="405"/>
      <c r="DI9" s="406"/>
    </row>
    <row r="10" spans="1:119" ht="18.75" customHeight="1" thickBot="1">
      <c r="A10" s="169"/>
      <c r="B10" s="401"/>
      <c r="C10" s="402"/>
      <c r="D10" s="402"/>
      <c r="E10" s="402"/>
      <c r="F10" s="402"/>
      <c r="G10" s="402"/>
      <c r="H10" s="402"/>
      <c r="I10" s="402"/>
      <c r="J10" s="402"/>
      <c r="K10" s="450"/>
      <c r="L10" s="457" t="s">
        <v>113</v>
      </c>
      <c r="M10" s="437"/>
      <c r="N10" s="437"/>
      <c r="O10" s="437"/>
      <c r="P10" s="437"/>
      <c r="Q10" s="438"/>
      <c r="R10" s="458">
        <v>27977</v>
      </c>
      <c r="S10" s="459"/>
      <c r="T10" s="459"/>
      <c r="U10" s="459"/>
      <c r="V10" s="460"/>
      <c r="W10" s="395"/>
      <c r="X10" s="396"/>
      <c r="Y10" s="396"/>
      <c r="Z10" s="396"/>
      <c r="AA10" s="396"/>
      <c r="AB10" s="396"/>
      <c r="AC10" s="396"/>
      <c r="AD10" s="396"/>
      <c r="AE10" s="396"/>
      <c r="AF10" s="396"/>
      <c r="AG10" s="396"/>
      <c r="AH10" s="396"/>
      <c r="AI10" s="396"/>
      <c r="AJ10" s="396"/>
      <c r="AK10" s="396"/>
      <c r="AL10" s="399"/>
      <c r="AM10" s="436" t="s">
        <v>114</v>
      </c>
      <c r="AN10" s="437"/>
      <c r="AO10" s="437"/>
      <c r="AP10" s="437"/>
      <c r="AQ10" s="437"/>
      <c r="AR10" s="437"/>
      <c r="AS10" s="437"/>
      <c r="AT10" s="438"/>
      <c r="AU10" s="439" t="s">
        <v>115</v>
      </c>
      <c r="AV10" s="440"/>
      <c r="AW10" s="440"/>
      <c r="AX10" s="440"/>
      <c r="AY10" s="441" t="s">
        <v>116</v>
      </c>
      <c r="AZ10" s="442"/>
      <c r="BA10" s="442"/>
      <c r="BB10" s="442"/>
      <c r="BC10" s="442"/>
      <c r="BD10" s="442"/>
      <c r="BE10" s="442"/>
      <c r="BF10" s="442"/>
      <c r="BG10" s="442"/>
      <c r="BH10" s="442"/>
      <c r="BI10" s="442"/>
      <c r="BJ10" s="442"/>
      <c r="BK10" s="442"/>
      <c r="BL10" s="442"/>
      <c r="BM10" s="443"/>
      <c r="BN10" s="407">
        <v>48661</v>
      </c>
      <c r="BO10" s="408"/>
      <c r="BP10" s="408"/>
      <c r="BQ10" s="408"/>
      <c r="BR10" s="408"/>
      <c r="BS10" s="408"/>
      <c r="BT10" s="408"/>
      <c r="BU10" s="409"/>
      <c r="BV10" s="407">
        <v>120810</v>
      </c>
      <c r="BW10" s="408"/>
      <c r="BX10" s="408"/>
      <c r="BY10" s="408"/>
      <c r="BZ10" s="408"/>
      <c r="CA10" s="408"/>
      <c r="CB10" s="408"/>
      <c r="CC10" s="409"/>
      <c r="CD10" s="172" t="s">
        <v>117</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c r="A11" s="169"/>
      <c r="B11" s="401"/>
      <c r="C11" s="402"/>
      <c r="D11" s="402"/>
      <c r="E11" s="402"/>
      <c r="F11" s="402"/>
      <c r="G11" s="402"/>
      <c r="H11" s="402"/>
      <c r="I11" s="402"/>
      <c r="J11" s="402"/>
      <c r="K11" s="450"/>
      <c r="L11" s="461" t="s">
        <v>118</v>
      </c>
      <c r="M11" s="462"/>
      <c r="N11" s="462"/>
      <c r="O11" s="462"/>
      <c r="P11" s="462"/>
      <c r="Q11" s="463"/>
      <c r="R11" s="464" t="s">
        <v>119</v>
      </c>
      <c r="S11" s="465"/>
      <c r="T11" s="465"/>
      <c r="U11" s="465"/>
      <c r="V11" s="466"/>
      <c r="W11" s="395"/>
      <c r="X11" s="396"/>
      <c r="Y11" s="396"/>
      <c r="Z11" s="396"/>
      <c r="AA11" s="396"/>
      <c r="AB11" s="396"/>
      <c r="AC11" s="396"/>
      <c r="AD11" s="396"/>
      <c r="AE11" s="396"/>
      <c r="AF11" s="396"/>
      <c r="AG11" s="396"/>
      <c r="AH11" s="396"/>
      <c r="AI11" s="396"/>
      <c r="AJ11" s="396"/>
      <c r="AK11" s="396"/>
      <c r="AL11" s="399"/>
      <c r="AM11" s="436" t="s">
        <v>120</v>
      </c>
      <c r="AN11" s="437"/>
      <c r="AO11" s="437"/>
      <c r="AP11" s="437"/>
      <c r="AQ11" s="437"/>
      <c r="AR11" s="437"/>
      <c r="AS11" s="437"/>
      <c r="AT11" s="438"/>
      <c r="AU11" s="439" t="s">
        <v>115</v>
      </c>
      <c r="AV11" s="440"/>
      <c r="AW11" s="440"/>
      <c r="AX11" s="440"/>
      <c r="AY11" s="441" t="s">
        <v>121</v>
      </c>
      <c r="AZ11" s="442"/>
      <c r="BA11" s="442"/>
      <c r="BB11" s="442"/>
      <c r="BC11" s="442"/>
      <c r="BD11" s="442"/>
      <c r="BE11" s="442"/>
      <c r="BF11" s="442"/>
      <c r="BG11" s="442"/>
      <c r="BH11" s="442"/>
      <c r="BI11" s="442"/>
      <c r="BJ11" s="442"/>
      <c r="BK11" s="442"/>
      <c r="BL11" s="442"/>
      <c r="BM11" s="443"/>
      <c r="BN11" s="407">
        <v>659926</v>
      </c>
      <c r="BO11" s="408"/>
      <c r="BP11" s="408"/>
      <c r="BQ11" s="408"/>
      <c r="BR11" s="408"/>
      <c r="BS11" s="408"/>
      <c r="BT11" s="408"/>
      <c r="BU11" s="409"/>
      <c r="BV11" s="407">
        <v>888927</v>
      </c>
      <c r="BW11" s="408"/>
      <c r="BX11" s="408"/>
      <c r="BY11" s="408"/>
      <c r="BZ11" s="408"/>
      <c r="CA11" s="408"/>
      <c r="CB11" s="408"/>
      <c r="CC11" s="409"/>
      <c r="CD11" s="410" t="s">
        <v>122</v>
      </c>
      <c r="CE11" s="411"/>
      <c r="CF11" s="411"/>
      <c r="CG11" s="411"/>
      <c r="CH11" s="411"/>
      <c r="CI11" s="411"/>
      <c r="CJ11" s="411"/>
      <c r="CK11" s="411"/>
      <c r="CL11" s="411"/>
      <c r="CM11" s="411"/>
      <c r="CN11" s="411"/>
      <c r="CO11" s="411"/>
      <c r="CP11" s="411"/>
      <c r="CQ11" s="411"/>
      <c r="CR11" s="411"/>
      <c r="CS11" s="412"/>
      <c r="CT11" s="447" t="s">
        <v>123</v>
      </c>
      <c r="CU11" s="448"/>
      <c r="CV11" s="448"/>
      <c r="CW11" s="448"/>
      <c r="CX11" s="448"/>
      <c r="CY11" s="448"/>
      <c r="CZ11" s="448"/>
      <c r="DA11" s="449"/>
      <c r="DB11" s="447" t="s">
        <v>123</v>
      </c>
      <c r="DC11" s="448"/>
      <c r="DD11" s="448"/>
      <c r="DE11" s="448"/>
      <c r="DF11" s="448"/>
      <c r="DG11" s="448"/>
      <c r="DH11" s="448"/>
      <c r="DI11" s="449"/>
    </row>
    <row r="12" spans="1:119" ht="18.75" customHeight="1">
      <c r="A12" s="169"/>
      <c r="B12" s="467" t="s">
        <v>124</v>
      </c>
      <c r="C12" s="468"/>
      <c r="D12" s="468"/>
      <c r="E12" s="468"/>
      <c r="F12" s="468"/>
      <c r="G12" s="468"/>
      <c r="H12" s="468"/>
      <c r="I12" s="468"/>
      <c r="J12" s="468"/>
      <c r="K12" s="469"/>
      <c r="L12" s="476" t="s">
        <v>125</v>
      </c>
      <c r="M12" s="477"/>
      <c r="N12" s="477"/>
      <c r="O12" s="477"/>
      <c r="P12" s="477"/>
      <c r="Q12" s="478"/>
      <c r="R12" s="479">
        <v>24886</v>
      </c>
      <c r="S12" s="480"/>
      <c r="T12" s="480"/>
      <c r="U12" s="480"/>
      <c r="V12" s="481"/>
      <c r="W12" s="482" t="s">
        <v>1</v>
      </c>
      <c r="X12" s="440"/>
      <c r="Y12" s="440"/>
      <c r="Z12" s="440"/>
      <c r="AA12" s="440"/>
      <c r="AB12" s="483"/>
      <c r="AC12" s="484" t="s">
        <v>126</v>
      </c>
      <c r="AD12" s="485"/>
      <c r="AE12" s="485"/>
      <c r="AF12" s="485"/>
      <c r="AG12" s="486"/>
      <c r="AH12" s="484" t="s">
        <v>127</v>
      </c>
      <c r="AI12" s="485"/>
      <c r="AJ12" s="485"/>
      <c r="AK12" s="485"/>
      <c r="AL12" s="487"/>
      <c r="AM12" s="436" t="s">
        <v>128</v>
      </c>
      <c r="AN12" s="437"/>
      <c r="AO12" s="437"/>
      <c r="AP12" s="437"/>
      <c r="AQ12" s="437"/>
      <c r="AR12" s="437"/>
      <c r="AS12" s="437"/>
      <c r="AT12" s="438"/>
      <c r="AU12" s="439" t="s">
        <v>115</v>
      </c>
      <c r="AV12" s="440"/>
      <c r="AW12" s="440"/>
      <c r="AX12" s="440"/>
      <c r="AY12" s="441" t="s">
        <v>129</v>
      </c>
      <c r="AZ12" s="442"/>
      <c r="BA12" s="442"/>
      <c r="BB12" s="442"/>
      <c r="BC12" s="442"/>
      <c r="BD12" s="442"/>
      <c r="BE12" s="442"/>
      <c r="BF12" s="442"/>
      <c r="BG12" s="442"/>
      <c r="BH12" s="442"/>
      <c r="BI12" s="442"/>
      <c r="BJ12" s="442"/>
      <c r="BK12" s="442"/>
      <c r="BL12" s="442"/>
      <c r="BM12" s="443"/>
      <c r="BN12" s="407">
        <v>0</v>
      </c>
      <c r="BO12" s="408"/>
      <c r="BP12" s="408"/>
      <c r="BQ12" s="408"/>
      <c r="BR12" s="408"/>
      <c r="BS12" s="408"/>
      <c r="BT12" s="408"/>
      <c r="BU12" s="409"/>
      <c r="BV12" s="407">
        <v>0</v>
      </c>
      <c r="BW12" s="408"/>
      <c r="BX12" s="408"/>
      <c r="BY12" s="408"/>
      <c r="BZ12" s="408"/>
      <c r="CA12" s="408"/>
      <c r="CB12" s="408"/>
      <c r="CC12" s="409"/>
      <c r="CD12" s="410" t="s">
        <v>130</v>
      </c>
      <c r="CE12" s="411"/>
      <c r="CF12" s="411"/>
      <c r="CG12" s="411"/>
      <c r="CH12" s="411"/>
      <c r="CI12" s="411"/>
      <c r="CJ12" s="411"/>
      <c r="CK12" s="411"/>
      <c r="CL12" s="411"/>
      <c r="CM12" s="411"/>
      <c r="CN12" s="411"/>
      <c r="CO12" s="411"/>
      <c r="CP12" s="411"/>
      <c r="CQ12" s="411"/>
      <c r="CR12" s="411"/>
      <c r="CS12" s="412"/>
      <c r="CT12" s="447" t="s">
        <v>123</v>
      </c>
      <c r="CU12" s="448"/>
      <c r="CV12" s="448"/>
      <c r="CW12" s="448"/>
      <c r="CX12" s="448"/>
      <c r="CY12" s="448"/>
      <c r="CZ12" s="448"/>
      <c r="DA12" s="449"/>
      <c r="DB12" s="447" t="s">
        <v>123</v>
      </c>
      <c r="DC12" s="448"/>
      <c r="DD12" s="448"/>
      <c r="DE12" s="448"/>
      <c r="DF12" s="448"/>
      <c r="DG12" s="448"/>
      <c r="DH12" s="448"/>
      <c r="DI12" s="449"/>
    </row>
    <row r="13" spans="1:119" ht="18.75" customHeight="1">
      <c r="A13" s="169"/>
      <c r="B13" s="470"/>
      <c r="C13" s="471"/>
      <c r="D13" s="471"/>
      <c r="E13" s="471"/>
      <c r="F13" s="471"/>
      <c r="G13" s="471"/>
      <c r="H13" s="471"/>
      <c r="I13" s="471"/>
      <c r="J13" s="471"/>
      <c r="K13" s="472"/>
      <c r="L13" s="178"/>
      <c r="M13" s="498" t="s">
        <v>131</v>
      </c>
      <c r="N13" s="499"/>
      <c r="O13" s="499"/>
      <c r="P13" s="499"/>
      <c r="Q13" s="500"/>
      <c r="R13" s="491">
        <v>24260</v>
      </c>
      <c r="S13" s="492"/>
      <c r="T13" s="492"/>
      <c r="U13" s="492"/>
      <c r="V13" s="493"/>
      <c r="W13" s="423" t="s">
        <v>132</v>
      </c>
      <c r="X13" s="424"/>
      <c r="Y13" s="424"/>
      <c r="Z13" s="424"/>
      <c r="AA13" s="424"/>
      <c r="AB13" s="414"/>
      <c r="AC13" s="458">
        <v>1374</v>
      </c>
      <c r="AD13" s="459"/>
      <c r="AE13" s="459"/>
      <c r="AF13" s="459"/>
      <c r="AG13" s="501"/>
      <c r="AH13" s="458">
        <v>1972</v>
      </c>
      <c r="AI13" s="459"/>
      <c r="AJ13" s="459"/>
      <c r="AK13" s="459"/>
      <c r="AL13" s="460"/>
      <c r="AM13" s="436" t="s">
        <v>133</v>
      </c>
      <c r="AN13" s="437"/>
      <c r="AO13" s="437"/>
      <c r="AP13" s="437"/>
      <c r="AQ13" s="437"/>
      <c r="AR13" s="437"/>
      <c r="AS13" s="437"/>
      <c r="AT13" s="438"/>
      <c r="AU13" s="439" t="s">
        <v>115</v>
      </c>
      <c r="AV13" s="440"/>
      <c r="AW13" s="440"/>
      <c r="AX13" s="440"/>
      <c r="AY13" s="441" t="s">
        <v>134</v>
      </c>
      <c r="AZ13" s="442"/>
      <c r="BA13" s="442"/>
      <c r="BB13" s="442"/>
      <c r="BC13" s="442"/>
      <c r="BD13" s="442"/>
      <c r="BE13" s="442"/>
      <c r="BF13" s="442"/>
      <c r="BG13" s="442"/>
      <c r="BH13" s="442"/>
      <c r="BI13" s="442"/>
      <c r="BJ13" s="442"/>
      <c r="BK13" s="442"/>
      <c r="BL13" s="442"/>
      <c r="BM13" s="443"/>
      <c r="BN13" s="407">
        <v>721504</v>
      </c>
      <c r="BO13" s="408"/>
      <c r="BP13" s="408"/>
      <c r="BQ13" s="408"/>
      <c r="BR13" s="408"/>
      <c r="BS13" s="408"/>
      <c r="BT13" s="408"/>
      <c r="BU13" s="409"/>
      <c r="BV13" s="407">
        <v>940221</v>
      </c>
      <c r="BW13" s="408"/>
      <c r="BX13" s="408"/>
      <c r="BY13" s="408"/>
      <c r="BZ13" s="408"/>
      <c r="CA13" s="408"/>
      <c r="CB13" s="408"/>
      <c r="CC13" s="409"/>
      <c r="CD13" s="410" t="s">
        <v>135</v>
      </c>
      <c r="CE13" s="411"/>
      <c r="CF13" s="411"/>
      <c r="CG13" s="411"/>
      <c r="CH13" s="411"/>
      <c r="CI13" s="411"/>
      <c r="CJ13" s="411"/>
      <c r="CK13" s="411"/>
      <c r="CL13" s="411"/>
      <c r="CM13" s="411"/>
      <c r="CN13" s="411"/>
      <c r="CO13" s="411"/>
      <c r="CP13" s="411"/>
      <c r="CQ13" s="411"/>
      <c r="CR13" s="411"/>
      <c r="CS13" s="412"/>
      <c r="CT13" s="404">
        <v>10.4</v>
      </c>
      <c r="CU13" s="405"/>
      <c r="CV13" s="405"/>
      <c r="CW13" s="405"/>
      <c r="CX13" s="405"/>
      <c r="CY13" s="405"/>
      <c r="CZ13" s="405"/>
      <c r="DA13" s="406"/>
      <c r="DB13" s="404">
        <v>10.8</v>
      </c>
      <c r="DC13" s="405"/>
      <c r="DD13" s="405"/>
      <c r="DE13" s="405"/>
      <c r="DF13" s="405"/>
      <c r="DG13" s="405"/>
      <c r="DH13" s="405"/>
      <c r="DI13" s="406"/>
    </row>
    <row r="14" spans="1:119" ht="18.75" customHeight="1" thickBot="1">
      <c r="A14" s="169"/>
      <c r="B14" s="470"/>
      <c r="C14" s="471"/>
      <c r="D14" s="471"/>
      <c r="E14" s="471"/>
      <c r="F14" s="471"/>
      <c r="G14" s="471"/>
      <c r="H14" s="471"/>
      <c r="I14" s="471"/>
      <c r="J14" s="471"/>
      <c r="K14" s="472"/>
      <c r="L14" s="488" t="s">
        <v>136</v>
      </c>
      <c r="M14" s="489"/>
      <c r="N14" s="489"/>
      <c r="O14" s="489"/>
      <c r="P14" s="489"/>
      <c r="Q14" s="490"/>
      <c r="R14" s="491">
        <v>25524</v>
      </c>
      <c r="S14" s="492"/>
      <c r="T14" s="492"/>
      <c r="U14" s="492"/>
      <c r="V14" s="493"/>
      <c r="W14" s="397"/>
      <c r="X14" s="398"/>
      <c r="Y14" s="398"/>
      <c r="Z14" s="398"/>
      <c r="AA14" s="398"/>
      <c r="AB14" s="387"/>
      <c r="AC14" s="494">
        <v>11.2</v>
      </c>
      <c r="AD14" s="495"/>
      <c r="AE14" s="495"/>
      <c r="AF14" s="495"/>
      <c r="AG14" s="496"/>
      <c r="AH14" s="494">
        <v>14.6</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137</v>
      </c>
      <c r="CE14" s="503"/>
      <c r="CF14" s="503"/>
      <c r="CG14" s="503"/>
      <c r="CH14" s="503"/>
      <c r="CI14" s="503"/>
      <c r="CJ14" s="503"/>
      <c r="CK14" s="503"/>
      <c r="CL14" s="503"/>
      <c r="CM14" s="503"/>
      <c r="CN14" s="503"/>
      <c r="CO14" s="503"/>
      <c r="CP14" s="503"/>
      <c r="CQ14" s="503"/>
      <c r="CR14" s="503"/>
      <c r="CS14" s="504"/>
      <c r="CT14" s="505" t="s">
        <v>123</v>
      </c>
      <c r="CU14" s="506"/>
      <c r="CV14" s="506"/>
      <c r="CW14" s="506"/>
      <c r="CX14" s="506"/>
      <c r="CY14" s="506"/>
      <c r="CZ14" s="506"/>
      <c r="DA14" s="507"/>
      <c r="DB14" s="505" t="s">
        <v>123</v>
      </c>
      <c r="DC14" s="506"/>
      <c r="DD14" s="506"/>
      <c r="DE14" s="506"/>
      <c r="DF14" s="506"/>
      <c r="DG14" s="506"/>
      <c r="DH14" s="506"/>
      <c r="DI14" s="507"/>
    </row>
    <row r="15" spans="1:119" ht="18.75" customHeight="1">
      <c r="A15" s="169"/>
      <c r="B15" s="470"/>
      <c r="C15" s="471"/>
      <c r="D15" s="471"/>
      <c r="E15" s="471"/>
      <c r="F15" s="471"/>
      <c r="G15" s="471"/>
      <c r="H15" s="471"/>
      <c r="I15" s="471"/>
      <c r="J15" s="471"/>
      <c r="K15" s="472"/>
      <c r="L15" s="178"/>
      <c r="M15" s="498" t="s">
        <v>131</v>
      </c>
      <c r="N15" s="499"/>
      <c r="O15" s="499"/>
      <c r="P15" s="499"/>
      <c r="Q15" s="500"/>
      <c r="R15" s="491">
        <v>24940</v>
      </c>
      <c r="S15" s="492"/>
      <c r="T15" s="492"/>
      <c r="U15" s="492"/>
      <c r="V15" s="493"/>
      <c r="W15" s="423" t="s">
        <v>138</v>
      </c>
      <c r="X15" s="424"/>
      <c r="Y15" s="424"/>
      <c r="Z15" s="424"/>
      <c r="AA15" s="424"/>
      <c r="AB15" s="414"/>
      <c r="AC15" s="458">
        <v>3937</v>
      </c>
      <c r="AD15" s="459"/>
      <c r="AE15" s="459"/>
      <c r="AF15" s="459"/>
      <c r="AG15" s="501"/>
      <c r="AH15" s="458">
        <v>4078</v>
      </c>
      <c r="AI15" s="459"/>
      <c r="AJ15" s="459"/>
      <c r="AK15" s="459"/>
      <c r="AL15" s="460"/>
      <c r="AM15" s="436"/>
      <c r="AN15" s="437"/>
      <c r="AO15" s="437"/>
      <c r="AP15" s="437"/>
      <c r="AQ15" s="437"/>
      <c r="AR15" s="437"/>
      <c r="AS15" s="437"/>
      <c r="AT15" s="438"/>
      <c r="AU15" s="439"/>
      <c r="AV15" s="440"/>
      <c r="AW15" s="440"/>
      <c r="AX15" s="440"/>
      <c r="AY15" s="367" t="s">
        <v>139</v>
      </c>
      <c r="AZ15" s="368"/>
      <c r="BA15" s="368"/>
      <c r="BB15" s="368"/>
      <c r="BC15" s="368"/>
      <c r="BD15" s="368"/>
      <c r="BE15" s="368"/>
      <c r="BF15" s="368"/>
      <c r="BG15" s="368"/>
      <c r="BH15" s="368"/>
      <c r="BI15" s="368"/>
      <c r="BJ15" s="368"/>
      <c r="BK15" s="368"/>
      <c r="BL15" s="368"/>
      <c r="BM15" s="369"/>
      <c r="BN15" s="370">
        <v>3635366</v>
      </c>
      <c r="BO15" s="371"/>
      <c r="BP15" s="371"/>
      <c r="BQ15" s="371"/>
      <c r="BR15" s="371"/>
      <c r="BS15" s="371"/>
      <c r="BT15" s="371"/>
      <c r="BU15" s="372"/>
      <c r="BV15" s="370">
        <v>3649475</v>
      </c>
      <c r="BW15" s="371"/>
      <c r="BX15" s="371"/>
      <c r="BY15" s="371"/>
      <c r="BZ15" s="371"/>
      <c r="CA15" s="371"/>
      <c r="CB15" s="371"/>
      <c r="CC15" s="372"/>
      <c r="CD15" s="508" t="s">
        <v>140</v>
      </c>
      <c r="CE15" s="509"/>
      <c r="CF15" s="509"/>
      <c r="CG15" s="509"/>
      <c r="CH15" s="509"/>
      <c r="CI15" s="509"/>
      <c r="CJ15" s="509"/>
      <c r="CK15" s="509"/>
      <c r="CL15" s="509"/>
      <c r="CM15" s="509"/>
      <c r="CN15" s="509"/>
      <c r="CO15" s="509"/>
      <c r="CP15" s="509"/>
      <c r="CQ15" s="509"/>
      <c r="CR15" s="509"/>
      <c r="CS15" s="510"/>
      <c r="CT15" s="179"/>
      <c r="CU15" s="180"/>
      <c r="CV15" s="180"/>
      <c r="CW15" s="180"/>
      <c r="CX15" s="180"/>
      <c r="CY15" s="180"/>
      <c r="CZ15" s="180"/>
      <c r="DA15" s="181"/>
      <c r="DB15" s="179"/>
      <c r="DC15" s="180"/>
      <c r="DD15" s="180"/>
      <c r="DE15" s="180"/>
      <c r="DF15" s="180"/>
      <c r="DG15" s="180"/>
      <c r="DH15" s="180"/>
      <c r="DI15" s="181"/>
    </row>
    <row r="16" spans="1:119" ht="18.75" customHeight="1">
      <c r="A16" s="169"/>
      <c r="B16" s="470"/>
      <c r="C16" s="471"/>
      <c r="D16" s="471"/>
      <c r="E16" s="471"/>
      <c r="F16" s="471"/>
      <c r="G16" s="471"/>
      <c r="H16" s="471"/>
      <c r="I16" s="471"/>
      <c r="J16" s="471"/>
      <c r="K16" s="472"/>
      <c r="L16" s="488" t="s">
        <v>141</v>
      </c>
      <c r="M16" s="511"/>
      <c r="N16" s="511"/>
      <c r="O16" s="511"/>
      <c r="P16" s="511"/>
      <c r="Q16" s="512"/>
      <c r="R16" s="513" t="s">
        <v>142</v>
      </c>
      <c r="S16" s="514"/>
      <c r="T16" s="514"/>
      <c r="U16" s="514"/>
      <c r="V16" s="515"/>
      <c r="W16" s="397"/>
      <c r="X16" s="398"/>
      <c r="Y16" s="398"/>
      <c r="Z16" s="398"/>
      <c r="AA16" s="398"/>
      <c r="AB16" s="387"/>
      <c r="AC16" s="494">
        <v>32</v>
      </c>
      <c r="AD16" s="495"/>
      <c r="AE16" s="495"/>
      <c r="AF16" s="495"/>
      <c r="AG16" s="496"/>
      <c r="AH16" s="494">
        <v>30.1</v>
      </c>
      <c r="AI16" s="495"/>
      <c r="AJ16" s="495"/>
      <c r="AK16" s="495"/>
      <c r="AL16" s="497"/>
      <c r="AM16" s="436"/>
      <c r="AN16" s="437"/>
      <c r="AO16" s="437"/>
      <c r="AP16" s="437"/>
      <c r="AQ16" s="437"/>
      <c r="AR16" s="437"/>
      <c r="AS16" s="437"/>
      <c r="AT16" s="438"/>
      <c r="AU16" s="439"/>
      <c r="AV16" s="440"/>
      <c r="AW16" s="440"/>
      <c r="AX16" s="440"/>
      <c r="AY16" s="441" t="s">
        <v>143</v>
      </c>
      <c r="AZ16" s="442"/>
      <c r="BA16" s="442"/>
      <c r="BB16" s="442"/>
      <c r="BC16" s="442"/>
      <c r="BD16" s="442"/>
      <c r="BE16" s="442"/>
      <c r="BF16" s="442"/>
      <c r="BG16" s="442"/>
      <c r="BH16" s="442"/>
      <c r="BI16" s="442"/>
      <c r="BJ16" s="442"/>
      <c r="BK16" s="442"/>
      <c r="BL16" s="442"/>
      <c r="BM16" s="443"/>
      <c r="BN16" s="407">
        <v>12737104</v>
      </c>
      <c r="BO16" s="408"/>
      <c r="BP16" s="408"/>
      <c r="BQ16" s="408"/>
      <c r="BR16" s="408"/>
      <c r="BS16" s="408"/>
      <c r="BT16" s="408"/>
      <c r="BU16" s="409"/>
      <c r="BV16" s="407">
        <v>12661909</v>
      </c>
      <c r="BW16" s="408"/>
      <c r="BX16" s="408"/>
      <c r="BY16" s="408"/>
      <c r="BZ16" s="408"/>
      <c r="CA16" s="408"/>
      <c r="CB16" s="408"/>
      <c r="CC16" s="409"/>
      <c r="CD16" s="182"/>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c r="A17" s="169"/>
      <c r="B17" s="473"/>
      <c r="C17" s="474"/>
      <c r="D17" s="474"/>
      <c r="E17" s="474"/>
      <c r="F17" s="474"/>
      <c r="G17" s="474"/>
      <c r="H17" s="474"/>
      <c r="I17" s="474"/>
      <c r="J17" s="474"/>
      <c r="K17" s="475"/>
      <c r="L17" s="183"/>
      <c r="M17" s="518" t="s">
        <v>144</v>
      </c>
      <c r="N17" s="519"/>
      <c r="O17" s="519"/>
      <c r="P17" s="519"/>
      <c r="Q17" s="520"/>
      <c r="R17" s="513" t="s">
        <v>145</v>
      </c>
      <c r="S17" s="514"/>
      <c r="T17" s="514"/>
      <c r="U17" s="514"/>
      <c r="V17" s="515"/>
      <c r="W17" s="423" t="s">
        <v>146</v>
      </c>
      <c r="X17" s="424"/>
      <c r="Y17" s="424"/>
      <c r="Z17" s="424"/>
      <c r="AA17" s="424"/>
      <c r="AB17" s="414"/>
      <c r="AC17" s="458">
        <v>6988</v>
      </c>
      <c r="AD17" s="459"/>
      <c r="AE17" s="459"/>
      <c r="AF17" s="459"/>
      <c r="AG17" s="501"/>
      <c r="AH17" s="458">
        <v>7493</v>
      </c>
      <c r="AI17" s="459"/>
      <c r="AJ17" s="459"/>
      <c r="AK17" s="459"/>
      <c r="AL17" s="460"/>
      <c r="AM17" s="436"/>
      <c r="AN17" s="437"/>
      <c r="AO17" s="437"/>
      <c r="AP17" s="437"/>
      <c r="AQ17" s="437"/>
      <c r="AR17" s="437"/>
      <c r="AS17" s="437"/>
      <c r="AT17" s="438"/>
      <c r="AU17" s="439"/>
      <c r="AV17" s="440"/>
      <c r="AW17" s="440"/>
      <c r="AX17" s="440"/>
      <c r="AY17" s="441" t="s">
        <v>147</v>
      </c>
      <c r="AZ17" s="442"/>
      <c r="BA17" s="442"/>
      <c r="BB17" s="442"/>
      <c r="BC17" s="442"/>
      <c r="BD17" s="442"/>
      <c r="BE17" s="442"/>
      <c r="BF17" s="442"/>
      <c r="BG17" s="442"/>
      <c r="BH17" s="442"/>
      <c r="BI17" s="442"/>
      <c r="BJ17" s="442"/>
      <c r="BK17" s="442"/>
      <c r="BL17" s="442"/>
      <c r="BM17" s="443"/>
      <c r="BN17" s="407">
        <v>4541364</v>
      </c>
      <c r="BO17" s="408"/>
      <c r="BP17" s="408"/>
      <c r="BQ17" s="408"/>
      <c r="BR17" s="408"/>
      <c r="BS17" s="408"/>
      <c r="BT17" s="408"/>
      <c r="BU17" s="409"/>
      <c r="BV17" s="407">
        <v>4570869</v>
      </c>
      <c r="BW17" s="408"/>
      <c r="BX17" s="408"/>
      <c r="BY17" s="408"/>
      <c r="BZ17" s="408"/>
      <c r="CA17" s="408"/>
      <c r="CB17" s="408"/>
      <c r="CC17" s="409"/>
      <c r="CD17" s="182"/>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c r="A18" s="169"/>
      <c r="B18" s="529" t="s">
        <v>148</v>
      </c>
      <c r="C18" s="450"/>
      <c r="D18" s="450"/>
      <c r="E18" s="530"/>
      <c r="F18" s="530"/>
      <c r="G18" s="530"/>
      <c r="H18" s="530"/>
      <c r="I18" s="530"/>
      <c r="J18" s="530"/>
      <c r="K18" s="530"/>
      <c r="L18" s="531">
        <v>429.29</v>
      </c>
      <c r="M18" s="531"/>
      <c r="N18" s="531"/>
      <c r="O18" s="531"/>
      <c r="P18" s="531"/>
      <c r="Q18" s="531"/>
      <c r="R18" s="532"/>
      <c r="S18" s="532"/>
      <c r="T18" s="532"/>
      <c r="U18" s="532"/>
      <c r="V18" s="533"/>
      <c r="W18" s="425"/>
      <c r="X18" s="426"/>
      <c r="Y18" s="426"/>
      <c r="Z18" s="426"/>
      <c r="AA18" s="426"/>
      <c r="AB18" s="417"/>
      <c r="AC18" s="534">
        <v>56.8</v>
      </c>
      <c r="AD18" s="535"/>
      <c r="AE18" s="535"/>
      <c r="AF18" s="535"/>
      <c r="AG18" s="536"/>
      <c r="AH18" s="534">
        <v>55.3</v>
      </c>
      <c r="AI18" s="535"/>
      <c r="AJ18" s="535"/>
      <c r="AK18" s="535"/>
      <c r="AL18" s="537"/>
      <c r="AM18" s="436"/>
      <c r="AN18" s="437"/>
      <c r="AO18" s="437"/>
      <c r="AP18" s="437"/>
      <c r="AQ18" s="437"/>
      <c r="AR18" s="437"/>
      <c r="AS18" s="437"/>
      <c r="AT18" s="438"/>
      <c r="AU18" s="439"/>
      <c r="AV18" s="440"/>
      <c r="AW18" s="440"/>
      <c r="AX18" s="440"/>
      <c r="AY18" s="441" t="s">
        <v>149</v>
      </c>
      <c r="AZ18" s="442"/>
      <c r="BA18" s="442"/>
      <c r="BB18" s="442"/>
      <c r="BC18" s="442"/>
      <c r="BD18" s="442"/>
      <c r="BE18" s="442"/>
      <c r="BF18" s="442"/>
      <c r="BG18" s="442"/>
      <c r="BH18" s="442"/>
      <c r="BI18" s="442"/>
      <c r="BJ18" s="442"/>
      <c r="BK18" s="442"/>
      <c r="BL18" s="442"/>
      <c r="BM18" s="443"/>
      <c r="BN18" s="407">
        <v>12334444</v>
      </c>
      <c r="BO18" s="408"/>
      <c r="BP18" s="408"/>
      <c r="BQ18" s="408"/>
      <c r="BR18" s="408"/>
      <c r="BS18" s="408"/>
      <c r="BT18" s="408"/>
      <c r="BU18" s="409"/>
      <c r="BV18" s="407">
        <v>12339055</v>
      </c>
      <c r="BW18" s="408"/>
      <c r="BX18" s="408"/>
      <c r="BY18" s="408"/>
      <c r="BZ18" s="408"/>
      <c r="CA18" s="408"/>
      <c r="CB18" s="408"/>
      <c r="CC18" s="409"/>
      <c r="CD18" s="182"/>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c r="A19" s="169"/>
      <c r="B19" s="529" t="s">
        <v>150</v>
      </c>
      <c r="C19" s="450"/>
      <c r="D19" s="450"/>
      <c r="E19" s="530"/>
      <c r="F19" s="530"/>
      <c r="G19" s="530"/>
      <c r="H19" s="530"/>
      <c r="I19" s="530"/>
      <c r="J19" s="530"/>
      <c r="K19" s="530"/>
      <c r="L19" s="538">
        <v>60</v>
      </c>
      <c r="M19" s="538"/>
      <c r="N19" s="538"/>
      <c r="O19" s="538"/>
      <c r="P19" s="538"/>
      <c r="Q19" s="538"/>
      <c r="R19" s="539"/>
      <c r="S19" s="539"/>
      <c r="T19" s="539"/>
      <c r="U19" s="539"/>
      <c r="V19" s="540"/>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151</v>
      </c>
      <c r="AZ19" s="442"/>
      <c r="BA19" s="442"/>
      <c r="BB19" s="442"/>
      <c r="BC19" s="442"/>
      <c r="BD19" s="442"/>
      <c r="BE19" s="442"/>
      <c r="BF19" s="442"/>
      <c r="BG19" s="442"/>
      <c r="BH19" s="442"/>
      <c r="BI19" s="442"/>
      <c r="BJ19" s="442"/>
      <c r="BK19" s="442"/>
      <c r="BL19" s="442"/>
      <c r="BM19" s="443"/>
      <c r="BN19" s="407">
        <v>17128898</v>
      </c>
      <c r="BO19" s="408"/>
      <c r="BP19" s="408"/>
      <c r="BQ19" s="408"/>
      <c r="BR19" s="408"/>
      <c r="BS19" s="408"/>
      <c r="BT19" s="408"/>
      <c r="BU19" s="409"/>
      <c r="BV19" s="407">
        <v>17318166</v>
      </c>
      <c r="BW19" s="408"/>
      <c r="BX19" s="408"/>
      <c r="BY19" s="408"/>
      <c r="BZ19" s="408"/>
      <c r="CA19" s="408"/>
      <c r="CB19" s="408"/>
      <c r="CC19" s="409"/>
      <c r="CD19" s="182"/>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c r="A20" s="169"/>
      <c r="B20" s="529" t="s">
        <v>152</v>
      </c>
      <c r="C20" s="450"/>
      <c r="D20" s="450"/>
      <c r="E20" s="530"/>
      <c r="F20" s="530"/>
      <c r="G20" s="530"/>
      <c r="H20" s="530"/>
      <c r="I20" s="530"/>
      <c r="J20" s="530"/>
      <c r="K20" s="530"/>
      <c r="L20" s="538">
        <v>10793</v>
      </c>
      <c r="M20" s="538"/>
      <c r="N20" s="538"/>
      <c r="O20" s="538"/>
      <c r="P20" s="538"/>
      <c r="Q20" s="538"/>
      <c r="R20" s="539"/>
      <c r="S20" s="539"/>
      <c r="T20" s="539"/>
      <c r="U20" s="539"/>
      <c r="V20" s="540"/>
      <c r="W20" s="425"/>
      <c r="X20" s="426"/>
      <c r="Y20" s="426"/>
      <c r="Z20" s="426"/>
      <c r="AA20" s="426"/>
      <c r="AB20" s="426"/>
      <c r="AC20" s="541"/>
      <c r="AD20" s="541"/>
      <c r="AE20" s="541"/>
      <c r="AF20" s="541"/>
      <c r="AG20" s="541"/>
      <c r="AH20" s="541"/>
      <c r="AI20" s="541"/>
      <c r="AJ20" s="541"/>
      <c r="AK20" s="541"/>
      <c r="AL20" s="542"/>
      <c r="AM20" s="543"/>
      <c r="AN20" s="462"/>
      <c r="AO20" s="462"/>
      <c r="AP20" s="462"/>
      <c r="AQ20" s="462"/>
      <c r="AR20" s="462"/>
      <c r="AS20" s="462"/>
      <c r="AT20" s="463"/>
      <c r="AU20" s="544"/>
      <c r="AV20" s="545"/>
      <c r="AW20" s="545"/>
      <c r="AX20" s="546"/>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82"/>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c r="A21" s="169"/>
      <c r="B21" s="547" t="s">
        <v>153</v>
      </c>
      <c r="C21" s="548"/>
      <c r="D21" s="548"/>
      <c r="E21" s="548"/>
      <c r="F21" s="548"/>
      <c r="G21" s="548"/>
      <c r="H21" s="548"/>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c r="AJ21" s="548"/>
      <c r="AK21" s="548"/>
      <c r="AL21" s="548"/>
      <c r="AM21" s="548"/>
      <c r="AN21" s="548"/>
      <c r="AO21" s="548"/>
      <c r="AP21" s="548"/>
      <c r="AQ21" s="548"/>
      <c r="AR21" s="548"/>
      <c r="AS21" s="548"/>
      <c r="AT21" s="548"/>
      <c r="AU21" s="548"/>
      <c r="AV21" s="548"/>
      <c r="AW21" s="548"/>
      <c r="AX21" s="549"/>
      <c r="AY21" s="523"/>
      <c r="AZ21" s="524"/>
      <c r="BA21" s="524"/>
      <c r="BB21" s="524"/>
      <c r="BC21" s="524"/>
      <c r="BD21" s="524"/>
      <c r="BE21" s="524"/>
      <c r="BF21" s="524"/>
      <c r="BG21" s="524"/>
      <c r="BH21" s="524"/>
      <c r="BI21" s="524"/>
      <c r="BJ21" s="524"/>
      <c r="BK21" s="524"/>
      <c r="BL21" s="524"/>
      <c r="BM21" s="525"/>
      <c r="BN21" s="526"/>
      <c r="BO21" s="527"/>
      <c r="BP21" s="527"/>
      <c r="BQ21" s="527"/>
      <c r="BR21" s="527"/>
      <c r="BS21" s="527"/>
      <c r="BT21" s="527"/>
      <c r="BU21" s="528"/>
      <c r="BV21" s="526"/>
      <c r="BW21" s="527"/>
      <c r="BX21" s="527"/>
      <c r="BY21" s="527"/>
      <c r="BZ21" s="527"/>
      <c r="CA21" s="527"/>
      <c r="CB21" s="527"/>
      <c r="CC21" s="528"/>
      <c r="CD21" s="182"/>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c r="A22" s="169"/>
      <c r="B22" s="577" t="s">
        <v>154</v>
      </c>
      <c r="C22" s="551"/>
      <c r="D22" s="552"/>
      <c r="E22" s="419" t="s">
        <v>1</v>
      </c>
      <c r="F22" s="424"/>
      <c r="G22" s="424"/>
      <c r="H22" s="424"/>
      <c r="I22" s="424"/>
      <c r="J22" s="424"/>
      <c r="K22" s="414"/>
      <c r="L22" s="419" t="s">
        <v>155</v>
      </c>
      <c r="M22" s="424"/>
      <c r="N22" s="424"/>
      <c r="O22" s="424"/>
      <c r="P22" s="414"/>
      <c r="Q22" s="582" t="s">
        <v>156</v>
      </c>
      <c r="R22" s="583"/>
      <c r="S22" s="583"/>
      <c r="T22" s="583"/>
      <c r="U22" s="583"/>
      <c r="V22" s="584"/>
      <c r="W22" s="550" t="s">
        <v>157</v>
      </c>
      <c r="X22" s="551"/>
      <c r="Y22" s="552"/>
      <c r="Z22" s="419" t="s">
        <v>1</v>
      </c>
      <c r="AA22" s="424"/>
      <c r="AB22" s="424"/>
      <c r="AC22" s="424"/>
      <c r="AD22" s="424"/>
      <c r="AE22" s="424"/>
      <c r="AF22" s="424"/>
      <c r="AG22" s="414"/>
      <c r="AH22" s="588" t="s">
        <v>158</v>
      </c>
      <c r="AI22" s="424"/>
      <c r="AJ22" s="424"/>
      <c r="AK22" s="424"/>
      <c r="AL22" s="414"/>
      <c r="AM22" s="588" t="s">
        <v>159</v>
      </c>
      <c r="AN22" s="589"/>
      <c r="AO22" s="589"/>
      <c r="AP22" s="589"/>
      <c r="AQ22" s="589"/>
      <c r="AR22" s="590"/>
      <c r="AS22" s="582" t="s">
        <v>156</v>
      </c>
      <c r="AT22" s="583"/>
      <c r="AU22" s="583"/>
      <c r="AV22" s="583"/>
      <c r="AW22" s="583"/>
      <c r="AX22" s="594"/>
      <c r="AY22" s="367" t="s">
        <v>160</v>
      </c>
      <c r="AZ22" s="368"/>
      <c r="BA22" s="368"/>
      <c r="BB22" s="368"/>
      <c r="BC22" s="368"/>
      <c r="BD22" s="368"/>
      <c r="BE22" s="368"/>
      <c r="BF22" s="368"/>
      <c r="BG22" s="368"/>
      <c r="BH22" s="368"/>
      <c r="BI22" s="368"/>
      <c r="BJ22" s="368"/>
      <c r="BK22" s="368"/>
      <c r="BL22" s="368"/>
      <c r="BM22" s="369"/>
      <c r="BN22" s="370">
        <v>26372537</v>
      </c>
      <c r="BO22" s="371"/>
      <c r="BP22" s="371"/>
      <c r="BQ22" s="371"/>
      <c r="BR22" s="371"/>
      <c r="BS22" s="371"/>
      <c r="BT22" s="371"/>
      <c r="BU22" s="372"/>
      <c r="BV22" s="370">
        <v>23862263</v>
      </c>
      <c r="BW22" s="371"/>
      <c r="BX22" s="371"/>
      <c r="BY22" s="371"/>
      <c r="BZ22" s="371"/>
      <c r="CA22" s="371"/>
      <c r="CB22" s="371"/>
      <c r="CC22" s="372"/>
      <c r="CD22" s="182"/>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c r="A23" s="169"/>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161</v>
      </c>
      <c r="AZ23" s="442"/>
      <c r="BA23" s="442"/>
      <c r="BB23" s="442"/>
      <c r="BC23" s="442"/>
      <c r="BD23" s="442"/>
      <c r="BE23" s="442"/>
      <c r="BF23" s="442"/>
      <c r="BG23" s="442"/>
      <c r="BH23" s="442"/>
      <c r="BI23" s="442"/>
      <c r="BJ23" s="442"/>
      <c r="BK23" s="442"/>
      <c r="BL23" s="442"/>
      <c r="BM23" s="443"/>
      <c r="BN23" s="407">
        <v>13599676</v>
      </c>
      <c r="BO23" s="408"/>
      <c r="BP23" s="408"/>
      <c r="BQ23" s="408"/>
      <c r="BR23" s="408"/>
      <c r="BS23" s="408"/>
      <c r="BT23" s="408"/>
      <c r="BU23" s="409"/>
      <c r="BV23" s="407">
        <v>14393026</v>
      </c>
      <c r="BW23" s="408"/>
      <c r="BX23" s="408"/>
      <c r="BY23" s="408"/>
      <c r="BZ23" s="408"/>
      <c r="CA23" s="408"/>
      <c r="CB23" s="408"/>
      <c r="CC23" s="409"/>
      <c r="CD23" s="182"/>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c r="A24" s="169"/>
      <c r="B24" s="578"/>
      <c r="C24" s="554"/>
      <c r="D24" s="555"/>
      <c r="E24" s="457" t="s">
        <v>162</v>
      </c>
      <c r="F24" s="437"/>
      <c r="G24" s="437"/>
      <c r="H24" s="437"/>
      <c r="I24" s="437"/>
      <c r="J24" s="437"/>
      <c r="K24" s="438"/>
      <c r="L24" s="458">
        <v>1</v>
      </c>
      <c r="M24" s="459"/>
      <c r="N24" s="459"/>
      <c r="O24" s="459"/>
      <c r="P24" s="501"/>
      <c r="Q24" s="458">
        <v>8100</v>
      </c>
      <c r="R24" s="459"/>
      <c r="S24" s="459"/>
      <c r="T24" s="459"/>
      <c r="U24" s="459"/>
      <c r="V24" s="501"/>
      <c r="W24" s="553"/>
      <c r="X24" s="554"/>
      <c r="Y24" s="555"/>
      <c r="Z24" s="457" t="s">
        <v>163</v>
      </c>
      <c r="AA24" s="437"/>
      <c r="AB24" s="437"/>
      <c r="AC24" s="437"/>
      <c r="AD24" s="437"/>
      <c r="AE24" s="437"/>
      <c r="AF24" s="437"/>
      <c r="AG24" s="438"/>
      <c r="AH24" s="458">
        <v>375</v>
      </c>
      <c r="AI24" s="459"/>
      <c r="AJ24" s="459"/>
      <c r="AK24" s="459"/>
      <c r="AL24" s="501"/>
      <c r="AM24" s="458">
        <v>1190250</v>
      </c>
      <c r="AN24" s="459"/>
      <c r="AO24" s="459"/>
      <c r="AP24" s="459"/>
      <c r="AQ24" s="459"/>
      <c r="AR24" s="501"/>
      <c r="AS24" s="458">
        <v>3174</v>
      </c>
      <c r="AT24" s="459"/>
      <c r="AU24" s="459"/>
      <c r="AV24" s="459"/>
      <c r="AW24" s="459"/>
      <c r="AX24" s="460"/>
      <c r="AY24" s="523" t="s">
        <v>164</v>
      </c>
      <c r="AZ24" s="524"/>
      <c r="BA24" s="524"/>
      <c r="BB24" s="524"/>
      <c r="BC24" s="524"/>
      <c r="BD24" s="524"/>
      <c r="BE24" s="524"/>
      <c r="BF24" s="524"/>
      <c r="BG24" s="524"/>
      <c r="BH24" s="524"/>
      <c r="BI24" s="524"/>
      <c r="BJ24" s="524"/>
      <c r="BK24" s="524"/>
      <c r="BL24" s="524"/>
      <c r="BM24" s="525"/>
      <c r="BN24" s="407">
        <v>21462288</v>
      </c>
      <c r="BO24" s="408"/>
      <c r="BP24" s="408"/>
      <c r="BQ24" s="408"/>
      <c r="BR24" s="408"/>
      <c r="BS24" s="408"/>
      <c r="BT24" s="408"/>
      <c r="BU24" s="409"/>
      <c r="BV24" s="407">
        <v>18436687</v>
      </c>
      <c r="BW24" s="408"/>
      <c r="BX24" s="408"/>
      <c r="BY24" s="408"/>
      <c r="BZ24" s="408"/>
      <c r="CA24" s="408"/>
      <c r="CB24" s="408"/>
      <c r="CC24" s="409"/>
      <c r="CD24" s="182"/>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c r="A25" s="169"/>
      <c r="B25" s="578"/>
      <c r="C25" s="554"/>
      <c r="D25" s="555"/>
      <c r="E25" s="457" t="s">
        <v>165</v>
      </c>
      <c r="F25" s="437"/>
      <c r="G25" s="437"/>
      <c r="H25" s="437"/>
      <c r="I25" s="437"/>
      <c r="J25" s="437"/>
      <c r="K25" s="438"/>
      <c r="L25" s="458">
        <v>1</v>
      </c>
      <c r="M25" s="459"/>
      <c r="N25" s="459"/>
      <c r="O25" s="459"/>
      <c r="P25" s="501"/>
      <c r="Q25" s="458">
        <v>6500</v>
      </c>
      <c r="R25" s="459"/>
      <c r="S25" s="459"/>
      <c r="T25" s="459"/>
      <c r="U25" s="459"/>
      <c r="V25" s="501"/>
      <c r="W25" s="553"/>
      <c r="X25" s="554"/>
      <c r="Y25" s="555"/>
      <c r="Z25" s="457" t="s">
        <v>166</v>
      </c>
      <c r="AA25" s="437"/>
      <c r="AB25" s="437"/>
      <c r="AC25" s="437"/>
      <c r="AD25" s="437"/>
      <c r="AE25" s="437"/>
      <c r="AF25" s="437"/>
      <c r="AG25" s="438"/>
      <c r="AH25" s="458">
        <v>65</v>
      </c>
      <c r="AI25" s="459"/>
      <c r="AJ25" s="459"/>
      <c r="AK25" s="459"/>
      <c r="AL25" s="501"/>
      <c r="AM25" s="458">
        <v>191945</v>
      </c>
      <c r="AN25" s="459"/>
      <c r="AO25" s="459"/>
      <c r="AP25" s="459"/>
      <c r="AQ25" s="459"/>
      <c r="AR25" s="501"/>
      <c r="AS25" s="458">
        <v>2953</v>
      </c>
      <c r="AT25" s="459"/>
      <c r="AU25" s="459"/>
      <c r="AV25" s="459"/>
      <c r="AW25" s="459"/>
      <c r="AX25" s="460"/>
      <c r="AY25" s="367" t="s">
        <v>167</v>
      </c>
      <c r="AZ25" s="368"/>
      <c r="BA25" s="368"/>
      <c r="BB25" s="368"/>
      <c r="BC25" s="368"/>
      <c r="BD25" s="368"/>
      <c r="BE25" s="368"/>
      <c r="BF25" s="368"/>
      <c r="BG25" s="368"/>
      <c r="BH25" s="368"/>
      <c r="BI25" s="368"/>
      <c r="BJ25" s="368"/>
      <c r="BK25" s="368"/>
      <c r="BL25" s="368"/>
      <c r="BM25" s="369"/>
      <c r="BN25" s="370">
        <v>2766861</v>
      </c>
      <c r="BO25" s="371"/>
      <c r="BP25" s="371"/>
      <c r="BQ25" s="371"/>
      <c r="BR25" s="371"/>
      <c r="BS25" s="371"/>
      <c r="BT25" s="371"/>
      <c r="BU25" s="372"/>
      <c r="BV25" s="370">
        <v>6736505</v>
      </c>
      <c r="BW25" s="371"/>
      <c r="BX25" s="371"/>
      <c r="BY25" s="371"/>
      <c r="BZ25" s="371"/>
      <c r="CA25" s="371"/>
      <c r="CB25" s="371"/>
      <c r="CC25" s="372"/>
      <c r="CD25" s="182"/>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c r="A26" s="169"/>
      <c r="B26" s="578"/>
      <c r="C26" s="554"/>
      <c r="D26" s="555"/>
      <c r="E26" s="457" t="s">
        <v>168</v>
      </c>
      <c r="F26" s="437"/>
      <c r="G26" s="437"/>
      <c r="H26" s="437"/>
      <c r="I26" s="437"/>
      <c r="J26" s="437"/>
      <c r="K26" s="438"/>
      <c r="L26" s="458">
        <v>1</v>
      </c>
      <c r="M26" s="459"/>
      <c r="N26" s="459"/>
      <c r="O26" s="459"/>
      <c r="P26" s="501"/>
      <c r="Q26" s="458">
        <v>5900</v>
      </c>
      <c r="R26" s="459"/>
      <c r="S26" s="459"/>
      <c r="T26" s="459"/>
      <c r="U26" s="459"/>
      <c r="V26" s="501"/>
      <c r="W26" s="553"/>
      <c r="X26" s="554"/>
      <c r="Y26" s="555"/>
      <c r="Z26" s="457" t="s">
        <v>169</v>
      </c>
      <c r="AA26" s="559"/>
      <c r="AB26" s="559"/>
      <c r="AC26" s="559"/>
      <c r="AD26" s="559"/>
      <c r="AE26" s="559"/>
      <c r="AF26" s="559"/>
      <c r="AG26" s="560"/>
      <c r="AH26" s="458">
        <v>12</v>
      </c>
      <c r="AI26" s="459"/>
      <c r="AJ26" s="459"/>
      <c r="AK26" s="459"/>
      <c r="AL26" s="501"/>
      <c r="AM26" s="458">
        <v>32256</v>
      </c>
      <c r="AN26" s="459"/>
      <c r="AO26" s="459"/>
      <c r="AP26" s="459"/>
      <c r="AQ26" s="459"/>
      <c r="AR26" s="501"/>
      <c r="AS26" s="458">
        <v>2688</v>
      </c>
      <c r="AT26" s="459"/>
      <c r="AU26" s="459"/>
      <c r="AV26" s="459"/>
      <c r="AW26" s="459"/>
      <c r="AX26" s="460"/>
      <c r="AY26" s="410" t="s">
        <v>170</v>
      </c>
      <c r="AZ26" s="411"/>
      <c r="BA26" s="411"/>
      <c r="BB26" s="411"/>
      <c r="BC26" s="411"/>
      <c r="BD26" s="411"/>
      <c r="BE26" s="411"/>
      <c r="BF26" s="411"/>
      <c r="BG26" s="411"/>
      <c r="BH26" s="411"/>
      <c r="BI26" s="411"/>
      <c r="BJ26" s="411"/>
      <c r="BK26" s="411"/>
      <c r="BL26" s="411"/>
      <c r="BM26" s="412"/>
      <c r="BN26" s="407" t="s">
        <v>123</v>
      </c>
      <c r="BO26" s="408"/>
      <c r="BP26" s="408"/>
      <c r="BQ26" s="408"/>
      <c r="BR26" s="408"/>
      <c r="BS26" s="408"/>
      <c r="BT26" s="408"/>
      <c r="BU26" s="409"/>
      <c r="BV26" s="407" t="s">
        <v>123</v>
      </c>
      <c r="BW26" s="408"/>
      <c r="BX26" s="408"/>
      <c r="BY26" s="408"/>
      <c r="BZ26" s="408"/>
      <c r="CA26" s="408"/>
      <c r="CB26" s="408"/>
      <c r="CC26" s="409"/>
      <c r="CD26" s="182"/>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c r="A27" s="169"/>
      <c r="B27" s="578"/>
      <c r="C27" s="554"/>
      <c r="D27" s="555"/>
      <c r="E27" s="457" t="s">
        <v>171</v>
      </c>
      <c r="F27" s="437"/>
      <c r="G27" s="437"/>
      <c r="H27" s="437"/>
      <c r="I27" s="437"/>
      <c r="J27" s="437"/>
      <c r="K27" s="438"/>
      <c r="L27" s="458">
        <v>1</v>
      </c>
      <c r="M27" s="459"/>
      <c r="N27" s="459"/>
      <c r="O27" s="459"/>
      <c r="P27" s="501"/>
      <c r="Q27" s="458">
        <v>4100</v>
      </c>
      <c r="R27" s="459"/>
      <c r="S27" s="459"/>
      <c r="T27" s="459"/>
      <c r="U27" s="459"/>
      <c r="V27" s="501"/>
      <c r="W27" s="553"/>
      <c r="X27" s="554"/>
      <c r="Y27" s="555"/>
      <c r="Z27" s="457" t="s">
        <v>172</v>
      </c>
      <c r="AA27" s="437"/>
      <c r="AB27" s="437"/>
      <c r="AC27" s="437"/>
      <c r="AD27" s="437"/>
      <c r="AE27" s="437"/>
      <c r="AF27" s="437"/>
      <c r="AG27" s="438"/>
      <c r="AH27" s="458">
        <v>28</v>
      </c>
      <c r="AI27" s="459"/>
      <c r="AJ27" s="459"/>
      <c r="AK27" s="459"/>
      <c r="AL27" s="501"/>
      <c r="AM27" s="458">
        <v>77398</v>
      </c>
      <c r="AN27" s="459"/>
      <c r="AO27" s="459"/>
      <c r="AP27" s="459"/>
      <c r="AQ27" s="459"/>
      <c r="AR27" s="501"/>
      <c r="AS27" s="458">
        <v>2764</v>
      </c>
      <c r="AT27" s="459"/>
      <c r="AU27" s="459"/>
      <c r="AV27" s="459"/>
      <c r="AW27" s="459"/>
      <c r="AX27" s="460"/>
      <c r="AY27" s="502" t="s">
        <v>173</v>
      </c>
      <c r="AZ27" s="503"/>
      <c r="BA27" s="503"/>
      <c r="BB27" s="503"/>
      <c r="BC27" s="503"/>
      <c r="BD27" s="503"/>
      <c r="BE27" s="503"/>
      <c r="BF27" s="503"/>
      <c r="BG27" s="503"/>
      <c r="BH27" s="503"/>
      <c r="BI27" s="503"/>
      <c r="BJ27" s="503"/>
      <c r="BK27" s="503"/>
      <c r="BL27" s="503"/>
      <c r="BM27" s="504"/>
      <c r="BN27" s="526">
        <v>380777</v>
      </c>
      <c r="BO27" s="527"/>
      <c r="BP27" s="527"/>
      <c r="BQ27" s="527"/>
      <c r="BR27" s="527"/>
      <c r="BS27" s="527"/>
      <c r="BT27" s="527"/>
      <c r="BU27" s="528"/>
      <c r="BV27" s="526">
        <v>378562</v>
      </c>
      <c r="BW27" s="527"/>
      <c r="BX27" s="527"/>
      <c r="BY27" s="527"/>
      <c r="BZ27" s="527"/>
      <c r="CA27" s="527"/>
      <c r="CB27" s="527"/>
      <c r="CC27" s="528"/>
      <c r="CD27" s="184"/>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c r="A28" s="169"/>
      <c r="B28" s="578"/>
      <c r="C28" s="554"/>
      <c r="D28" s="555"/>
      <c r="E28" s="457" t="s">
        <v>174</v>
      </c>
      <c r="F28" s="437"/>
      <c r="G28" s="437"/>
      <c r="H28" s="437"/>
      <c r="I28" s="437"/>
      <c r="J28" s="437"/>
      <c r="K28" s="438"/>
      <c r="L28" s="458">
        <v>1</v>
      </c>
      <c r="M28" s="459"/>
      <c r="N28" s="459"/>
      <c r="O28" s="459"/>
      <c r="P28" s="501"/>
      <c r="Q28" s="458">
        <v>3450</v>
      </c>
      <c r="R28" s="459"/>
      <c r="S28" s="459"/>
      <c r="T28" s="459"/>
      <c r="U28" s="459"/>
      <c r="V28" s="501"/>
      <c r="W28" s="553"/>
      <c r="X28" s="554"/>
      <c r="Y28" s="555"/>
      <c r="Z28" s="457" t="s">
        <v>175</v>
      </c>
      <c r="AA28" s="437"/>
      <c r="AB28" s="437"/>
      <c r="AC28" s="437"/>
      <c r="AD28" s="437"/>
      <c r="AE28" s="437"/>
      <c r="AF28" s="437"/>
      <c r="AG28" s="438"/>
      <c r="AH28" s="458" t="s">
        <v>123</v>
      </c>
      <c r="AI28" s="459"/>
      <c r="AJ28" s="459"/>
      <c r="AK28" s="459"/>
      <c r="AL28" s="501"/>
      <c r="AM28" s="458" t="s">
        <v>123</v>
      </c>
      <c r="AN28" s="459"/>
      <c r="AO28" s="459"/>
      <c r="AP28" s="459"/>
      <c r="AQ28" s="459"/>
      <c r="AR28" s="501"/>
      <c r="AS28" s="458" t="s">
        <v>123</v>
      </c>
      <c r="AT28" s="459"/>
      <c r="AU28" s="459"/>
      <c r="AV28" s="459"/>
      <c r="AW28" s="459"/>
      <c r="AX28" s="460"/>
      <c r="AY28" s="561" t="s">
        <v>176</v>
      </c>
      <c r="AZ28" s="562"/>
      <c r="BA28" s="562"/>
      <c r="BB28" s="563"/>
      <c r="BC28" s="367" t="s">
        <v>46</v>
      </c>
      <c r="BD28" s="368"/>
      <c r="BE28" s="368"/>
      <c r="BF28" s="368"/>
      <c r="BG28" s="368"/>
      <c r="BH28" s="368"/>
      <c r="BI28" s="368"/>
      <c r="BJ28" s="368"/>
      <c r="BK28" s="368"/>
      <c r="BL28" s="368"/>
      <c r="BM28" s="369"/>
      <c r="BN28" s="370">
        <v>7074042</v>
      </c>
      <c r="BO28" s="371"/>
      <c r="BP28" s="371"/>
      <c r="BQ28" s="371"/>
      <c r="BR28" s="371"/>
      <c r="BS28" s="371"/>
      <c r="BT28" s="371"/>
      <c r="BU28" s="372"/>
      <c r="BV28" s="370">
        <v>7025381</v>
      </c>
      <c r="BW28" s="371"/>
      <c r="BX28" s="371"/>
      <c r="BY28" s="371"/>
      <c r="BZ28" s="371"/>
      <c r="CA28" s="371"/>
      <c r="CB28" s="371"/>
      <c r="CC28" s="372"/>
      <c r="CD28" s="182"/>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c r="A29" s="169"/>
      <c r="B29" s="578"/>
      <c r="C29" s="554"/>
      <c r="D29" s="555"/>
      <c r="E29" s="457" t="s">
        <v>177</v>
      </c>
      <c r="F29" s="437"/>
      <c r="G29" s="437"/>
      <c r="H29" s="437"/>
      <c r="I29" s="437"/>
      <c r="J29" s="437"/>
      <c r="K29" s="438"/>
      <c r="L29" s="458">
        <v>16</v>
      </c>
      <c r="M29" s="459"/>
      <c r="N29" s="459"/>
      <c r="O29" s="459"/>
      <c r="P29" s="501"/>
      <c r="Q29" s="458">
        <v>3200</v>
      </c>
      <c r="R29" s="459"/>
      <c r="S29" s="459"/>
      <c r="T29" s="459"/>
      <c r="U29" s="459"/>
      <c r="V29" s="501"/>
      <c r="W29" s="556"/>
      <c r="X29" s="557"/>
      <c r="Y29" s="558"/>
      <c r="Z29" s="457" t="s">
        <v>178</v>
      </c>
      <c r="AA29" s="437"/>
      <c r="AB29" s="437"/>
      <c r="AC29" s="437"/>
      <c r="AD29" s="437"/>
      <c r="AE29" s="437"/>
      <c r="AF29" s="437"/>
      <c r="AG29" s="438"/>
      <c r="AH29" s="458">
        <v>403</v>
      </c>
      <c r="AI29" s="459"/>
      <c r="AJ29" s="459"/>
      <c r="AK29" s="459"/>
      <c r="AL29" s="501"/>
      <c r="AM29" s="458">
        <v>1267648</v>
      </c>
      <c r="AN29" s="459"/>
      <c r="AO29" s="459"/>
      <c r="AP29" s="459"/>
      <c r="AQ29" s="459"/>
      <c r="AR29" s="501"/>
      <c r="AS29" s="458">
        <v>3146</v>
      </c>
      <c r="AT29" s="459"/>
      <c r="AU29" s="459"/>
      <c r="AV29" s="459"/>
      <c r="AW29" s="459"/>
      <c r="AX29" s="460"/>
      <c r="AY29" s="564"/>
      <c r="AZ29" s="565"/>
      <c r="BA29" s="565"/>
      <c r="BB29" s="566"/>
      <c r="BC29" s="441" t="s">
        <v>179</v>
      </c>
      <c r="BD29" s="442"/>
      <c r="BE29" s="442"/>
      <c r="BF29" s="442"/>
      <c r="BG29" s="442"/>
      <c r="BH29" s="442"/>
      <c r="BI29" s="442"/>
      <c r="BJ29" s="442"/>
      <c r="BK29" s="442"/>
      <c r="BL29" s="442"/>
      <c r="BM29" s="443"/>
      <c r="BN29" s="407">
        <v>2620700</v>
      </c>
      <c r="BO29" s="408"/>
      <c r="BP29" s="408"/>
      <c r="BQ29" s="408"/>
      <c r="BR29" s="408"/>
      <c r="BS29" s="408"/>
      <c r="BT29" s="408"/>
      <c r="BU29" s="409"/>
      <c r="BV29" s="407">
        <v>2593915</v>
      </c>
      <c r="BW29" s="408"/>
      <c r="BX29" s="408"/>
      <c r="BY29" s="408"/>
      <c r="BZ29" s="408"/>
      <c r="CA29" s="408"/>
      <c r="CB29" s="408"/>
      <c r="CC29" s="409"/>
      <c r="CD29" s="184"/>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c r="A30" s="169"/>
      <c r="B30" s="579"/>
      <c r="C30" s="580"/>
      <c r="D30" s="581"/>
      <c r="E30" s="461"/>
      <c r="F30" s="462"/>
      <c r="G30" s="462"/>
      <c r="H30" s="462"/>
      <c r="I30" s="462"/>
      <c r="J30" s="462"/>
      <c r="K30" s="463"/>
      <c r="L30" s="571"/>
      <c r="M30" s="572"/>
      <c r="N30" s="572"/>
      <c r="O30" s="572"/>
      <c r="P30" s="573"/>
      <c r="Q30" s="571"/>
      <c r="R30" s="572"/>
      <c r="S30" s="572"/>
      <c r="T30" s="572"/>
      <c r="U30" s="572"/>
      <c r="V30" s="573"/>
      <c r="W30" s="574" t="s">
        <v>180</v>
      </c>
      <c r="X30" s="575"/>
      <c r="Y30" s="575"/>
      <c r="Z30" s="575"/>
      <c r="AA30" s="575"/>
      <c r="AB30" s="575"/>
      <c r="AC30" s="575"/>
      <c r="AD30" s="575"/>
      <c r="AE30" s="575"/>
      <c r="AF30" s="575"/>
      <c r="AG30" s="576"/>
      <c r="AH30" s="534">
        <v>95.8</v>
      </c>
      <c r="AI30" s="535"/>
      <c r="AJ30" s="535"/>
      <c r="AK30" s="535"/>
      <c r="AL30" s="535"/>
      <c r="AM30" s="535"/>
      <c r="AN30" s="535"/>
      <c r="AO30" s="535"/>
      <c r="AP30" s="535"/>
      <c r="AQ30" s="535"/>
      <c r="AR30" s="535"/>
      <c r="AS30" s="535"/>
      <c r="AT30" s="535"/>
      <c r="AU30" s="535"/>
      <c r="AV30" s="535"/>
      <c r="AW30" s="535"/>
      <c r="AX30" s="537"/>
      <c r="AY30" s="567"/>
      <c r="AZ30" s="568"/>
      <c r="BA30" s="568"/>
      <c r="BB30" s="569"/>
      <c r="BC30" s="523" t="s">
        <v>48</v>
      </c>
      <c r="BD30" s="524"/>
      <c r="BE30" s="524"/>
      <c r="BF30" s="524"/>
      <c r="BG30" s="524"/>
      <c r="BH30" s="524"/>
      <c r="BI30" s="524"/>
      <c r="BJ30" s="524"/>
      <c r="BK30" s="524"/>
      <c r="BL30" s="524"/>
      <c r="BM30" s="525"/>
      <c r="BN30" s="526">
        <v>8770581</v>
      </c>
      <c r="BO30" s="527"/>
      <c r="BP30" s="527"/>
      <c r="BQ30" s="527"/>
      <c r="BR30" s="527"/>
      <c r="BS30" s="527"/>
      <c r="BT30" s="527"/>
      <c r="BU30" s="528"/>
      <c r="BV30" s="526">
        <v>8757956</v>
      </c>
      <c r="BW30" s="527"/>
      <c r="BX30" s="527"/>
      <c r="BY30" s="527"/>
      <c r="BZ30" s="527"/>
      <c r="CA30" s="527"/>
      <c r="CB30" s="527"/>
      <c r="CC30" s="528"/>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c r="A31" s="169"/>
      <c r="B31" s="191"/>
      <c r="DI31" s="192"/>
    </row>
    <row r="32" spans="1:113" ht="13.5" customHeight="1">
      <c r="A32" s="169"/>
      <c r="B32" s="193"/>
      <c r="C32" s="570" t="s">
        <v>181</v>
      </c>
      <c r="D32" s="570"/>
      <c r="E32" s="570"/>
      <c r="F32" s="570"/>
      <c r="G32" s="570"/>
      <c r="H32" s="570"/>
      <c r="I32" s="570"/>
      <c r="J32" s="570"/>
      <c r="K32" s="570"/>
      <c r="L32" s="570"/>
      <c r="M32" s="570"/>
      <c r="N32" s="570"/>
      <c r="O32" s="570"/>
      <c r="P32" s="570"/>
      <c r="Q32" s="570"/>
      <c r="R32" s="570"/>
      <c r="S32" s="570"/>
      <c r="U32" s="411" t="s">
        <v>182</v>
      </c>
      <c r="V32" s="411"/>
      <c r="W32" s="411"/>
      <c r="X32" s="411"/>
      <c r="Y32" s="411"/>
      <c r="Z32" s="411"/>
      <c r="AA32" s="411"/>
      <c r="AB32" s="411"/>
      <c r="AC32" s="411"/>
      <c r="AD32" s="411"/>
      <c r="AE32" s="411"/>
      <c r="AF32" s="411"/>
      <c r="AG32" s="411"/>
      <c r="AH32" s="411"/>
      <c r="AI32" s="411"/>
      <c r="AJ32" s="411"/>
      <c r="AK32" s="411"/>
      <c r="AM32" s="411" t="s">
        <v>183</v>
      </c>
      <c r="AN32" s="411"/>
      <c r="AO32" s="411"/>
      <c r="AP32" s="411"/>
      <c r="AQ32" s="411"/>
      <c r="AR32" s="411"/>
      <c r="AS32" s="411"/>
      <c r="AT32" s="411"/>
      <c r="AU32" s="411"/>
      <c r="AV32" s="411"/>
      <c r="AW32" s="411"/>
      <c r="AX32" s="411"/>
      <c r="AY32" s="411"/>
      <c r="AZ32" s="411"/>
      <c r="BA32" s="411"/>
      <c r="BB32" s="411"/>
      <c r="BC32" s="411"/>
      <c r="BE32" s="411" t="s">
        <v>184</v>
      </c>
      <c r="BF32" s="411"/>
      <c r="BG32" s="411"/>
      <c r="BH32" s="411"/>
      <c r="BI32" s="411"/>
      <c r="BJ32" s="411"/>
      <c r="BK32" s="411"/>
      <c r="BL32" s="411"/>
      <c r="BM32" s="411"/>
      <c r="BN32" s="411"/>
      <c r="BO32" s="411"/>
      <c r="BP32" s="411"/>
      <c r="BQ32" s="411"/>
      <c r="BR32" s="411"/>
      <c r="BS32" s="411"/>
      <c r="BT32" s="411"/>
      <c r="BU32" s="411"/>
      <c r="BW32" s="411" t="s">
        <v>185</v>
      </c>
      <c r="BX32" s="411"/>
      <c r="BY32" s="411"/>
      <c r="BZ32" s="411"/>
      <c r="CA32" s="411"/>
      <c r="CB32" s="411"/>
      <c r="CC32" s="411"/>
      <c r="CD32" s="411"/>
      <c r="CE32" s="411"/>
      <c r="CF32" s="411"/>
      <c r="CG32" s="411"/>
      <c r="CH32" s="411"/>
      <c r="CI32" s="411"/>
      <c r="CJ32" s="411"/>
      <c r="CK32" s="411"/>
      <c r="CL32" s="411"/>
      <c r="CM32" s="411"/>
      <c r="CO32" s="411" t="s">
        <v>186</v>
      </c>
      <c r="CP32" s="411"/>
      <c r="CQ32" s="411"/>
      <c r="CR32" s="411"/>
      <c r="CS32" s="411"/>
      <c r="CT32" s="411"/>
      <c r="CU32" s="411"/>
      <c r="CV32" s="411"/>
      <c r="CW32" s="411"/>
      <c r="CX32" s="411"/>
      <c r="CY32" s="411"/>
      <c r="CZ32" s="411"/>
      <c r="DA32" s="411"/>
      <c r="DB32" s="411"/>
      <c r="DC32" s="411"/>
      <c r="DD32" s="411"/>
      <c r="DE32" s="411"/>
      <c r="DI32" s="192"/>
    </row>
    <row r="33" spans="1:113" ht="13.5" customHeight="1">
      <c r="A33" s="169"/>
      <c r="B33" s="193"/>
      <c r="C33" s="431" t="s">
        <v>187</v>
      </c>
      <c r="D33" s="431"/>
      <c r="E33" s="396" t="s">
        <v>188</v>
      </c>
      <c r="F33" s="396"/>
      <c r="G33" s="396"/>
      <c r="H33" s="396"/>
      <c r="I33" s="396"/>
      <c r="J33" s="396"/>
      <c r="K33" s="396"/>
      <c r="L33" s="396"/>
      <c r="M33" s="396"/>
      <c r="N33" s="396"/>
      <c r="O33" s="396"/>
      <c r="P33" s="396"/>
      <c r="Q33" s="396"/>
      <c r="R33" s="396"/>
      <c r="S33" s="396"/>
      <c r="T33" s="194"/>
      <c r="U33" s="431" t="s">
        <v>187</v>
      </c>
      <c r="V33" s="431"/>
      <c r="W33" s="396" t="s">
        <v>188</v>
      </c>
      <c r="X33" s="396"/>
      <c r="Y33" s="396"/>
      <c r="Z33" s="396"/>
      <c r="AA33" s="396"/>
      <c r="AB33" s="396"/>
      <c r="AC33" s="396"/>
      <c r="AD33" s="396"/>
      <c r="AE33" s="396"/>
      <c r="AF33" s="396"/>
      <c r="AG33" s="396"/>
      <c r="AH33" s="396"/>
      <c r="AI33" s="396"/>
      <c r="AJ33" s="396"/>
      <c r="AK33" s="396"/>
      <c r="AL33" s="194"/>
      <c r="AM33" s="431" t="s">
        <v>187</v>
      </c>
      <c r="AN33" s="431"/>
      <c r="AO33" s="396" t="s">
        <v>188</v>
      </c>
      <c r="AP33" s="396"/>
      <c r="AQ33" s="396"/>
      <c r="AR33" s="396"/>
      <c r="AS33" s="396"/>
      <c r="AT33" s="396"/>
      <c r="AU33" s="396"/>
      <c r="AV33" s="396"/>
      <c r="AW33" s="396"/>
      <c r="AX33" s="396"/>
      <c r="AY33" s="396"/>
      <c r="AZ33" s="396"/>
      <c r="BA33" s="396"/>
      <c r="BB33" s="396"/>
      <c r="BC33" s="396"/>
      <c r="BD33" s="195"/>
      <c r="BE33" s="396" t="s">
        <v>189</v>
      </c>
      <c r="BF33" s="396"/>
      <c r="BG33" s="396" t="s">
        <v>190</v>
      </c>
      <c r="BH33" s="396"/>
      <c r="BI33" s="396"/>
      <c r="BJ33" s="396"/>
      <c r="BK33" s="396"/>
      <c r="BL33" s="396"/>
      <c r="BM33" s="396"/>
      <c r="BN33" s="396"/>
      <c r="BO33" s="396"/>
      <c r="BP33" s="396"/>
      <c r="BQ33" s="396"/>
      <c r="BR33" s="396"/>
      <c r="BS33" s="396"/>
      <c r="BT33" s="396"/>
      <c r="BU33" s="396"/>
      <c r="BV33" s="195"/>
      <c r="BW33" s="431" t="s">
        <v>189</v>
      </c>
      <c r="BX33" s="431"/>
      <c r="BY33" s="396" t="s">
        <v>191</v>
      </c>
      <c r="BZ33" s="396"/>
      <c r="CA33" s="396"/>
      <c r="CB33" s="396"/>
      <c r="CC33" s="396"/>
      <c r="CD33" s="396"/>
      <c r="CE33" s="396"/>
      <c r="CF33" s="396"/>
      <c r="CG33" s="396"/>
      <c r="CH33" s="396"/>
      <c r="CI33" s="396"/>
      <c r="CJ33" s="396"/>
      <c r="CK33" s="396"/>
      <c r="CL33" s="396"/>
      <c r="CM33" s="396"/>
      <c r="CN33" s="194"/>
      <c r="CO33" s="431" t="s">
        <v>187</v>
      </c>
      <c r="CP33" s="431"/>
      <c r="CQ33" s="396" t="s">
        <v>192</v>
      </c>
      <c r="CR33" s="396"/>
      <c r="CS33" s="396"/>
      <c r="CT33" s="396"/>
      <c r="CU33" s="396"/>
      <c r="CV33" s="396"/>
      <c r="CW33" s="396"/>
      <c r="CX33" s="396"/>
      <c r="CY33" s="396"/>
      <c r="CZ33" s="396"/>
      <c r="DA33" s="396"/>
      <c r="DB33" s="396"/>
      <c r="DC33" s="396"/>
      <c r="DD33" s="396"/>
      <c r="DE33" s="396"/>
      <c r="DF33" s="194"/>
      <c r="DG33" s="596" t="s">
        <v>193</v>
      </c>
      <c r="DH33" s="596"/>
      <c r="DI33" s="196"/>
    </row>
    <row r="34" spans="1:113" ht="32.25" customHeight="1">
      <c r="A34" s="169"/>
      <c r="B34" s="193"/>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69"/>
      <c r="U34" s="597">
        <f>IF(W34="","",MAX(C34:D43)+1)</f>
        <v>4</v>
      </c>
      <c r="V34" s="597"/>
      <c r="W34" s="598" t="str">
        <f>IF('各会計、関係団体の財政状況及び健全化判断比率'!B28="","",'各会計、関係団体の財政状況及び健全化判断比率'!B28)</f>
        <v>美作市国民健康保険特別会計</v>
      </c>
      <c r="X34" s="598"/>
      <c r="Y34" s="598"/>
      <c r="Z34" s="598"/>
      <c r="AA34" s="598"/>
      <c r="AB34" s="598"/>
      <c r="AC34" s="598"/>
      <c r="AD34" s="598"/>
      <c r="AE34" s="598"/>
      <c r="AF34" s="598"/>
      <c r="AG34" s="598"/>
      <c r="AH34" s="598"/>
      <c r="AI34" s="598"/>
      <c r="AJ34" s="598"/>
      <c r="AK34" s="598"/>
      <c r="AL34" s="169"/>
      <c r="AM34" s="597">
        <f>IF(AO34="","",MAX(C34:D43,U34:V43)+1)</f>
        <v>9</v>
      </c>
      <c r="AN34" s="597"/>
      <c r="AO34" s="598" t="str">
        <f>IF('各会計、関係団体の財政状況及び健全化判断比率'!B33="","",'各会計、関係団体の財政状況及び健全化判断比率'!B33)</f>
        <v>美作市水道事業会計</v>
      </c>
      <c r="AP34" s="598"/>
      <c r="AQ34" s="598"/>
      <c r="AR34" s="598"/>
      <c r="AS34" s="598"/>
      <c r="AT34" s="598"/>
      <c r="AU34" s="598"/>
      <c r="AV34" s="598"/>
      <c r="AW34" s="598"/>
      <c r="AX34" s="598"/>
      <c r="AY34" s="598"/>
      <c r="AZ34" s="598"/>
      <c r="BA34" s="598"/>
      <c r="BB34" s="598"/>
      <c r="BC34" s="598"/>
      <c r="BD34" s="169"/>
      <c r="BE34" s="597" t="str">
        <f>IF(BG34="","",MAX(C34:D43,U34:V43,AM34:AN43)+1)</f>
        <v/>
      </c>
      <c r="BF34" s="597"/>
      <c r="BG34" s="598"/>
      <c r="BH34" s="598"/>
      <c r="BI34" s="598"/>
      <c r="BJ34" s="598"/>
      <c r="BK34" s="598"/>
      <c r="BL34" s="598"/>
      <c r="BM34" s="598"/>
      <c r="BN34" s="598"/>
      <c r="BO34" s="598"/>
      <c r="BP34" s="598"/>
      <c r="BQ34" s="598"/>
      <c r="BR34" s="598"/>
      <c r="BS34" s="598"/>
      <c r="BT34" s="598"/>
      <c r="BU34" s="598"/>
      <c r="BV34" s="169"/>
      <c r="BW34" s="597">
        <f>IF(BY34="","",MAX(C34:D43,U34:V43,AM34:AN43,BE34:BF43)+1)</f>
        <v>12</v>
      </c>
      <c r="BX34" s="597"/>
      <c r="BY34" s="598" t="str">
        <f>IF('各会計、関係団体の財政状況及び健全化判断比率'!B68="","",'各会計、関係団体の財政状況及び健全化判断比率'!B68)</f>
        <v>岡山県市町村税整理組合</v>
      </c>
      <c r="BZ34" s="598"/>
      <c r="CA34" s="598"/>
      <c r="CB34" s="598"/>
      <c r="CC34" s="598"/>
      <c r="CD34" s="598"/>
      <c r="CE34" s="598"/>
      <c r="CF34" s="598"/>
      <c r="CG34" s="598"/>
      <c r="CH34" s="598"/>
      <c r="CI34" s="598"/>
      <c r="CJ34" s="598"/>
      <c r="CK34" s="598"/>
      <c r="CL34" s="598"/>
      <c r="CM34" s="598"/>
      <c r="CN34" s="169"/>
      <c r="CO34" s="597">
        <f>IF(CQ34="","",MAX(C34:D43,U34:V43,AM34:AN43,BE34:BF43,BW34:BX43)+1)</f>
        <v>21</v>
      </c>
      <c r="CP34" s="597"/>
      <c r="CQ34" s="598" t="str">
        <f>IF('各会計、関係団体の財政状況及び健全化判断比率'!BS7="","",'各会計、関係団体の財政状況及び健全化判断比率'!BS7)</f>
        <v>美作市土地開発</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〇</v>
      </c>
      <c r="DH34" s="599"/>
      <c r="DI34" s="196"/>
    </row>
    <row r="35" spans="1:113" ht="32.25" customHeight="1">
      <c r="A35" s="169"/>
      <c r="B35" s="193"/>
      <c r="C35" s="597">
        <f>IF(E35="","",C34+1)</f>
        <v>2</v>
      </c>
      <c r="D35" s="597"/>
      <c r="E35" s="598" t="str">
        <f>IF('各会計、関係団体の財政状況及び健全化判断比率'!B8="","",'各会計、関係団体の財政状況及び健全化判断比率'!B8)</f>
        <v>美作市公園墓地事業特別会計</v>
      </c>
      <c r="F35" s="598"/>
      <c r="G35" s="598"/>
      <c r="H35" s="598"/>
      <c r="I35" s="598"/>
      <c r="J35" s="598"/>
      <c r="K35" s="598"/>
      <c r="L35" s="598"/>
      <c r="M35" s="598"/>
      <c r="N35" s="598"/>
      <c r="O35" s="598"/>
      <c r="P35" s="598"/>
      <c r="Q35" s="598"/>
      <c r="R35" s="598"/>
      <c r="S35" s="598"/>
      <c r="T35" s="169"/>
      <c r="U35" s="597">
        <f>IF(W35="","",U34+1)</f>
        <v>5</v>
      </c>
      <c r="V35" s="597"/>
      <c r="W35" s="598" t="str">
        <f>IF('各会計、関係団体の財政状況及び健全化判断比率'!B29="","",'各会計、関係団体の財政状況及び健全化判断比率'!B29)</f>
        <v>美作市介護保険特別会計</v>
      </c>
      <c r="X35" s="598"/>
      <c r="Y35" s="598"/>
      <c r="Z35" s="598"/>
      <c r="AA35" s="598"/>
      <c r="AB35" s="598"/>
      <c r="AC35" s="598"/>
      <c r="AD35" s="598"/>
      <c r="AE35" s="598"/>
      <c r="AF35" s="598"/>
      <c r="AG35" s="598"/>
      <c r="AH35" s="598"/>
      <c r="AI35" s="598"/>
      <c r="AJ35" s="598"/>
      <c r="AK35" s="598"/>
      <c r="AL35" s="169"/>
      <c r="AM35" s="597">
        <f t="shared" ref="AM35:AM43" si="0">IF(AO35="","",AM34+1)</f>
        <v>10</v>
      </c>
      <c r="AN35" s="597"/>
      <c r="AO35" s="598" t="str">
        <f>IF('各会計、関係団体の財政状況及び健全化判断比率'!B34="","",'各会計、関係団体の財政状況及び健全化判断比率'!B34)</f>
        <v>美作市病院事業会計</v>
      </c>
      <c r="AP35" s="598"/>
      <c r="AQ35" s="598"/>
      <c r="AR35" s="598"/>
      <c r="AS35" s="598"/>
      <c r="AT35" s="598"/>
      <c r="AU35" s="598"/>
      <c r="AV35" s="598"/>
      <c r="AW35" s="598"/>
      <c r="AX35" s="598"/>
      <c r="AY35" s="598"/>
      <c r="AZ35" s="598"/>
      <c r="BA35" s="598"/>
      <c r="BB35" s="598"/>
      <c r="BC35" s="598"/>
      <c r="BD35" s="169"/>
      <c r="BE35" s="597" t="str">
        <f t="shared" ref="BE35:BE43" si="1">IF(BG35="","",BE34+1)</f>
        <v/>
      </c>
      <c r="BF35" s="597"/>
      <c r="BG35" s="598"/>
      <c r="BH35" s="598"/>
      <c r="BI35" s="598"/>
      <c r="BJ35" s="598"/>
      <c r="BK35" s="598"/>
      <c r="BL35" s="598"/>
      <c r="BM35" s="598"/>
      <c r="BN35" s="598"/>
      <c r="BO35" s="598"/>
      <c r="BP35" s="598"/>
      <c r="BQ35" s="598"/>
      <c r="BR35" s="598"/>
      <c r="BS35" s="598"/>
      <c r="BT35" s="598"/>
      <c r="BU35" s="598"/>
      <c r="BV35" s="169"/>
      <c r="BW35" s="597">
        <f t="shared" ref="BW35:BW43" si="2">IF(BY35="","",BW34+1)</f>
        <v>13</v>
      </c>
      <c r="BX35" s="597"/>
      <c r="BY35" s="598" t="str">
        <f>IF('各会計、関係団体の財政状況及び健全化判断比率'!B69="","",'各会計、関係団体の財政状況及び健全化判断比率'!B69)</f>
        <v>岡山県後期高齢者医療広域連合（一般会計）</v>
      </c>
      <c r="BZ35" s="598"/>
      <c r="CA35" s="598"/>
      <c r="CB35" s="598"/>
      <c r="CC35" s="598"/>
      <c r="CD35" s="598"/>
      <c r="CE35" s="598"/>
      <c r="CF35" s="598"/>
      <c r="CG35" s="598"/>
      <c r="CH35" s="598"/>
      <c r="CI35" s="598"/>
      <c r="CJ35" s="598"/>
      <c r="CK35" s="598"/>
      <c r="CL35" s="598"/>
      <c r="CM35" s="598"/>
      <c r="CN35" s="169"/>
      <c r="CO35" s="597">
        <f t="shared" ref="CO35:CO43" si="3">IF(CQ35="","",CO34+1)</f>
        <v>22</v>
      </c>
      <c r="CP35" s="597"/>
      <c r="CQ35" s="598" t="str">
        <f>IF('各会計、関係団体の財政状況及び健全化判断比率'!BS8="","",'各会計、関係団体の財政状況及び健全化判断比率'!BS8)</f>
        <v>株式会社　作東バレンタインホテル</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196"/>
    </row>
    <row r="36" spans="1:113" ht="32.25" customHeight="1">
      <c r="A36" s="169"/>
      <c r="B36" s="193"/>
      <c r="C36" s="597">
        <f>IF(E36="","",C35+1)</f>
        <v>3</v>
      </c>
      <c r="D36" s="597"/>
      <c r="E36" s="598" t="str">
        <f>IF('各会計、関係団体の財政状況及び健全化判断比率'!B9="","",'各会計、関係団体の財政状況及び健全化判断比率'!B9)</f>
        <v>矢田茂・原田政次郎・福田五男奨学基金特別会計</v>
      </c>
      <c r="F36" s="598"/>
      <c r="G36" s="598"/>
      <c r="H36" s="598"/>
      <c r="I36" s="598"/>
      <c r="J36" s="598"/>
      <c r="K36" s="598"/>
      <c r="L36" s="598"/>
      <c r="M36" s="598"/>
      <c r="N36" s="598"/>
      <c r="O36" s="598"/>
      <c r="P36" s="598"/>
      <c r="Q36" s="598"/>
      <c r="R36" s="598"/>
      <c r="S36" s="598"/>
      <c r="T36" s="169"/>
      <c r="U36" s="597">
        <f t="shared" ref="U36:U43" si="4">IF(W36="","",U35+1)</f>
        <v>6</v>
      </c>
      <c r="V36" s="597"/>
      <c r="W36" s="598" t="str">
        <f>IF('各会計、関係団体の財政状況及び健全化判断比率'!B30="","",'各会計、関係団体の財政状況及び健全化判断比率'!B30)</f>
        <v>美作市後期高齢者医療特別会計</v>
      </c>
      <c r="X36" s="598"/>
      <c r="Y36" s="598"/>
      <c r="Z36" s="598"/>
      <c r="AA36" s="598"/>
      <c r="AB36" s="598"/>
      <c r="AC36" s="598"/>
      <c r="AD36" s="598"/>
      <c r="AE36" s="598"/>
      <c r="AF36" s="598"/>
      <c r="AG36" s="598"/>
      <c r="AH36" s="598"/>
      <c r="AI36" s="598"/>
      <c r="AJ36" s="598"/>
      <c r="AK36" s="598"/>
      <c r="AL36" s="169"/>
      <c r="AM36" s="597">
        <f t="shared" si="0"/>
        <v>11</v>
      </c>
      <c r="AN36" s="597"/>
      <c r="AO36" s="598" t="str">
        <f>IF('各会計、関係団体の財政状況及び健全化判断比率'!B35="","",'各会計、関係団体の財政状況及び健全化判断比率'!B35)</f>
        <v>美作市下水道事業会計</v>
      </c>
      <c r="AP36" s="598"/>
      <c r="AQ36" s="598"/>
      <c r="AR36" s="598"/>
      <c r="AS36" s="598"/>
      <c r="AT36" s="598"/>
      <c r="AU36" s="598"/>
      <c r="AV36" s="598"/>
      <c r="AW36" s="598"/>
      <c r="AX36" s="598"/>
      <c r="AY36" s="598"/>
      <c r="AZ36" s="598"/>
      <c r="BA36" s="598"/>
      <c r="BB36" s="598"/>
      <c r="BC36" s="598"/>
      <c r="BD36" s="169"/>
      <c r="BE36" s="597" t="str">
        <f t="shared" si="1"/>
        <v/>
      </c>
      <c r="BF36" s="597"/>
      <c r="BG36" s="598"/>
      <c r="BH36" s="598"/>
      <c r="BI36" s="598"/>
      <c r="BJ36" s="598"/>
      <c r="BK36" s="598"/>
      <c r="BL36" s="598"/>
      <c r="BM36" s="598"/>
      <c r="BN36" s="598"/>
      <c r="BO36" s="598"/>
      <c r="BP36" s="598"/>
      <c r="BQ36" s="598"/>
      <c r="BR36" s="598"/>
      <c r="BS36" s="598"/>
      <c r="BT36" s="598"/>
      <c r="BU36" s="598"/>
      <c r="BV36" s="169"/>
      <c r="BW36" s="597">
        <f t="shared" si="2"/>
        <v>14</v>
      </c>
      <c r="BX36" s="597"/>
      <c r="BY36" s="598" t="str">
        <f>IF('各会計、関係団体の財政状況及び健全化判断比率'!B70="","",'各会計、関係団体の財政状況及び健全化判断比率'!B70)</f>
        <v>岡山県後期高齢者医療広域連合（特別会計）</v>
      </c>
      <c r="BZ36" s="598"/>
      <c r="CA36" s="598"/>
      <c r="CB36" s="598"/>
      <c r="CC36" s="598"/>
      <c r="CD36" s="598"/>
      <c r="CE36" s="598"/>
      <c r="CF36" s="598"/>
      <c r="CG36" s="598"/>
      <c r="CH36" s="598"/>
      <c r="CI36" s="598"/>
      <c r="CJ36" s="598"/>
      <c r="CK36" s="598"/>
      <c r="CL36" s="598"/>
      <c r="CM36" s="598"/>
      <c r="CN36" s="169"/>
      <c r="CO36" s="597">
        <f t="shared" si="3"/>
        <v>23</v>
      </c>
      <c r="CP36" s="597"/>
      <c r="CQ36" s="598" t="str">
        <f>IF('各会計、関係団体の財政状況及び健全化判断比率'!BS9="","",'各会計、関係団体の財政状況及び健全化判断比率'!BS9)</f>
        <v>株式会社　みまちゃんネル</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
      </c>
      <c r="DH36" s="599"/>
      <c r="DI36" s="196"/>
    </row>
    <row r="37" spans="1:113" ht="32.25" customHeight="1">
      <c r="A37" s="169"/>
      <c r="B37" s="193"/>
      <c r="C37" s="597" t="str">
        <f>IF(E37="","",C36+1)</f>
        <v/>
      </c>
      <c r="D37" s="597"/>
      <c r="E37" s="598" t="str">
        <f>IF('各会計、関係団体の財政状況及び健全化判断比率'!B10="","",'各会計、関係団体の財政状況及び健全化判断比率'!B10)</f>
        <v/>
      </c>
      <c r="F37" s="598"/>
      <c r="G37" s="598"/>
      <c r="H37" s="598"/>
      <c r="I37" s="598"/>
      <c r="J37" s="598"/>
      <c r="K37" s="598"/>
      <c r="L37" s="598"/>
      <c r="M37" s="598"/>
      <c r="N37" s="598"/>
      <c r="O37" s="598"/>
      <c r="P37" s="598"/>
      <c r="Q37" s="598"/>
      <c r="R37" s="598"/>
      <c r="S37" s="598"/>
      <c r="T37" s="169"/>
      <c r="U37" s="597">
        <f t="shared" si="4"/>
        <v>7</v>
      </c>
      <c r="V37" s="597"/>
      <c r="W37" s="598" t="str">
        <f>IF('各会計、関係団体の財政状況及び健全化判断比率'!B31="","",'各会計、関係団体の財政状況及び健全化判断比率'!B31)</f>
        <v>美作市老人保健施設事業特別会計</v>
      </c>
      <c r="X37" s="598"/>
      <c r="Y37" s="598"/>
      <c r="Z37" s="598"/>
      <c r="AA37" s="598"/>
      <c r="AB37" s="598"/>
      <c r="AC37" s="598"/>
      <c r="AD37" s="598"/>
      <c r="AE37" s="598"/>
      <c r="AF37" s="598"/>
      <c r="AG37" s="598"/>
      <c r="AH37" s="598"/>
      <c r="AI37" s="598"/>
      <c r="AJ37" s="598"/>
      <c r="AK37" s="598"/>
      <c r="AL37" s="169"/>
      <c r="AM37" s="597" t="str">
        <f t="shared" si="0"/>
        <v/>
      </c>
      <c r="AN37" s="597"/>
      <c r="AO37" s="598"/>
      <c r="AP37" s="598"/>
      <c r="AQ37" s="598"/>
      <c r="AR37" s="598"/>
      <c r="AS37" s="598"/>
      <c r="AT37" s="598"/>
      <c r="AU37" s="598"/>
      <c r="AV37" s="598"/>
      <c r="AW37" s="598"/>
      <c r="AX37" s="598"/>
      <c r="AY37" s="598"/>
      <c r="AZ37" s="598"/>
      <c r="BA37" s="598"/>
      <c r="BB37" s="598"/>
      <c r="BC37" s="598"/>
      <c r="BD37" s="169"/>
      <c r="BE37" s="597" t="str">
        <f t="shared" si="1"/>
        <v/>
      </c>
      <c r="BF37" s="597"/>
      <c r="BG37" s="598"/>
      <c r="BH37" s="598"/>
      <c r="BI37" s="598"/>
      <c r="BJ37" s="598"/>
      <c r="BK37" s="598"/>
      <c r="BL37" s="598"/>
      <c r="BM37" s="598"/>
      <c r="BN37" s="598"/>
      <c r="BO37" s="598"/>
      <c r="BP37" s="598"/>
      <c r="BQ37" s="598"/>
      <c r="BR37" s="598"/>
      <c r="BS37" s="598"/>
      <c r="BT37" s="598"/>
      <c r="BU37" s="598"/>
      <c r="BV37" s="169"/>
      <c r="BW37" s="597">
        <f t="shared" si="2"/>
        <v>15</v>
      </c>
      <c r="BX37" s="597"/>
      <c r="BY37" s="598" t="str">
        <f>IF('各会計、関係団体の財政状況及び健全化判断比率'!B71="","",'各会計、関係団体の財政状況及び健全化判断比率'!B71)</f>
        <v>岡山県市町村総合事務組合（一般会計）</v>
      </c>
      <c r="BZ37" s="598"/>
      <c r="CA37" s="598"/>
      <c r="CB37" s="598"/>
      <c r="CC37" s="598"/>
      <c r="CD37" s="598"/>
      <c r="CE37" s="598"/>
      <c r="CF37" s="598"/>
      <c r="CG37" s="598"/>
      <c r="CH37" s="598"/>
      <c r="CI37" s="598"/>
      <c r="CJ37" s="598"/>
      <c r="CK37" s="598"/>
      <c r="CL37" s="598"/>
      <c r="CM37" s="598"/>
      <c r="CN37" s="169"/>
      <c r="CO37" s="597">
        <f t="shared" si="3"/>
        <v>24</v>
      </c>
      <c r="CP37" s="597"/>
      <c r="CQ37" s="598" t="str">
        <f>IF('各会計、関係団体の財政状況及び健全化判断比率'!BS10="","",'各会計、関係団体の財政状況及び健全化判断比率'!BS10)</f>
        <v>株式会社　特産館みまさか</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196"/>
    </row>
    <row r="38" spans="1:113" ht="32.25" customHeight="1">
      <c r="A38" s="169"/>
      <c r="B38" s="193"/>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69"/>
      <c r="U38" s="597">
        <f t="shared" si="4"/>
        <v>8</v>
      </c>
      <c r="V38" s="597"/>
      <c r="W38" s="598" t="str">
        <f>IF('各会計、関係団体の財政状況及び健全化判断比率'!B32="","",'各会計、関係団体の財政状況及び健全化判断比率'!B32)</f>
        <v>美作市老人福祉施設事業特別会計</v>
      </c>
      <c r="X38" s="598"/>
      <c r="Y38" s="598"/>
      <c r="Z38" s="598"/>
      <c r="AA38" s="598"/>
      <c r="AB38" s="598"/>
      <c r="AC38" s="598"/>
      <c r="AD38" s="598"/>
      <c r="AE38" s="598"/>
      <c r="AF38" s="598"/>
      <c r="AG38" s="598"/>
      <c r="AH38" s="598"/>
      <c r="AI38" s="598"/>
      <c r="AJ38" s="598"/>
      <c r="AK38" s="598"/>
      <c r="AL38" s="169"/>
      <c r="AM38" s="597" t="str">
        <f t="shared" si="0"/>
        <v/>
      </c>
      <c r="AN38" s="597"/>
      <c r="AO38" s="598"/>
      <c r="AP38" s="598"/>
      <c r="AQ38" s="598"/>
      <c r="AR38" s="598"/>
      <c r="AS38" s="598"/>
      <c r="AT38" s="598"/>
      <c r="AU38" s="598"/>
      <c r="AV38" s="598"/>
      <c r="AW38" s="598"/>
      <c r="AX38" s="598"/>
      <c r="AY38" s="598"/>
      <c r="AZ38" s="598"/>
      <c r="BA38" s="598"/>
      <c r="BB38" s="598"/>
      <c r="BC38" s="598"/>
      <c r="BD38" s="169"/>
      <c r="BE38" s="597" t="str">
        <f t="shared" si="1"/>
        <v/>
      </c>
      <c r="BF38" s="597"/>
      <c r="BG38" s="598"/>
      <c r="BH38" s="598"/>
      <c r="BI38" s="598"/>
      <c r="BJ38" s="598"/>
      <c r="BK38" s="598"/>
      <c r="BL38" s="598"/>
      <c r="BM38" s="598"/>
      <c r="BN38" s="598"/>
      <c r="BO38" s="598"/>
      <c r="BP38" s="598"/>
      <c r="BQ38" s="598"/>
      <c r="BR38" s="598"/>
      <c r="BS38" s="598"/>
      <c r="BT38" s="598"/>
      <c r="BU38" s="598"/>
      <c r="BV38" s="169"/>
      <c r="BW38" s="597">
        <f t="shared" si="2"/>
        <v>16</v>
      </c>
      <c r="BX38" s="597"/>
      <c r="BY38" s="598" t="str">
        <f>IF('各会計、関係団体の財政状況及び健全化判断比率'!B72="","",'各会計、関係団体の財政状況及び健全化判断比率'!B72)</f>
        <v>岡山県市町村総合事務組合（貸付金特別会計）</v>
      </c>
      <c r="BZ38" s="598"/>
      <c r="CA38" s="598"/>
      <c r="CB38" s="598"/>
      <c r="CC38" s="598"/>
      <c r="CD38" s="598"/>
      <c r="CE38" s="598"/>
      <c r="CF38" s="598"/>
      <c r="CG38" s="598"/>
      <c r="CH38" s="598"/>
      <c r="CI38" s="598"/>
      <c r="CJ38" s="598"/>
      <c r="CK38" s="598"/>
      <c r="CL38" s="598"/>
      <c r="CM38" s="598"/>
      <c r="CN38" s="169"/>
      <c r="CO38" s="597" t="str">
        <f t="shared" si="3"/>
        <v/>
      </c>
      <c r="CP38" s="597"/>
      <c r="CQ38" s="598" t="str">
        <f>IF('各会計、関係団体の財政状況及び健全化判断比率'!BS11="","",'各会計、関係団体の財政状況及び健全化判断比率'!BS11)</f>
        <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196"/>
    </row>
    <row r="39" spans="1:113" ht="32.25" customHeight="1">
      <c r="A39" s="169"/>
      <c r="B39" s="193"/>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69"/>
      <c r="U39" s="597" t="str">
        <f t="shared" si="4"/>
        <v/>
      </c>
      <c r="V39" s="597"/>
      <c r="W39" s="598"/>
      <c r="X39" s="598"/>
      <c r="Y39" s="598"/>
      <c r="Z39" s="598"/>
      <c r="AA39" s="598"/>
      <c r="AB39" s="598"/>
      <c r="AC39" s="598"/>
      <c r="AD39" s="598"/>
      <c r="AE39" s="598"/>
      <c r="AF39" s="598"/>
      <c r="AG39" s="598"/>
      <c r="AH39" s="598"/>
      <c r="AI39" s="598"/>
      <c r="AJ39" s="598"/>
      <c r="AK39" s="598"/>
      <c r="AL39" s="169"/>
      <c r="AM39" s="597" t="str">
        <f t="shared" si="0"/>
        <v/>
      </c>
      <c r="AN39" s="597"/>
      <c r="AO39" s="598"/>
      <c r="AP39" s="598"/>
      <c r="AQ39" s="598"/>
      <c r="AR39" s="598"/>
      <c r="AS39" s="598"/>
      <c r="AT39" s="598"/>
      <c r="AU39" s="598"/>
      <c r="AV39" s="598"/>
      <c r="AW39" s="598"/>
      <c r="AX39" s="598"/>
      <c r="AY39" s="598"/>
      <c r="AZ39" s="598"/>
      <c r="BA39" s="598"/>
      <c r="BB39" s="598"/>
      <c r="BC39" s="598"/>
      <c r="BD39" s="169"/>
      <c r="BE39" s="597" t="str">
        <f t="shared" si="1"/>
        <v/>
      </c>
      <c r="BF39" s="597"/>
      <c r="BG39" s="598"/>
      <c r="BH39" s="598"/>
      <c r="BI39" s="598"/>
      <c r="BJ39" s="598"/>
      <c r="BK39" s="598"/>
      <c r="BL39" s="598"/>
      <c r="BM39" s="598"/>
      <c r="BN39" s="598"/>
      <c r="BO39" s="598"/>
      <c r="BP39" s="598"/>
      <c r="BQ39" s="598"/>
      <c r="BR39" s="598"/>
      <c r="BS39" s="598"/>
      <c r="BT39" s="598"/>
      <c r="BU39" s="598"/>
      <c r="BV39" s="169"/>
      <c r="BW39" s="597">
        <f t="shared" si="2"/>
        <v>17</v>
      </c>
      <c r="BX39" s="597"/>
      <c r="BY39" s="598" t="str">
        <f>IF('各会計、関係団体の財政状況及び健全化判断比率'!B73="","",'各会計、関係団体の財政状況及び健全化判断比率'!B73)</f>
        <v>岡山県市町村総合事務組合（拠出金事業特別会計）</v>
      </c>
      <c r="BZ39" s="598"/>
      <c r="CA39" s="598"/>
      <c r="CB39" s="598"/>
      <c r="CC39" s="598"/>
      <c r="CD39" s="598"/>
      <c r="CE39" s="598"/>
      <c r="CF39" s="598"/>
      <c r="CG39" s="598"/>
      <c r="CH39" s="598"/>
      <c r="CI39" s="598"/>
      <c r="CJ39" s="598"/>
      <c r="CK39" s="598"/>
      <c r="CL39" s="598"/>
      <c r="CM39" s="598"/>
      <c r="CN39" s="169"/>
      <c r="CO39" s="597" t="str">
        <f t="shared" si="3"/>
        <v/>
      </c>
      <c r="CP39" s="597"/>
      <c r="CQ39" s="598" t="str">
        <f>IF('各会計、関係団体の財政状況及び健全化判断比率'!BS12="","",'各会計、関係団体の財政状況及び健全化判断比率'!BS12)</f>
        <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196"/>
    </row>
    <row r="40" spans="1:113" ht="32.25" customHeight="1">
      <c r="A40" s="169"/>
      <c r="B40" s="193"/>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69"/>
      <c r="U40" s="597" t="str">
        <f t="shared" si="4"/>
        <v/>
      </c>
      <c r="V40" s="597"/>
      <c r="W40" s="598"/>
      <c r="X40" s="598"/>
      <c r="Y40" s="598"/>
      <c r="Z40" s="598"/>
      <c r="AA40" s="598"/>
      <c r="AB40" s="598"/>
      <c r="AC40" s="598"/>
      <c r="AD40" s="598"/>
      <c r="AE40" s="598"/>
      <c r="AF40" s="598"/>
      <c r="AG40" s="598"/>
      <c r="AH40" s="598"/>
      <c r="AI40" s="598"/>
      <c r="AJ40" s="598"/>
      <c r="AK40" s="598"/>
      <c r="AL40" s="169"/>
      <c r="AM40" s="597" t="str">
        <f t="shared" si="0"/>
        <v/>
      </c>
      <c r="AN40" s="597"/>
      <c r="AO40" s="598"/>
      <c r="AP40" s="598"/>
      <c r="AQ40" s="598"/>
      <c r="AR40" s="598"/>
      <c r="AS40" s="598"/>
      <c r="AT40" s="598"/>
      <c r="AU40" s="598"/>
      <c r="AV40" s="598"/>
      <c r="AW40" s="598"/>
      <c r="AX40" s="598"/>
      <c r="AY40" s="598"/>
      <c r="AZ40" s="598"/>
      <c r="BA40" s="598"/>
      <c r="BB40" s="598"/>
      <c r="BC40" s="598"/>
      <c r="BD40" s="169"/>
      <c r="BE40" s="597" t="str">
        <f t="shared" si="1"/>
        <v/>
      </c>
      <c r="BF40" s="597"/>
      <c r="BG40" s="598"/>
      <c r="BH40" s="598"/>
      <c r="BI40" s="598"/>
      <c r="BJ40" s="598"/>
      <c r="BK40" s="598"/>
      <c r="BL40" s="598"/>
      <c r="BM40" s="598"/>
      <c r="BN40" s="598"/>
      <c r="BO40" s="598"/>
      <c r="BP40" s="598"/>
      <c r="BQ40" s="598"/>
      <c r="BR40" s="598"/>
      <c r="BS40" s="598"/>
      <c r="BT40" s="598"/>
      <c r="BU40" s="598"/>
      <c r="BV40" s="169"/>
      <c r="BW40" s="597">
        <f t="shared" si="2"/>
        <v>18</v>
      </c>
      <c r="BX40" s="597"/>
      <c r="BY40" s="598" t="str">
        <f>IF('各会計、関係団体の財政状況及び健全化判断比率'!B74="","",'各会計、関係団体の財政状況及び健全化判断比率'!B74)</f>
        <v>勝英衛生施設組合</v>
      </c>
      <c r="BZ40" s="598"/>
      <c r="CA40" s="598"/>
      <c r="CB40" s="598"/>
      <c r="CC40" s="598"/>
      <c r="CD40" s="598"/>
      <c r="CE40" s="598"/>
      <c r="CF40" s="598"/>
      <c r="CG40" s="598"/>
      <c r="CH40" s="598"/>
      <c r="CI40" s="598"/>
      <c r="CJ40" s="598"/>
      <c r="CK40" s="598"/>
      <c r="CL40" s="598"/>
      <c r="CM40" s="598"/>
      <c r="CN40" s="169"/>
      <c r="CO40" s="597" t="str">
        <f t="shared" si="3"/>
        <v/>
      </c>
      <c r="CP40" s="597"/>
      <c r="CQ40" s="598" t="str">
        <f>IF('各会計、関係団体の財政状況及び健全化判断比率'!BS13="","",'各会計、関係団体の財政状況及び健全化判断比率'!BS13)</f>
        <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196"/>
    </row>
    <row r="41" spans="1:113" ht="32.25" customHeight="1">
      <c r="A41" s="169"/>
      <c r="B41" s="193"/>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69"/>
      <c r="U41" s="597" t="str">
        <f t="shared" si="4"/>
        <v/>
      </c>
      <c r="V41" s="597"/>
      <c r="W41" s="598"/>
      <c r="X41" s="598"/>
      <c r="Y41" s="598"/>
      <c r="Z41" s="598"/>
      <c r="AA41" s="598"/>
      <c r="AB41" s="598"/>
      <c r="AC41" s="598"/>
      <c r="AD41" s="598"/>
      <c r="AE41" s="598"/>
      <c r="AF41" s="598"/>
      <c r="AG41" s="598"/>
      <c r="AH41" s="598"/>
      <c r="AI41" s="598"/>
      <c r="AJ41" s="598"/>
      <c r="AK41" s="598"/>
      <c r="AL41" s="169"/>
      <c r="AM41" s="597" t="str">
        <f t="shared" si="0"/>
        <v/>
      </c>
      <c r="AN41" s="597"/>
      <c r="AO41" s="598"/>
      <c r="AP41" s="598"/>
      <c r="AQ41" s="598"/>
      <c r="AR41" s="598"/>
      <c r="AS41" s="598"/>
      <c r="AT41" s="598"/>
      <c r="AU41" s="598"/>
      <c r="AV41" s="598"/>
      <c r="AW41" s="598"/>
      <c r="AX41" s="598"/>
      <c r="AY41" s="598"/>
      <c r="AZ41" s="598"/>
      <c r="BA41" s="598"/>
      <c r="BB41" s="598"/>
      <c r="BC41" s="598"/>
      <c r="BD41" s="169"/>
      <c r="BE41" s="597" t="str">
        <f t="shared" si="1"/>
        <v/>
      </c>
      <c r="BF41" s="597"/>
      <c r="BG41" s="598"/>
      <c r="BH41" s="598"/>
      <c r="BI41" s="598"/>
      <c r="BJ41" s="598"/>
      <c r="BK41" s="598"/>
      <c r="BL41" s="598"/>
      <c r="BM41" s="598"/>
      <c r="BN41" s="598"/>
      <c r="BO41" s="598"/>
      <c r="BP41" s="598"/>
      <c r="BQ41" s="598"/>
      <c r="BR41" s="598"/>
      <c r="BS41" s="598"/>
      <c r="BT41" s="598"/>
      <c r="BU41" s="598"/>
      <c r="BV41" s="169"/>
      <c r="BW41" s="597">
        <f t="shared" si="2"/>
        <v>19</v>
      </c>
      <c r="BX41" s="597"/>
      <c r="BY41" s="598" t="str">
        <f>IF('各会計、関係団体の財政状況及び健全化判断比率'!B75="","",'各会計、関係団体の財政状況及び健全化判断比率'!B75)</f>
        <v>柵原・吉井・英田火葬場施設組合</v>
      </c>
      <c r="BZ41" s="598"/>
      <c r="CA41" s="598"/>
      <c r="CB41" s="598"/>
      <c r="CC41" s="598"/>
      <c r="CD41" s="598"/>
      <c r="CE41" s="598"/>
      <c r="CF41" s="598"/>
      <c r="CG41" s="598"/>
      <c r="CH41" s="598"/>
      <c r="CI41" s="598"/>
      <c r="CJ41" s="598"/>
      <c r="CK41" s="598"/>
      <c r="CL41" s="598"/>
      <c r="CM41" s="598"/>
      <c r="CN41" s="169"/>
      <c r="CO41" s="597" t="str">
        <f t="shared" si="3"/>
        <v/>
      </c>
      <c r="CP41" s="597"/>
      <c r="CQ41" s="598" t="str">
        <f>IF('各会計、関係団体の財政状況及び健全化判断比率'!BS14="","",'各会計、関係団体の財政状況及び健全化判断比率'!BS14)</f>
        <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196"/>
    </row>
    <row r="42" spans="1:113" ht="32.25" customHeight="1">
      <c r="B42" s="193"/>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69"/>
      <c r="U42" s="597" t="str">
        <f t="shared" si="4"/>
        <v/>
      </c>
      <c r="V42" s="597"/>
      <c r="W42" s="598"/>
      <c r="X42" s="598"/>
      <c r="Y42" s="598"/>
      <c r="Z42" s="598"/>
      <c r="AA42" s="598"/>
      <c r="AB42" s="598"/>
      <c r="AC42" s="598"/>
      <c r="AD42" s="598"/>
      <c r="AE42" s="598"/>
      <c r="AF42" s="598"/>
      <c r="AG42" s="598"/>
      <c r="AH42" s="598"/>
      <c r="AI42" s="598"/>
      <c r="AJ42" s="598"/>
      <c r="AK42" s="598"/>
      <c r="AL42" s="169"/>
      <c r="AM42" s="597" t="str">
        <f t="shared" si="0"/>
        <v/>
      </c>
      <c r="AN42" s="597"/>
      <c r="AO42" s="598"/>
      <c r="AP42" s="598"/>
      <c r="AQ42" s="598"/>
      <c r="AR42" s="598"/>
      <c r="AS42" s="598"/>
      <c r="AT42" s="598"/>
      <c r="AU42" s="598"/>
      <c r="AV42" s="598"/>
      <c r="AW42" s="598"/>
      <c r="AX42" s="598"/>
      <c r="AY42" s="598"/>
      <c r="AZ42" s="598"/>
      <c r="BA42" s="598"/>
      <c r="BB42" s="598"/>
      <c r="BC42" s="598"/>
      <c r="BD42" s="169"/>
      <c r="BE42" s="597" t="str">
        <f t="shared" si="1"/>
        <v/>
      </c>
      <c r="BF42" s="597"/>
      <c r="BG42" s="598"/>
      <c r="BH42" s="598"/>
      <c r="BI42" s="598"/>
      <c r="BJ42" s="598"/>
      <c r="BK42" s="598"/>
      <c r="BL42" s="598"/>
      <c r="BM42" s="598"/>
      <c r="BN42" s="598"/>
      <c r="BO42" s="598"/>
      <c r="BP42" s="598"/>
      <c r="BQ42" s="598"/>
      <c r="BR42" s="598"/>
      <c r="BS42" s="598"/>
      <c r="BT42" s="598"/>
      <c r="BU42" s="598"/>
      <c r="BV42" s="169"/>
      <c r="BW42" s="597">
        <f t="shared" si="2"/>
        <v>20</v>
      </c>
      <c r="BX42" s="597"/>
      <c r="BY42" s="598" t="str">
        <f>IF('各会計、関係団体の財政状況及び健全化判断比率'!B76="","",'各会計、関係団体の財政状況及び健全化判断比率'!B76)</f>
        <v>勝田郡老人福祉施設組合</v>
      </c>
      <c r="BZ42" s="598"/>
      <c r="CA42" s="598"/>
      <c r="CB42" s="598"/>
      <c r="CC42" s="598"/>
      <c r="CD42" s="598"/>
      <c r="CE42" s="598"/>
      <c r="CF42" s="598"/>
      <c r="CG42" s="598"/>
      <c r="CH42" s="598"/>
      <c r="CI42" s="598"/>
      <c r="CJ42" s="598"/>
      <c r="CK42" s="598"/>
      <c r="CL42" s="598"/>
      <c r="CM42" s="598"/>
      <c r="CN42" s="169"/>
      <c r="CO42" s="597" t="str">
        <f t="shared" si="3"/>
        <v/>
      </c>
      <c r="CP42" s="597"/>
      <c r="CQ42" s="598" t="str">
        <f>IF('各会計、関係団体の財政状況及び健全化判断比率'!BS15="","",'各会計、関係団体の財政状況及び健全化判断比率'!BS15)</f>
        <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196"/>
    </row>
    <row r="43" spans="1:113" ht="32.25" customHeight="1">
      <c r="B43" s="193"/>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69"/>
      <c r="U43" s="597" t="str">
        <f t="shared" si="4"/>
        <v/>
      </c>
      <c r="V43" s="597"/>
      <c r="W43" s="598"/>
      <c r="X43" s="598"/>
      <c r="Y43" s="598"/>
      <c r="Z43" s="598"/>
      <c r="AA43" s="598"/>
      <c r="AB43" s="598"/>
      <c r="AC43" s="598"/>
      <c r="AD43" s="598"/>
      <c r="AE43" s="598"/>
      <c r="AF43" s="598"/>
      <c r="AG43" s="598"/>
      <c r="AH43" s="598"/>
      <c r="AI43" s="598"/>
      <c r="AJ43" s="598"/>
      <c r="AK43" s="598"/>
      <c r="AL43" s="169"/>
      <c r="AM43" s="597" t="str">
        <f t="shared" si="0"/>
        <v/>
      </c>
      <c r="AN43" s="597"/>
      <c r="AO43" s="598"/>
      <c r="AP43" s="598"/>
      <c r="AQ43" s="598"/>
      <c r="AR43" s="598"/>
      <c r="AS43" s="598"/>
      <c r="AT43" s="598"/>
      <c r="AU43" s="598"/>
      <c r="AV43" s="598"/>
      <c r="AW43" s="598"/>
      <c r="AX43" s="598"/>
      <c r="AY43" s="598"/>
      <c r="AZ43" s="598"/>
      <c r="BA43" s="598"/>
      <c r="BB43" s="598"/>
      <c r="BC43" s="598"/>
      <c r="BD43" s="169"/>
      <c r="BE43" s="597" t="str">
        <f t="shared" si="1"/>
        <v/>
      </c>
      <c r="BF43" s="597"/>
      <c r="BG43" s="598"/>
      <c r="BH43" s="598"/>
      <c r="BI43" s="598"/>
      <c r="BJ43" s="598"/>
      <c r="BK43" s="598"/>
      <c r="BL43" s="598"/>
      <c r="BM43" s="598"/>
      <c r="BN43" s="598"/>
      <c r="BO43" s="598"/>
      <c r="BP43" s="598"/>
      <c r="BQ43" s="598"/>
      <c r="BR43" s="598"/>
      <c r="BS43" s="598"/>
      <c r="BT43" s="598"/>
      <c r="BU43" s="598"/>
      <c r="BV43" s="169"/>
      <c r="BW43" s="597" t="str">
        <f t="shared" si="2"/>
        <v/>
      </c>
      <c r="BX43" s="597"/>
      <c r="BY43" s="598" t="str">
        <f>IF('各会計、関係団体の財政状況及び健全化判断比率'!B77="","",'各会計、関係団体の財政状況及び健全化判断比率'!B77)</f>
        <v/>
      </c>
      <c r="BZ43" s="598"/>
      <c r="CA43" s="598"/>
      <c r="CB43" s="598"/>
      <c r="CC43" s="598"/>
      <c r="CD43" s="598"/>
      <c r="CE43" s="598"/>
      <c r="CF43" s="598"/>
      <c r="CG43" s="598"/>
      <c r="CH43" s="598"/>
      <c r="CI43" s="598"/>
      <c r="CJ43" s="598"/>
      <c r="CK43" s="598"/>
      <c r="CL43" s="598"/>
      <c r="CM43" s="598"/>
      <c r="CN43" s="169"/>
      <c r="CO43" s="597" t="str">
        <f t="shared" si="3"/>
        <v/>
      </c>
      <c r="CP43" s="597"/>
      <c r="CQ43" s="598" t="str">
        <f>IF('各会計、関係団体の財政状況及び健全化判断比率'!BS16="","",'各会計、関係団体の財政状況及び健全化判断比率'!BS16)</f>
        <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196"/>
    </row>
    <row r="44" spans="1:113" ht="13.5" customHeight="1" thickBot="1">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row r="46" spans="1:113">
      <c r="B46" s="168" t="s">
        <v>194</v>
      </c>
      <c r="E46" s="600" t="s">
        <v>195</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c r="E47" s="600" t="s">
        <v>196</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c r="E48" s="600" t="s">
        <v>197</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c r="E49" s="601" t="s">
        <v>198</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c r="E50" s="600" t="s">
        <v>199</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c r="E51" s="600" t="s">
        <v>200</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c r="E52" s="600" t="s">
        <v>201</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c r="E53" s="600" t="s">
        <v>202</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row r="55" spans="5:113"/>
    <row r="56" spans="5:113"/>
  </sheetData>
  <sheetProtection algorithmName="SHA-512" hashValue="j+3Z53OCm84XqFD9dd7J23LjykiBFJTqNsq9YExqc8/7+gDgaMwMKMVi2/LkQR7OizF3slliG5hOqPRuOjnguw==" saltValue="WZwyY7wTRrAx0G+wxzpYh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topLeftCell="A13" workbookViewId="0"/>
  </sheetViews>
  <sheetFormatPr defaultColWidth="0" defaultRowHeight="11.25" customHeight="1" zeroHeight="1"/>
  <cols>
    <col min="1" max="1" width="1.6640625" style="202" customWidth="1"/>
    <col min="2" max="2" width="2.33203125" style="202" customWidth="1"/>
    <col min="3" max="16" width="2.6640625" style="202" customWidth="1"/>
    <col min="17" max="17" width="2.33203125" style="202" customWidth="1"/>
    <col min="18" max="95" width="1.6640625" style="202" customWidth="1"/>
    <col min="96" max="133" width="1.6640625" style="214" customWidth="1"/>
    <col min="134" max="143" width="1.6640625" style="202" customWidth="1"/>
    <col min="144" max="16384" width="0" style="202" hidden="1"/>
  </cols>
  <sheetData>
    <row r="1" spans="2:143" ht="22.5" customHeight="1" thickBot="1">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02" t="s">
        <v>203</v>
      </c>
      <c r="DI1" s="603"/>
      <c r="DJ1" s="603"/>
      <c r="DK1" s="603"/>
      <c r="DL1" s="603"/>
      <c r="DM1" s="603"/>
      <c r="DN1" s="604"/>
      <c r="DO1" s="202"/>
      <c r="DP1" s="602" t="s">
        <v>204</v>
      </c>
      <c r="DQ1" s="603"/>
      <c r="DR1" s="603"/>
      <c r="DS1" s="603"/>
      <c r="DT1" s="603"/>
      <c r="DU1" s="603"/>
      <c r="DV1" s="603"/>
      <c r="DW1" s="603"/>
      <c r="DX1" s="603"/>
      <c r="DY1" s="603"/>
      <c r="DZ1" s="603"/>
      <c r="EA1" s="603"/>
      <c r="EB1" s="603"/>
      <c r="EC1" s="604"/>
      <c r="ED1" s="201"/>
      <c r="EE1" s="201"/>
      <c r="EF1" s="201"/>
      <c r="EG1" s="201"/>
      <c r="EH1" s="201"/>
      <c r="EI1" s="201"/>
      <c r="EJ1" s="201"/>
      <c r="EK1" s="201"/>
      <c r="EL1" s="201"/>
      <c r="EM1" s="201"/>
    </row>
    <row r="2" spans="2:143" ht="22.5" customHeight="1">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c r="B3" s="605" t="s">
        <v>206</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207</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208</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c r="B4" s="605" t="s">
        <v>1</v>
      </c>
      <c r="C4" s="606"/>
      <c r="D4" s="606"/>
      <c r="E4" s="606"/>
      <c r="F4" s="606"/>
      <c r="G4" s="606"/>
      <c r="H4" s="606"/>
      <c r="I4" s="606"/>
      <c r="J4" s="606"/>
      <c r="K4" s="606"/>
      <c r="L4" s="606"/>
      <c r="M4" s="606"/>
      <c r="N4" s="606"/>
      <c r="O4" s="606"/>
      <c r="P4" s="606"/>
      <c r="Q4" s="607"/>
      <c r="R4" s="605" t="s">
        <v>209</v>
      </c>
      <c r="S4" s="606"/>
      <c r="T4" s="606"/>
      <c r="U4" s="606"/>
      <c r="V4" s="606"/>
      <c r="W4" s="606"/>
      <c r="X4" s="606"/>
      <c r="Y4" s="607"/>
      <c r="Z4" s="605" t="s">
        <v>210</v>
      </c>
      <c r="AA4" s="606"/>
      <c r="AB4" s="606"/>
      <c r="AC4" s="607"/>
      <c r="AD4" s="605" t="s">
        <v>211</v>
      </c>
      <c r="AE4" s="606"/>
      <c r="AF4" s="606"/>
      <c r="AG4" s="606"/>
      <c r="AH4" s="606"/>
      <c r="AI4" s="606"/>
      <c r="AJ4" s="606"/>
      <c r="AK4" s="607"/>
      <c r="AL4" s="605" t="s">
        <v>210</v>
      </c>
      <c r="AM4" s="606"/>
      <c r="AN4" s="606"/>
      <c r="AO4" s="607"/>
      <c r="AP4" s="608" t="s">
        <v>212</v>
      </c>
      <c r="AQ4" s="608"/>
      <c r="AR4" s="608"/>
      <c r="AS4" s="608"/>
      <c r="AT4" s="608"/>
      <c r="AU4" s="608"/>
      <c r="AV4" s="608"/>
      <c r="AW4" s="608"/>
      <c r="AX4" s="608"/>
      <c r="AY4" s="608"/>
      <c r="AZ4" s="608"/>
      <c r="BA4" s="608"/>
      <c r="BB4" s="608"/>
      <c r="BC4" s="608"/>
      <c r="BD4" s="608"/>
      <c r="BE4" s="608"/>
      <c r="BF4" s="608"/>
      <c r="BG4" s="608" t="s">
        <v>213</v>
      </c>
      <c r="BH4" s="608"/>
      <c r="BI4" s="608"/>
      <c r="BJ4" s="608"/>
      <c r="BK4" s="608"/>
      <c r="BL4" s="608"/>
      <c r="BM4" s="608"/>
      <c r="BN4" s="608"/>
      <c r="BO4" s="608" t="s">
        <v>210</v>
      </c>
      <c r="BP4" s="608"/>
      <c r="BQ4" s="608"/>
      <c r="BR4" s="608"/>
      <c r="BS4" s="608" t="s">
        <v>214</v>
      </c>
      <c r="BT4" s="608"/>
      <c r="BU4" s="608"/>
      <c r="BV4" s="608"/>
      <c r="BW4" s="608"/>
      <c r="BX4" s="608"/>
      <c r="BY4" s="608"/>
      <c r="BZ4" s="608"/>
      <c r="CA4" s="608"/>
      <c r="CB4" s="608"/>
      <c r="CD4" s="605" t="s">
        <v>215</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c r="B5" s="609" t="s">
        <v>216</v>
      </c>
      <c r="C5" s="610"/>
      <c r="D5" s="610"/>
      <c r="E5" s="610"/>
      <c r="F5" s="610"/>
      <c r="G5" s="610"/>
      <c r="H5" s="610"/>
      <c r="I5" s="610"/>
      <c r="J5" s="610"/>
      <c r="K5" s="610"/>
      <c r="L5" s="610"/>
      <c r="M5" s="610"/>
      <c r="N5" s="610"/>
      <c r="O5" s="610"/>
      <c r="P5" s="610"/>
      <c r="Q5" s="611"/>
      <c r="R5" s="612">
        <v>3360280</v>
      </c>
      <c r="S5" s="613"/>
      <c r="T5" s="613"/>
      <c r="U5" s="613"/>
      <c r="V5" s="613"/>
      <c r="W5" s="613"/>
      <c r="X5" s="613"/>
      <c r="Y5" s="614"/>
      <c r="Z5" s="615">
        <v>12.5</v>
      </c>
      <c r="AA5" s="615"/>
      <c r="AB5" s="615"/>
      <c r="AC5" s="615"/>
      <c r="AD5" s="616">
        <v>3360280</v>
      </c>
      <c r="AE5" s="616"/>
      <c r="AF5" s="616"/>
      <c r="AG5" s="616"/>
      <c r="AH5" s="616"/>
      <c r="AI5" s="616"/>
      <c r="AJ5" s="616"/>
      <c r="AK5" s="616"/>
      <c r="AL5" s="617">
        <v>24.4</v>
      </c>
      <c r="AM5" s="618"/>
      <c r="AN5" s="618"/>
      <c r="AO5" s="619"/>
      <c r="AP5" s="609" t="s">
        <v>217</v>
      </c>
      <c r="AQ5" s="610"/>
      <c r="AR5" s="610"/>
      <c r="AS5" s="610"/>
      <c r="AT5" s="610"/>
      <c r="AU5" s="610"/>
      <c r="AV5" s="610"/>
      <c r="AW5" s="610"/>
      <c r="AX5" s="610"/>
      <c r="AY5" s="610"/>
      <c r="AZ5" s="610"/>
      <c r="BA5" s="610"/>
      <c r="BB5" s="610"/>
      <c r="BC5" s="610"/>
      <c r="BD5" s="610"/>
      <c r="BE5" s="610"/>
      <c r="BF5" s="611"/>
      <c r="BG5" s="623">
        <v>3326337</v>
      </c>
      <c r="BH5" s="624"/>
      <c r="BI5" s="624"/>
      <c r="BJ5" s="624"/>
      <c r="BK5" s="624"/>
      <c r="BL5" s="624"/>
      <c r="BM5" s="624"/>
      <c r="BN5" s="625"/>
      <c r="BO5" s="626">
        <v>99</v>
      </c>
      <c r="BP5" s="626"/>
      <c r="BQ5" s="626"/>
      <c r="BR5" s="626"/>
      <c r="BS5" s="627">
        <v>24374</v>
      </c>
      <c r="BT5" s="627"/>
      <c r="BU5" s="627"/>
      <c r="BV5" s="627"/>
      <c r="BW5" s="627"/>
      <c r="BX5" s="627"/>
      <c r="BY5" s="627"/>
      <c r="BZ5" s="627"/>
      <c r="CA5" s="627"/>
      <c r="CB5" s="631"/>
      <c r="CD5" s="605" t="s">
        <v>212</v>
      </c>
      <c r="CE5" s="606"/>
      <c r="CF5" s="606"/>
      <c r="CG5" s="606"/>
      <c r="CH5" s="606"/>
      <c r="CI5" s="606"/>
      <c r="CJ5" s="606"/>
      <c r="CK5" s="606"/>
      <c r="CL5" s="606"/>
      <c r="CM5" s="606"/>
      <c r="CN5" s="606"/>
      <c r="CO5" s="606"/>
      <c r="CP5" s="606"/>
      <c r="CQ5" s="607"/>
      <c r="CR5" s="605" t="s">
        <v>218</v>
      </c>
      <c r="CS5" s="606"/>
      <c r="CT5" s="606"/>
      <c r="CU5" s="606"/>
      <c r="CV5" s="606"/>
      <c r="CW5" s="606"/>
      <c r="CX5" s="606"/>
      <c r="CY5" s="607"/>
      <c r="CZ5" s="605" t="s">
        <v>210</v>
      </c>
      <c r="DA5" s="606"/>
      <c r="DB5" s="606"/>
      <c r="DC5" s="607"/>
      <c r="DD5" s="605" t="s">
        <v>219</v>
      </c>
      <c r="DE5" s="606"/>
      <c r="DF5" s="606"/>
      <c r="DG5" s="606"/>
      <c r="DH5" s="606"/>
      <c r="DI5" s="606"/>
      <c r="DJ5" s="606"/>
      <c r="DK5" s="606"/>
      <c r="DL5" s="606"/>
      <c r="DM5" s="606"/>
      <c r="DN5" s="606"/>
      <c r="DO5" s="606"/>
      <c r="DP5" s="607"/>
      <c r="DQ5" s="605" t="s">
        <v>220</v>
      </c>
      <c r="DR5" s="606"/>
      <c r="DS5" s="606"/>
      <c r="DT5" s="606"/>
      <c r="DU5" s="606"/>
      <c r="DV5" s="606"/>
      <c r="DW5" s="606"/>
      <c r="DX5" s="606"/>
      <c r="DY5" s="606"/>
      <c r="DZ5" s="606"/>
      <c r="EA5" s="606"/>
      <c r="EB5" s="606"/>
      <c r="EC5" s="607"/>
    </row>
    <row r="6" spans="2:143" ht="11.25" customHeight="1">
      <c r="B6" s="620" t="s">
        <v>221</v>
      </c>
      <c r="C6" s="621"/>
      <c r="D6" s="621"/>
      <c r="E6" s="621"/>
      <c r="F6" s="621"/>
      <c r="G6" s="621"/>
      <c r="H6" s="621"/>
      <c r="I6" s="621"/>
      <c r="J6" s="621"/>
      <c r="K6" s="621"/>
      <c r="L6" s="621"/>
      <c r="M6" s="621"/>
      <c r="N6" s="621"/>
      <c r="O6" s="621"/>
      <c r="P6" s="621"/>
      <c r="Q6" s="622"/>
      <c r="R6" s="623">
        <v>310465</v>
      </c>
      <c r="S6" s="624"/>
      <c r="T6" s="624"/>
      <c r="U6" s="624"/>
      <c r="V6" s="624"/>
      <c r="W6" s="624"/>
      <c r="X6" s="624"/>
      <c r="Y6" s="625"/>
      <c r="Z6" s="626">
        <v>1.2</v>
      </c>
      <c r="AA6" s="626"/>
      <c r="AB6" s="626"/>
      <c r="AC6" s="626"/>
      <c r="AD6" s="627">
        <v>310465</v>
      </c>
      <c r="AE6" s="627"/>
      <c r="AF6" s="627"/>
      <c r="AG6" s="627"/>
      <c r="AH6" s="627"/>
      <c r="AI6" s="627"/>
      <c r="AJ6" s="627"/>
      <c r="AK6" s="627"/>
      <c r="AL6" s="628">
        <v>2.2999999999999998</v>
      </c>
      <c r="AM6" s="629"/>
      <c r="AN6" s="629"/>
      <c r="AO6" s="630"/>
      <c r="AP6" s="620" t="s">
        <v>222</v>
      </c>
      <c r="AQ6" s="621"/>
      <c r="AR6" s="621"/>
      <c r="AS6" s="621"/>
      <c r="AT6" s="621"/>
      <c r="AU6" s="621"/>
      <c r="AV6" s="621"/>
      <c r="AW6" s="621"/>
      <c r="AX6" s="621"/>
      <c r="AY6" s="621"/>
      <c r="AZ6" s="621"/>
      <c r="BA6" s="621"/>
      <c r="BB6" s="621"/>
      <c r="BC6" s="621"/>
      <c r="BD6" s="621"/>
      <c r="BE6" s="621"/>
      <c r="BF6" s="622"/>
      <c r="BG6" s="623">
        <v>3326337</v>
      </c>
      <c r="BH6" s="624"/>
      <c r="BI6" s="624"/>
      <c r="BJ6" s="624"/>
      <c r="BK6" s="624"/>
      <c r="BL6" s="624"/>
      <c r="BM6" s="624"/>
      <c r="BN6" s="625"/>
      <c r="BO6" s="626">
        <v>99</v>
      </c>
      <c r="BP6" s="626"/>
      <c r="BQ6" s="626"/>
      <c r="BR6" s="626"/>
      <c r="BS6" s="627">
        <v>24374</v>
      </c>
      <c r="BT6" s="627"/>
      <c r="BU6" s="627"/>
      <c r="BV6" s="627"/>
      <c r="BW6" s="627"/>
      <c r="BX6" s="627"/>
      <c r="BY6" s="627"/>
      <c r="BZ6" s="627"/>
      <c r="CA6" s="627"/>
      <c r="CB6" s="631"/>
      <c r="CD6" s="609" t="s">
        <v>223</v>
      </c>
      <c r="CE6" s="610"/>
      <c r="CF6" s="610"/>
      <c r="CG6" s="610"/>
      <c r="CH6" s="610"/>
      <c r="CI6" s="610"/>
      <c r="CJ6" s="610"/>
      <c r="CK6" s="610"/>
      <c r="CL6" s="610"/>
      <c r="CM6" s="610"/>
      <c r="CN6" s="610"/>
      <c r="CO6" s="610"/>
      <c r="CP6" s="610"/>
      <c r="CQ6" s="611"/>
      <c r="CR6" s="623">
        <v>163750</v>
      </c>
      <c r="CS6" s="624"/>
      <c r="CT6" s="624"/>
      <c r="CU6" s="624"/>
      <c r="CV6" s="624"/>
      <c r="CW6" s="624"/>
      <c r="CX6" s="624"/>
      <c r="CY6" s="625"/>
      <c r="CZ6" s="617">
        <v>0.7</v>
      </c>
      <c r="DA6" s="618"/>
      <c r="DB6" s="618"/>
      <c r="DC6" s="634"/>
      <c r="DD6" s="632" t="s">
        <v>123</v>
      </c>
      <c r="DE6" s="624"/>
      <c r="DF6" s="624"/>
      <c r="DG6" s="624"/>
      <c r="DH6" s="624"/>
      <c r="DI6" s="624"/>
      <c r="DJ6" s="624"/>
      <c r="DK6" s="624"/>
      <c r="DL6" s="624"/>
      <c r="DM6" s="624"/>
      <c r="DN6" s="624"/>
      <c r="DO6" s="624"/>
      <c r="DP6" s="625"/>
      <c r="DQ6" s="632">
        <v>163750</v>
      </c>
      <c r="DR6" s="624"/>
      <c r="DS6" s="624"/>
      <c r="DT6" s="624"/>
      <c r="DU6" s="624"/>
      <c r="DV6" s="624"/>
      <c r="DW6" s="624"/>
      <c r="DX6" s="624"/>
      <c r="DY6" s="624"/>
      <c r="DZ6" s="624"/>
      <c r="EA6" s="624"/>
      <c r="EB6" s="624"/>
      <c r="EC6" s="633"/>
    </row>
    <row r="7" spans="2:143" ht="11.25" customHeight="1">
      <c r="B7" s="620" t="s">
        <v>224</v>
      </c>
      <c r="C7" s="621"/>
      <c r="D7" s="621"/>
      <c r="E7" s="621"/>
      <c r="F7" s="621"/>
      <c r="G7" s="621"/>
      <c r="H7" s="621"/>
      <c r="I7" s="621"/>
      <c r="J7" s="621"/>
      <c r="K7" s="621"/>
      <c r="L7" s="621"/>
      <c r="M7" s="621"/>
      <c r="N7" s="621"/>
      <c r="O7" s="621"/>
      <c r="P7" s="621"/>
      <c r="Q7" s="622"/>
      <c r="R7" s="623">
        <v>1365</v>
      </c>
      <c r="S7" s="624"/>
      <c r="T7" s="624"/>
      <c r="U7" s="624"/>
      <c r="V7" s="624"/>
      <c r="W7" s="624"/>
      <c r="X7" s="624"/>
      <c r="Y7" s="625"/>
      <c r="Z7" s="626">
        <v>0</v>
      </c>
      <c r="AA7" s="626"/>
      <c r="AB7" s="626"/>
      <c r="AC7" s="626"/>
      <c r="AD7" s="627">
        <v>1365</v>
      </c>
      <c r="AE7" s="627"/>
      <c r="AF7" s="627"/>
      <c r="AG7" s="627"/>
      <c r="AH7" s="627"/>
      <c r="AI7" s="627"/>
      <c r="AJ7" s="627"/>
      <c r="AK7" s="627"/>
      <c r="AL7" s="628">
        <v>0</v>
      </c>
      <c r="AM7" s="629"/>
      <c r="AN7" s="629"/>
      <c r="AO7" s="630"/>
      <c r="AP7" s="620" t="s">
        <v>225</v>
      </c>
      <c r="AQ7" s="621"/>
      <c r="AR7" s="621"/>
      <c r="AS7" s="621"/>
      <c r="AT7" s="621"/>
      <c r="AU7" s="621"/>
      <c r="AV7" s="621"/>
      <c r="AW7" s="621"/>
      <c r="AX7" s="621"/>
      <c r="AY7" s="621"/>
      <c r="AZ7" s="621"/>
      <c r="BA7" s="621"/>
      <c r="BB7" s="621"/>
      <c r="BC7" s="621"/>
      <c r="BD7" s="621"/>
      <c r="BE7" s="621"/>
      <c r="BF7" s="622"/>
      <c r="BG7" s="623">
        <v>975305</v>
      </c>
      <c r="BH7" s="624"/>
      <c r="BI7" s="624"/>
      <c r="BJ7" s="624"/>
      <c r="BK7" s="624"/>
      <c r="BL7" s="624"/>
      <c r="BM7" s="624"/>
      <c r="BN7" s="625"/>
      <c r="BO7" s="626">
        <v>29</v>
      </c>
      <c r="BP7" s="626"/>
      <c r="BQ7" s="626"/>
      <c r="BR7" s="626"/>
      <c r="BS7" s="627">
        <v>24374</v>
      </c>
      <c r="BT7" s="627"/>
      <c r="BU7" s="627"/>
      <c r="BV7" s="627"/>
      <c r="BW7" s="627"/>
      <c r="BX7" s="627"/>
      <c r="BY7" s="627"/>
      <c r="BZ7" s="627"/>
      <c r="CA7" s="627"/>
      <c r="CB7" s="631"/>
      <c r="CD7" s="620" t="s">
        <v>226</v>
      </c>
      <c r="CE7" s="621"/>
      <c r="CF7" s="621"/>
      <c r="CG7" s="621"/>
      <c r="CH7" s="621"/>
      <c r="CI7" s="621"/>
      <c r="CJ7" s="621"/>
      <c r="CK7" s="621"/>
      <c r="CL7" s="621"/>
      <c r="CM7" s="621"/>
      <c r="CN7" s="621"/>
      <c r="CO7" s="621"/>
      <c r="CP7" s="621"/>
      <c r="CQ7" s="622"/>
      <c r="CR7" s="623">
        <v>5774997</v>
      </c>
      <c r="CS7" s="624"/>
      <c r="CT7" s="624"/>
      <c r="CU7" s="624"/>
      <c r="CV7" s="624"/>
      <c r="CW7" s="624"/>
      <c r="CX7" s="624"/>
      <c r="CY7" s="625"/>
      <c r="CZ7" s="626">
        <v>22.9</v>
      </c>
      <c r="DA7" s="626"/>
      <c r="DB7" s="626"/>
      <c r="DC7" s="626"/>
      <c r="DD7" s="632">
        <v>3288678</v>
      </c>
      <c r="DE7" s="624"/>
      <c r="DF7" s="624"/>
      <c r="DG7" s="624"/>
      <c r="DH7" s="624"/>
      <c r="DI7" s="624"/>
      <c r="DJ7" s="624"/>
      <c r="DK7" s="624"/>
      <c r="DL7" s="624"/>
      <c r="DM7" s="624"/>
      <c r="DN7" s="624"/>
      <c r="DO7" s="624"/>
      <c r="DP7" s="625"/>
      <c r="DQ7" s="632">
        <v>1725431</v>
      </c>
      <c r="DR7" s="624"/>
      <c r="DS7" s="624"/>
      <c r="DT7" s="624"/>
      <c r="DU7" s="624"/>
      <c r="DV7" s="624"/>
      <c r="DW7" s="624"/>
      <c r="DX7" s="624"/>
      <c r="DY7" s="624"/>
      <c r="DZ7" s="624"/>
      <c r="EA7" s="624"/>
      <c r="EB7" s="624"/>
      <c r="EC7" s="633"/>
    </row>
    <row r="8" spans="2:143" ht="11.25" customHeight="1">
      <c r="B8" s="620" t="s">
        <v>227</v>
      </c>
      <c r="C8" s="621"/>
      <c r="D8" s="621"/>
      <c r="E8" s="621"/>
      <c r="F8" s="621"/>
      <c r="G8" s="621"/>
      <c r="H8" s="621"/>
      <c r="I8" s="621"/>
      <c r="J8" s="621"/>
      <c r="K8" s="621"/>
      <c r="L8" s="621"/>
      <c r="M8" s="621"/>
      <c r="N8" s="621"/>
      <c r="O8" s="621"/>
      <c r="P8" s="621"/>
      <c r="Q8" s="622"/>
      <c r="R8" s="623">
        <v>19016</v>
      </c>
      <c r="S8" s="624"/>
      <c r="T8" s="624"/>
      <c r="U8" s="624"/>
      <c r="V8" s="624"/>
      <c r="W8" s="624"/>
      <c r="X8" s="624"/>
      <c r="Y8" s="625"/>
      <c r="Z8" s="626">
        <v>0.1</v>
      </c>
      <c r="AA8" s="626"/>
      <c r="AB8" s="626"/>
      <c r="AC8" s="626"/>
      <c r="AD8" s="627">
        <v>19016</v>
      </c>
      <c r="AE8" s="627"/>
      <c r="AF8" s="627"/>
      <c r="AG8" s="627"/>
      <c r="AH8" s="627"/>
      <c r="AI8" s="627"/>
      <c r="AJ8" s="627"/>
      <c r="AK8" s="627"/>
      <c r="AL8" s="628">
        <v>0.1</v>
      </c>
      <c r="AM8" s="629"/>
      <c r="AN8" s="629"/>
      <c r="AO8" s="630"/>
      <c r="AP8" s="620" t="s">
        <v>228</v>
      </c>
      <c r="AQ8" s="621"/>
      <c r="AR8" s="621"/>
      <c r="AS8" s="621"/>
      <c r="AT8" s="621"/>
      <c r="AU8" s="621"/>
      <c r="AV8" s="621"/>
      <c r="AW8" s="621"/>
      <c r="AX8" s="621"/>
      <c r="AY8" s="621"/>
      <c r="AZ8" s="621"/>
      <c r="BA8" s="621"/>
      <c r="BB8" s="621"/>
      <c r="BC8" s="621"/>
      <c r="BD8" s="621"/>
      <c r="BE8" s="621"/>
      <c r="BF8" s="622"/>
      <c r="BG8" s="623">
        <v>37006</v>
      </c>
      <c r="BH8" s="624"/>
      <c r="BI8" s="624"/>
      <c r="BJ8" s="624"/>
      <c r="BK8" s="624"/>
      <c r="BL8" s="624"/>
      <c r="BM8" s="624"/>
      <c r="BN8" s="625"/>
      <c r="BO8" s="626">
        <v>1.1000000000000001</v>
      </c>
      <c r="BP8" s="626"/>
      <c r="BQ8" s="626"/>
      <c r="BR8" s="626"/>
      <c r="BS8" s="627" t="s">
        <v>123</v>
      </c>
      <c r="BT8" s="627"/>
      <c r="BU8" s="627"/>
      <c r="BV8" s="627"/>
      <c r="BW8" s="627"/>
      <c r="BX8" s="627"/>
      <c r="BY8" s="627"/>
      <c r="BZ8" s="627"/>
      <c r="CA8" s="627"/>
      <c r="CB8" s="631"/>
      <c r="CD8" s="620" t="s">
        <v>229</v>
      </c>
      <c r="CE8" s="621"/>
      <c r="CF8" s="621"/>
      <c r="CG8" s="621"/>
      <c r="CH8" s="621"/>
      <c r="CI8" s="621"/>
      <c r="CJ8" s="621"/>
      <c r="CK8" s="621"/>
      <c r="CL8" s="621"/>
      <c r="CM8" s="621"/>
      <c r="CN8" s="621"/>
      <c r="CO8" s="621"/>
      <c r="CP8" s="621"/>
      <c r="CQ8" s="622"/>
      <c r="CR8" s="623">
        <v>6046986</v>
      </c>
      <c r="CS8" s="624"/>
      <c r="CT8" s="624"/>
      <c r="CU8" s="624"/>
      <c r="CV8" s="624"/>
      <c r="CW8" s="624"/>
      <c r="CX8" s="624"/>
      <c r="CY8" s="625"/>
      <c r="CZ8" s="626">
        <v>24</v>
      </c>
      <c r="DA8" s="626"/>
      <c r="DB8" s="626"/>
      <c r="DC8" s="626"/>
      <c r="DD8" s="632">
        <v>463036</v>
      </c>
      <c r="DE8" s="624"/>
      <c r="DF8" s="624"/>
      <c r="DG8" s="624"/>
      <c r="DH8" s="624"/>
      <c r="DI8" s="624"/>
      <c r="DJ8" s="624"/>
      <c r="DK8" s="624"/>
      <c r="DL8" s="624"/>
      <c r="DM8" s="624"/>
      <c r="DN8" s="624"/>
      <c r="DO8" s="624"/>
      <c r="DP8" s="625"/>
      <c r="DQ8" s="632">
        <v>3498189</v>
      </c>
      <c r="DR8" s="624"/>
      <c r="DS8" s="624"/>
      <c r="DT8" s="624"/>
      <c r="DU8" s="624"/>
      <c r="DV8" s="624"/>
      <c r="DW8" s="624"/>
      <c r="DX8" s="624"/>
      <c r="DY8" s="624"/>
      <c r="DZ8" s="624"/>
      <c r="EA8" s="624"/>
      <c r="EB8" s="624"/>
      <c r="EC8" s="633"/>
    </row>
    <row r="9" spans="2:143" ht="11.25" customHeight="1">
      <c r="B9" s="620" t="s">
        <v>230</v>
      </c>
      <c r="C9" s="621"/>
      <c r="D9" s="621"/>
      <c r="E9" s="621"/>
      <c r="F9" s="621"/>
      <c r="G9" s="621"/>
      <c r="H9" s="621"/>
      <c r="I9" s="621"/>
      <c r="J9" s="621"/>
      <c r="K9" s="621"/>
      <c r="L9" s="621"/>
      <c r="M9" s="621"/>
      <c r="N9" s="621"/>
      <c r="O9" s="621"/>
      <c r="P9" s="621"/>
      <c r="Q9" s="622"/>
      <c r="R9" s="623">
        <v>30961</v>
      </c>
      <c r="S9" s="624"/>
      <c r="T9" s="624"/>
      <c r="U9" s="624"/>
      <c r="V9" s="624"/>
      <c r="W9" s="624"/>
      <c r="X9" s="624"/>
      <c r="Y9" s="625"/>
      <c r="Z9" s="626">
        <v>0.1</v>
      </c>
      <c r="AA9" s="626"/>
      <c r="AB9" s="626"/>
      <c r="AC9" s="626"/>
      <c r="AD9" s="627">
        <v>30961</v>
      </c>
      <c r="AE9" s="627"/>
      <c r="AF9" s="627"/>
      <c r="AG9" s="627"/>
      <c r="AH9" s="627"/>
      <c r="AI9" s="627"/>
      <c r="AJ9" s="627"/>
      <c r="AK9" s="627"/>
      <c r="AL9" s="628">
        <v>0.2</v>
      </c>
      <c r="AM9" s="629"/>
      <c r="AN9" s="629"/>
      <c r="AO9" s="630"/>
      <c r="AP9" s="620" t="s">
        <v>231</v>
      </c>
      <c r="AQ9" s="621"/>
      <c r="AR9" s="621"/>
      <c r="AS9" s="621"/>
      <c r="AT9" s="621"/>
      <c r="AU9" s="621"/>
      <c r="AV9" s="621"/>
      <c r="AW9" s="621"/>
      <c r="AX9" s="621"/>
      <c r="AY9" s="621"/>
      <c r="AZ9" s="621"/>
      <c r="BA9" s="621"/>
      <c r="BB9" s="621"/>
      <c r="BC9" s="621"/>
      <c r="BD9" s="621"/>
      <c r="BE9" s="621"/>
      <c r="BF9" s="622"/>
      <c r="BG9" s="623">
        <v>774359</v>
      </c>
      <c r="BH9" s="624"/>
      <c r="BI9" s="624"/>
      <c r="BJ9" s="624"/>
      <c r="BK9" s="624"/>
      <c r="BL9" s="624"/>
      <c r="BM9" s="624"/>
      <c r="BN9" s="625"/>
      <c r="BO9" s="626">
        <v>23</v>
      </c>
      <c r="BP9" s="626"/>
      <c r="BQ9" s="626"/>
      <c r="BR9" s="626"/>
      <c r="BS9" s="627" t="s">
        <v>123</v>
      </c>
      <c r="BT9" s="627"/>
      <c r="BU9" s="627"/>
      <c r="BV9" s="627"/>
      <c r="BW9" s="627"/>
      <c r="BX9" s="627"/>
      <c r="BY9" s="627"/>
      <c r="BZ9" s="627"/>
      <c r="CA9" s="627"/>
      <c r="CB9" s="631"/>
      <c r="CD9" s="620" t="s">
        <v>232</v>
      </c>
      <c r="CE9" s="621"/>
      <c r="CF9" s="621"/>
      <c r="CG9" s="621"/>
      <c r="CH9" s="621"/>
      <c r="CI9" s="621"/>
      <c r="CJ9" s="621"/>
      <c r="CK9" s="621"/>
      <c r="CL9" s="621"/>
      <c r="CM9" s="621"/>
      <c r="CN9" s="621"/>
      <c r="CO9" s="621"/>
      <c r="CP9" s="621"/>
      <c r="CQ9" s="622"/>
      <c r="CR9" s="623">
        <v>1917450</v>
      </c>
      <c r="CS9" s="624"/>
      <c r="CT9" s="624"/>
      <c r="CU9" s="624"/>
      <c r="CV9" s="624"/>
      <c r="CW9" s="624"/>
      <c r="CX9" s="624"/>
      <c r="CY9" s="625"/>
      <c r="CZ9" s="626">
        <v>7.6</v>
      </c>
      <c r="DA9" s="626"/>
      <c r="DB9" s="626"/>
      <c r="DC9" s="626"/>
      <c r="DD9" s="632">
        <v>15587</v>
      </c>
      <c r="DE9" s="624"/>
      <c r="DF9" s="624"/>
      <c r="DG9" s="624"/>
      <c r="DH9" s="624"/>
      <c r="DI9" s="624"/>
      <c r="DJ9" s="624"/>
      <c r="DK9" s="624"/>
      <c r="DL9" s="624"/>
      <c r="DM9" s="624"/>
      <c r="DN9" s="624"/>
      <c r="DO9" s="624"/>
      <c r="DP9" s="625"/>
      <c r="DQ9" s="632">
        <v>1593554</v>
      </c>
      <c r="DR9" s="624"/>
      <c r="DS9" s="624"/>
      <c r="DT9" s="624"/>
      <c r="DU9" s="624"/>
      <c r="DV9" s="624"/>
      <c r="DW9" s="624"/>
      <c r="DX9" s="624"/>
      <c r="DY9" s="624"/>
      <c r="DZ9" s="624"/>
      <c r="EA9" s="624"/>
      <c r="EB9" s="624"/>
      <c r="EC9" s="633"/>
    </row>
    <row r="10" spans="2:143" ht="11.25" customHeight="1">
      <c r="B10" s="620" t="s">
        <v>233</v>
      </c>
      <c r="C10" s="621"/>
      <c r="D10" s="621"/>
      <c r="E10" s="621"/>
      <c r="F10" s="621"/>
      <c r="G10" s="621"/>
      <c r="H10" s="621"/>
      <c r="I10" s="621"/>
      <c r="J10" s="621"/>
      <c r="K10" s="621"/>
      <c r="L10" s="621"/>
      <c r="M10" s="621"/>
      <c r="N10" s="621"/>
      <c r="O10" s="621"/>
      <c r="P10" s="621"/>
      <c r="Q10" s="622"/>
      <c r="R10" s="623" t="s">
        <v>123</v>
      </c>
      <c r="S10" s="624"/>
      <c r="T10" s="624"/>
      <c r="U10" s="624"/>
      <c r="V10" s="624"/>
      <c r="W10" s="624"/>
      <c r="X10" s="624"/>
      <c r="Y10" s="625"/>
      <c r="Z10" s="626" t="s">
        <v>123</v>
      </c>
      <c r="AA10" s="626"/>
      <c r="AB10" s="626"/>
      <c r="AC10" s="626"/>
      <c r="AD10" s="627" t="s">
        <v>123</v>
      </c>
      <c r="AE10" s="627"/>
      <c r="AF10" s="627"/>
      <c r="AG10" s="627"/>
      <c r="AH10" s="627"/>
      <c r="AI10" s="627"/>
      <c r="AJ10" s="627"/>
      <c r="AK10" s="627"/>
      <c r="AL10" s="628" t="s">
        <v>123</v>
      </c>
      <c r="AM10" s="629"/>
      <c r="AN10" s="629"/>
      <c r="AO10" s="630"/>
      <c r="AP10" s="620" t="s">
        <v>234</v>
      </c>
      <c r="AQ10" s="621"/>
      <c r="AR10" s="621"/>
      <c r="AS10" s="621"/>
      <c r="AT10" s="621"/>
      <c r="AU10" s="621"/>
      <c r="AV10" s="621"/>
      <c r="AW10" s="621"/>
      <c r="AX10" s="621"/>
      <c r="AY10" s="621"/>
      <c r="AZ10" s="621"/>
      <c r="BA10" s="621"/>
      <c r="BB10" s="621"/>
      <c r="BC10" s="621"/>
      <c r="BD10" s="621"/>
      <c r="BE10" s="621"/>
      <c r="BF10" s="622"/>
      <c r="BG10" s="623">
        <v>78528</v>
      </c>
      <c r="BH10" s="624"/>
      <c r="BI10" s="624"/>
      <c r="BJ10" s="624"/>
      <c r="BK10" s="624"/>
      <c r="BL10" s="624"/>
      <c r="BM10" s="624"/>
      <c r="BN10" s="625"/>
      <c r="BO10" s="626">
        <v>2.2999999999999998</v>
      </c>
      <c r="BP10" s="626"/>
      <c r="BQ10" s="626"/>
      <c r="BR10" s="626"/>
      <c r="BS10" s="627" t="s">
        <v>123</v>
      </c>
      <c r="BT10" s="627"/>
      <c r="BU10" s="627"/>
      <c r="BV10" s="627"/>
      <c r="BW10" s="627"/>
      <c r="BX10" s="627"/>
      <c r="BY10" s="627"/>
      <c r="BZ10" s="627"/>
      <c r="CA10" s="627"/>
      <c r="CB10" s="631"/>
      <c r="CD10" s="620" t="s">
        <v>235</v>
      </c>
      <c r="CE10" s="621"/>
      <c r="CF10" s="621"/>
      <c r="CG10" s="621"/>
      <c r="CH10" s="621"/>
      <c r="CI10" s="621"/>
      <c r="CJ10" s="621"/>
      <c r="CK10" s="621"/>
      <c r="CL10" s="621"/>
      <c r="CM10" s="621"/>
      <c r="CN10" s="621"/>
      <c r="CO10" s="621"/>
      <c r="CP10" s="621"/>
      <c r="CQ10" s="622"/>
      <c r="CR10" s="623">
        <v>55</v>
      </c>
      <c r="CS10" s="624"/>
      <c r="CT10" s="624"/>
      <c r="CU10" s="624"/>
      <c r="CV10" s="624"/>
      <c r="CW10" s="624"/>
      <c r="CX10" s="624"/>
      <c r="CY10" s="625"/>
      <c r="CZ10" s="626">
        <v>0</v>
      </c>
      <c r="DA10" s="626"/>
      <c r="DB10" s="626"/>
      <c r="DC10" s="626"/>
      <c r="DD10" s="632" t="s">
        <v>123</v>
      </c>
      <c r="DE10" s="624"/>
      <c r="DF10" s="624"/>
      <c r="DG10" s="624"/>
      <c r="DH10" s="624"/>
      <c r="DI10" s="624"/>
      <c r="DJ10" s="624"/>
      <c r="DK10" s="624"/>
      <c r="DL10" s="624"/>
      <c r="DM10" s="624"/>
      <c r="DN10" s="624"/>
      <c r="DO10" s="624"/>
      <c r="DP10" s="625"/>
      <c r="DQ10" s="632">
        <v>55</v>
      </c>
      <c r="DR10" s="624"/>
      <c r="DS10" s="624"/>
      <c r="DT10" s="624"/>
      <c r="DU10" s="624"/>
      <c r="DV10" s="624"/>
      <c r="DW10" s="624"/>
      <c r="DX10" s="624"/>
      <c r="DY10" s="624"/>
      <c r="DZ10" s="624"/>
      <c r="EA10" s="624"/>
      <c r="EB10" s="624"/>
      <c r="EC10" s="633"/>
    </row>
    <row r="11" spans="2:143" ht="11.25" customHeight="1">
      <c r="B11" s="620" t="s">
        <v>236</v>
      </c>
      <c r="C11" s="621"/>
      <c r="D11" s="621"/>
      <c r="E11" s="621"/>
      <c r="F11" s="621"/>
      <c r="G11" s="621"/>
      <c r="H11" s="621"/>
      <c r="I11" s="621"/>
      <c r="J11" s="621"/>
      <c r="K11" s="621"/>
      <c r="L11" s="621"/>
      <c r="M11" s="621"/>
      <c r="N11" s="621"/>
      <c r="O11" s="621"/>
      <c r="P11" s="621"/>
      <c r="Q11" s="622"/>
      <c r="R11" s="623">
        <v>682499</v>
      </c>
      <c r="S11" s="624"/>
      <c r="T11" s="624"/>
      <c r="U11" s="624"/>
      <c r="V11" s="624"/>
      <c r="W11" s="624"/>
      <c r="X11" s="624"/>
      <c r="Y11" s="625"/>
      <c r="Z11" s="628">
        <v>2.5</v>
      </c>
      <c r="AA11" s="629"/>
      <c r="AB11" s="629"/>
      <c r="AC11" s="635"/>
      <c r="AD11" s="632">
        <v>682499</v>
      </c>
      <c r="AE11" s="624"/>
      <c r="AF11" s="624"/>
      <c r="AG11" s="624"/>
      <c r="AH11" s="624"/>
      <c r="AI11" s="624"/>
      <c r="AJ11" s="624"/>
      <c r="AK11" s="625"/>
      <c r="AL11" s="628">
        <v>5</v>
      </c>
      <c r="AM11" s="629"/>
      <c r="AN11" s="629"/>
      <c r="AO11" s="630"/>
      <c r="AP11" s="620" t="s">
        <v>237</v>
      </c>
      <c r="AQ11" s="621"/>
      <c r="AR11" s="621"/>
      <c r="AS11" s="621"/>
      <c r="AT11" s="621"/>
      <c r="AU11" s="621"/>
      <c r="AV11" s="621"/>
      <c r="AW11" s="621"/>
      <c r="AX11" s="621"/>
      <c r="AY11" s="621"/>
      <c r="AZ11" s="621"/>
      <c r="BA11" s="621"/>
      <c r="BB11" s="621"/>
      <c r="BC11" s="621"/>
      <c r="BD11" s="621"/>
      <c r="BE11" s="621"/>
      <c r="BF11" s="622"/>
      <c r="BG11" s="623">
        <v>85412</v>
      </c>
      <c r="BH11" s="624"/>
      <c r="BI11" s="624"/>
      <c r="BJ11" s="624"/>
      <c r="BK11" s="624"/>
      <c r="BL11" s="624"/>
      <c r="BM11" s="624"/>
      <c r="BN11" s="625"/>
      <c r="BO11" s="626">
        <v>2.5</v>
      </c>
      <c r="BP11" s="626"/>
      <c r="BQ11" s="626"/>
      <c r="BR11" s="626"/>
      <c r="BS11" s="627">
        <v>24374</v>
      </c>
      <c r="BT11" s="627"/>
      <c r="BU11" s="627"/>
      <c r="BV11" s="627"/>
      <c r="BW11" s="627"/>
      <c r="BX11" s="627"/>
      <c r="BY11" s="627"/>
      <c r="BZ11" s="627"/>
      <c r="CA11" s="627"/>
      <c r="CB11" s="631"/>
      <c r="CD11" s="620" t="s">
        <v>238</v>
      </c>
      <c r="CE11" s="621"/>
      <c r="CF11" s="621"/>
      <c r="CG11" s="621"/>
      <c r="CH11" s="621"/>
      <c r="CI11" s="621"/>
      <c r="CJ11" s="621"/>
      <c r="CK11" s="621"/>
      <c r="CL11" s="621"/>
      <c r="CM11" s="621"/>
      <c r="CN11" s="621"/>
      <c r="CO11" s="621"/>
      <c r="CP11" s="621"/>
      <c r="CQ11" s="622"/>
      <c r="CR11" s="623">
        <v>1380837</v>
      </c>
      <c r="CS11" s="624"/>
      <c r="CT11" s="624"/>
      <c r="CU11" s="624"/>
      <c r="CV11" s="624"/>
      <c r="CW11" s="624"/>
      <c r="CX11" s="624"/>
      <c r="CY11" s="625"/>
      <c r="CZ11" s="626">
        <v>5.5</v>
      </c>
      <c r="DA11" s="626"/>
      <c r="DB11" s="626"/>
      <c r="DC11" s="626"/>
      <c r="DD11" s="632">
        <v>251211</v>
      </c>
      <c r="DE11" s="624"/>
      <c r="DF11" s="624"/>
      <c r="DG11" s="624"/>
      <c r="DH11" s="624"/>
      <c r="DI11" s="624"/>
      <c r="DJ11" s="624"/>
      <c r="DK11" s="624"/>
      <c r="DL11" s="624"/>
      <c r="DM11" s="624"/>
      <c r="DN11" s="624"/>
      <c r="DO11" s="624"/>
      <c r="DP11" s="625"/>
      <c r="DQ11" s="632">
        <v>794373</v>
      </c>
      <c r="DR11" s="624"/>
      <c r="DS11" s="624"/>
      <c r="DT11" s="624"/>
      <c r="DU11" s="624"/>
      <c r="DV11" s="624"/>
      <c r="DW11" s="624"/>
      <c r="DX11" s="624"/>
      <c r="DY11" s="624"/>
      <c r="DZ11" s="624"/>
      <c r="EA11" s="624"/>
      <c r="EB11" s="624"/>
      <c r="EC11" s="633"/>
    </row>
    <row r="12" spans="2:143" ht="11.25" customHeight="1">
      <c r="B12" s="620" t="s">
        <v>239</v>
      </c>
      <c r="C12" s="621"/>
      <c r="D12" s="621"/>
      <c r="E12" s="621"/>
      <c r="F12" s="621"/>
      <c r="G12" s="621"/>
      <c r="H12" s="621"/>
      <c r="I12" s="621"/>
      <c r="J12" s="621"/>
      <c r="K12" s="621"/>
      <c r="L12" s="621"/>
      <c r="M12" s="621"/>
      <c r="N12" s="621"/>
      <c r="O12" s="621"/>
      <c r="P12" s="621"/>
      <c r="Q12" s="622"/>
      <c r="R12" s="623">
        <v>18501</v>
      </c>
      <c r="S12" s="624"/>
      <c r="T12" s="624"/>
      <c r="U12" s="624"/>
      <c r="V12" s="624"/>
      <c r="W12" s="624"/>
      <c r="X12" s="624"/>
      <c r="Y12" s="625"/>
      <c r="Z12" s="626">
        <v>0.1</v>
      </c>
      <c r="AA12" s="626"/>
      <c r="AB12" s="626"/>
      <c r="AC12" s="626"/>
      <c r="AD12" s="627">
        <v>18501</v>
      </c>
      <c r="AE12" s="627"/>
      <c r="AF12" s="627"/>
      <c r="AG12" s="627"/>
      <c r="AH12" s="627"/>
      <c r="AI12" s="627"/>
      <c r="AJ12" s="627"/>
      <c r="AK12" s="627"/>
      <c r="AL12" s="628">
        <v>0.1</v>
      </c>
      <c r="AM12" s="629"/>
      <c r="AN12" s="629"/>
      <c r="AO12" s="630"/>
      <c r="AP12" s="620" t="s">
        <v>240</v>
      </c>
      <c r="AQ12" s="621"/>
      <c r="AR12" s="621"/>
      <c r="AS12" s="621"/>
      <c r="AT12" s="621"/>
      <c r="AU12" s="621"/>
      <c r="AV12" s="621"/>
      <c r="AW12" s="621"/>
      <c r="AX12" s="621"/>
      <c r="AY12" s="621"/>
      <c r="AZ12" s="621"/>
      <c r="BA12" s="621"/>
      <c r="BB12" s="621"/>
      <c r="BC12" s="621"/>
      <c r="BD12" s="621"/>
      <c r="BE12" s="621"/>
      <c r="BF12" s="622"/>
      <c r="BG12" s="623">
        <v>2032293</v>
      </c>
      <c r="BH12" s="624"/>
      <c r="BI12" s="624"/>
      <c r="BJ12" s="624"/>
      <c r="BK12" s="624"/>
      <c r="BL12" s="624"/>
      <c r="BM12" s="624"/>
      <c r="BN12" s="625"/>
      <c r="BO12" s="626">
        <v>60.5</v>
      </c>
      <c r="BP12" s="626"/>
      <c r="BQ12" s="626"/>
      <c r="BR12" s="626"/>
      <c r="BS12" s="627" t="s">
        <v>123</v>
      </c>
      <c r="BT12" s="627"/>
      <c r="BU12" s="627"/>
      <c r="BV12" s="627"/>
      <c r="BW12" s="627"/>
      <c r="BX12" s="627"/>
      <c r="BY12" s="627"/>
      <c r="BZ12" s="627"/>
      <c r="CA12" s="627"/>
      <c r="CB12" s="631"/>
      <c r="CD12" s="620" t="s">
        <v>241</v>
      </c>
      <c r="CE12" s="621"/>
      <c r="CF12" s="621"/>
      <c r="CG12" s="621"/>
      <c r="CH12" s="621"/>
      <c r="CI12" s="621"/>
      <c r="CJ12" s="621"/>
      <c r="CK12" s="621"/>
      <c r="CL12" s="621"/>
      <c r="CM12" s="621"/>
      <c r="CN12" s="621"/>
      <c r="CO12" s="621"/>
      <c r="CP12" s="621"/>
      <c r="CQ12" s="622"/>
      <c r="CR12" s="623">
        <v>686389</v>
      </c>
      <c r="CS12" s="624"/>
      <c r="CT12" s="624"/>
      <c r="CU12" s="624"/>
      <c r="CV12" s="624"/>
      <c r="CW12" s="624"/>
      <c r="CX12" s="624"/>
      <c r="CY12" s="625"/>
      <c r="CZ12" s="626">
        <v>2.7</v>
      </c>
      <c r="DA12" s="626"/>
      <c r="DB12" s="626"/>
      <c r="DC12" s="626"/>
      <c r="DD12" s="632">
        <v>112043</v>
      </c>
      <c r="DE12" s="624"/>
      <c r="DF12" s="624"/>
      <c r="DG12" s="624"/>
      <c r="DH12" s="624"/>
      <c r="DI12" s="624"/>
      <c r="DJ12" s="624"/>
      <c r="DK12" s="624"/>
      <c r="DL12" s="624"/>
      <c r="DM12" s="624"/>
      <c r="DN12" s="624"/>
      <c r="DO12" s="624"/>
      <c r="DP12" s="625"/>
      <c r="DQ12" s="632">
        <v>307380</v>
      </c>
      <c r="DR12" s="624"/>
      <c r="DS12" s="624"/>
      <c r="DT12" s="624"/>
      <c r="DU12" s="624"/>
      <c r="DV12" s="624"/>
      <c r="DW12" s="624"/>
      <c r="DX12" s="624"/>
      <c r="DY12" s="624"/>
      <c r="DZ12" s="624"/>
      <c r="EA12" s="624"/>
      <c r="EB12" s="624"/>
      <c r="EC12" s="633"/>
    </row>
    <row r="13" spans="2:143" ht="11.25" customHeight="1">
      <c r="B13" s="620" t="s">
        <v>242</v>
      </c>
      <c r="C13" s="621"/>
      <c r="D13" s="621"/>
      <c r="E13" s="621"/>
      <c r="F13" s="621"/>
      <c r="G13" s="621"/>
      <c r="H13" s="621"/>
      <c r="I13" s="621"/>
      <c r="J13" s="621"/>
      <c r="K13" s="621"/>
      <c r="L13" s="621"/>
      <c r="M13" s="621"/>
      <c r="N13" s="621"/>
      <c r="O13" s="621"/>
      <c r="P13" s="621"/>
      <c r="Q13" s="622"/>
      <c r="R13" s="623" t="s">
        <v>123</v>
      </c>
      <c r="S13" s="624"/>
      <c r="T13" s="624"/>
      <c r="U13" s="624"/>
      <c r="V13" s="624"/>
      <c r="W13" s="624"/>
      <c r="X13" s="624"/>
      <c r="Y13" s="625"/>
      <c r="Z13" s="626" t="s">
        <v>123</v>
      </c>
      <c r="AA13" s="626"/>
      <c r="AB13" s="626"/>
      <c r="AC13" s="626"/>
      <c r="AD13" s="627" t="s">
        <v>123</v>
      </c>
      <c r="AE13" s="627"/>
      <c r="AF13" s="627"/>
      <c r="AG13" s="627"/>
      <c r="AH13" s="627"/>
      <c r="AI13" s="627"/>
      <c r="AJ13" s="627"/>
      <c r="AK13" s="627"/>
      <c r="AL13" s="628" t="s">
        <v>123</v>
      </c>
      <c r="AM13" s="629"/>
      <c r="AN13" s="629"/>
      <c r="AO13" s="630"/>
      <c r="AP13" s="620" t="s">
        <v>243</v>
      </c>
      <c r="AQ13" s="621"/>
      <c r="AR13" s="621"/>
      <c r="AS13" s="621"/>
      <c r="AT13" s="621"/>
      <c r="AU13" s="621"/>
      <c r="AV13" s="621"/>
      <c r="AW13" s="621"/>
      <c r="AX13" s="621"/>
      <c r="AY13" s="621"/>
      <c r="AZ13" s="621"/>
      <c r="BA13" s="621"/>
      <c r="BB13" s="621"/>
      <c r="BC13" s="621"/>
      <c r="BD13" s="621"/>
      <c r="BE13" s="621"/>
      <c r="BF13" s="622"/>
      <c r="BG13" s="623">
        <v>2026212</v>
      </c>
      <c r="BH13" s="624"/>
      <c r="BI13" s="624"/>
      <c r="BJ13" s="624"/>
      <c r="BK13" s="624"/>
      <c r="BL13" s="624"/>
      <c r="BM13" s="624"/>
      <c r="BN13" s="625"/>
      <c r="BO13" s="626">
        <v>60.3</v>
      </c>
      <c r="BP13" s="626"/>
      <c r="BQ13" s="626"/>
      <c r="BR13" s="626"/>
      <c r="BS13" s="627" t="s">
        <v>123</v>
      </c>
      <c r="BT13" s="627"/>
      <c r="BU13" s="627"/>
      <c r="BV13" s="627"/>
      <c r="BW13" s="627"/>
      <c r="BX13" s="627"/>
      <c r="BY13" s="627"/>
      <c r="BZ13" s="627"/>
      <c r="CA13" s="627"/>
      <c r="CB13" s="631"/>
      <c r="CD13" s="620" t="s">
        <v>244</v>
      </c>
      <c r="CE13" s="621"/>
      <c r="CF13" s="621"/>
      <c r="CG13" s="621"/>
      <c r="CH13" s="621"/>
      <c r="CI13" s="621"/>
      <c r="CJ13" s="621"/>
      <c r="CK13" s="621"/>
      <c r="CL13" s="621"/>
      <c r="CM13" s="621"/>
      <c r="CN13" s="621"/>
      <c r="CO13" s="621"/>
      <c r="CP13" s="621"/>
      <c r="CQ13" s="622"/>
      <c r="CR13" s="623">
        <v>3242881</v>
      </c>
      <c r="CS13" s="624"/>
      <c r="CT13" s="624"/>
      <c r="CU13" s="624"/>
      <c r="CV13" s="624"/>
      <c r="CW13" s="624"/>
      <c r="CX13" s="624"/>
      <c r="CY13" s="625"/>
      <c r="CZ13" s="626">
        <v>12.9</v>
      </c>
      <c r="DA13" s="626"/>
      <c r="DB13" s="626"/>
      <c r="DC13" s="626"/>
      <c r="DD13" s="632">
        <v>863687</v>
      </c>
      <c r="DE13" s="624"/>
      <c r="DF13" s="624"/>
      <c r="DG13" s="624"/>
      <c r="DH13" s="624"/>
      <c r="DI13" s="624"/>
      <c r="DJ13" s="624"/>
      <c r="DK13" s="624"/>
      <c r="DL13" s="624"/>
      <c r="DM13" s="624"/>
      <c r="DN13" s="624"/>
      <c r="DO13" s="624"/>
      <c r="DP13" s="625"/>
      <c r="DQ13" s="632">
        <v>2191201</v>
      </c>
      <c r="DR13" s="624"/>
      <c r="DS13" s="624"/>
      <c r="DT13" s="624"/>
      <c r="DU13" s="624"/>
      <c r="DV13" s="624"/>
      <c r="DW13" s="624"/>
      <c r="DX13" s="624"/>
      <c r="DY13" s="624"/>
      <c r="DZ13" s="624"/>
      <c r="EA13" s="624"/>
      <c r="EB13" s="624"/>
      <c r="EC13" s="633"/>
    </row>
    <row r="14" spans="2:143" ht="11.25" customHeight="1">
      <c r="B14" s="620" t="s">
        <v>245</v>
      </c>
      <c r="C14" s="621"/>
      <c r="D14" s="621"/>
      <c r="E14" s="621"/>
      <c r="F14" s="621"/>
      <c r="G14" s="621"/>
      <c r="H14" s="621"/>
      <c r="I14" s="621"/>
      <c r="J14" s="621"/>
      <c r="K14" s="621"/>
      <c r="L14" s="621"/>
      <c r="M14" s="621"/>
      <c r="N14" s="621"/>
      <c r="O14" s="621"/>
      <c r="P14" s="621"/>
      <c r="Q14" s="622"/>
      <c r="R14" s="623" t="s">
        <v>123</v>
      </c>
      <c r="S14" s="624"/>
      <c r="T14" s="624"/>
      <c r="U14" s="624"/>
      <c r="V14" s="624"/>
      <c r="W14" s="624"/>
      <c r="X14" s="624"/>
      <c r="Y14" s="625"/>
      <c r="Z14" s="626" t="s">
        <v>123</v>
      </c>
      <c r="AA14" s="626"/>
      <c r="AB14" s="626"/>
      <c r="AC14" s="626"/>
      <c r="AD14" s="627" t="s">
        <v>123</v>
      </c>
      <c r="AE14" s="627"/>
      <c r="AF14" s="627"/>
      <c r="AG14" s="627"/>
      <c r="AH14" s="627"/>
      <c r="AI14" s="627"/>
      <c r="AJ14" s="627"/>
      <c r="AK14" s="627"/>
      <c r="AL14" s="628" t="s">
        <v>123</v>
      </c>
      <c r="AM14" s="629"/>
      <c r="AN14" s="629"/>
      <c r="AO14" s="630"/>
      <c r="AP14" s="620" t="s">
        <v>246</v>
      </c>
      <c r="AQ14" s="621"/>
      <c r="AR14" s="621"/>
      <c r="AS14" s="621"/>
      <c r="AT14" s="621"/>
      <c r="AU14" s="621"/>
      <c r="AV14" s="621"/>
      <c r="AW14" s="621"/>
      <c r="AX14" s="621"/>
      <c r="AY14" s="621"/>
      <c r="AZ14" s="621"/>
      <c r="BA14" s="621"/>
      <c r="BB14" s="621"/>
      <c r="BC14" s="621"/>
      <c r="BD14" s="621"/>
      <c r="BE14" s="621"/>
      <c r="BF14" s="622"/>
      <c r="BG14" s="623">
        <v>133082</v>
      </c>
      <c r="BH14" s="624"/>
      <c r="BI14" s="624"/>
      <c r="BJ14" s="624"/>
      <c r="BK14" s="624"/>
      <c r="BL14" s="624"/>
      <c r="BM14" s="624"/>
      <c r="BN14" s="625"/>
      <c r="BO14" s="626">
        <v>4</v>
      </c>
      <c r="BP14" s="626"/>
      <c r="BQ14" s="626"/>
      <c r="BR14" s="626"/>
      <c r="BS14" s="627" t="s">
        <v>123</v>
      </c>
      <c r="BT14" s="627"/>
      <c r="BU14" s="627"/>
      <c r="BV14" s="627"/>
      <c r="BW14" s="627"/>
      <c r="BX14" s="627"/>
      <c r="BY14" s="627"/>
      <c r="BZ14" s="627"/>
      <c r="CA14" s="627"/>
      <c r="CB14" s="631"/>
      <c r="CD14" s="620" t="s">
        <v>247</v>
      </c>
      <c r="CE14" s="621"/>
      <c r="CF14" s="621"/>
      <c r="CG14" s="621"/>
      <c r="CH14" s="621"/>
      <c r="CI14" s="621"/>
      <c r="CJ14" s="621"/>
      <c r="CK14" s="621"/>
      <c r="CL14" s="621"/>
      <c r="CM14" s="621"/>
      <c r="CN14" s="621"/>
      <c r="CO14" s="621"/>
      <c r="CP14" s="621"/>
      <c r="CQ14" s="622"/>
      <c r="CR14" s="623">
        <v>884288</v>
      </c>
      <c r="CS14" s="624"/>
      <c r="CT14" s="624"/>
      <c r="CU14" s="624"/>
      <c r="CV14" s="624"/>
      <c r="CW14" s="624"/>
      <c r="CX14" s="624"/>
      <c r="CY14" s="625"/>
      <c r="CZ14" s="626">
        <v>3.5</v>
      </c>
      <c r="DA14" s="626"/>
      <c r="DB14" s="626"/>
      <c r="DC14" s="626"/>
      <c r="DD14" s="632">
        <v>156598</v>
      </c>
      <c r="DE14" s="624"/>
      <c r="DF14" s="624"/>
      <c r="DG14" s="624"/>
      <c r="DH14" s="624"/>
      <c r="DI14" s="624"/>
      <c r="DJ14" s="624"/>
      <c r="DK14" s="624"/>
      <c r="DL14" s="624"/>
      <c r="DM14" s="624"/>
      <c r="DN14" s="624"/>
      <c r="DO14" s="624"/>
      <c r="DP14" s="625"/>
      <c r="DQ14" s="632">
        <v>661400</v>
      </c>
      <c r="DR14" s="624"/>
      <c r="DS14" s="624"/>
      <c r="DT14" s="624"/>
      <c r="DU14" s="624"/>
      <c r="DV14" s="624"/>
      <c r="DW14" s="624"/>
      <c r="DX14" s="624"/>
      <c r="DY14" s="624"/>
      <c r="DZ14" s="624"/>
      <c r="EA14" s="624"/>
      <c r="EB14" s="624"/>
      <c r="EC14" s="633"/>
    </row>
    <row r="15" spans="2:143" ht="11.25" customHeight="1">
      <c r="B15" s="620" t="s">
        <v>248</v>
      </c>
      <c r="C15" s="621"/>
      <c r="D15" s="621"/>
      <c r="E15" s="621"/>
      <c r="F15" s="621"/>
      <c r="G15" s="621"/>
      <c r="H15" s="621"/>
      <c r="I15" s="621"/>
      <c r="J15" s="621"/>
      <c r="K15" s="621"/>
      <c r="L15" s="621"/>
      <c r="M15" s="621"/>
      <c r="N15" s="621"/>
      <c r="O15" s="621"/>
      <c r="P15" s="621"/>
      <c r="Q15" s="622"/>
      <c r="R15" s="623">
        <v>29736</v>
      </c>
      <c r="S15" s="624"/>
      <c r="T15" s="624"/>
      <c r="U15" s="624"/>
      <c r="V15" s="624"/>
      <c r="W15" s="624"/>
      <c r="X15" s="624"/>
      <c r="Y15" s="625"/>
      <c r="Z15" s="626">
        <v>0.1</v>
      </c>
      <c r="AA15" s="626"/>
      <c r="AB15" s="626"/>
      <c r="AC15" s="626"/>
      <c r="AD15" s="627">
        <v>29736</v>
      </c>
      <c r="AE15" s="627"/>
      <c r="AF15" s="627"/>
      <c r="AG15" s="627"/>
      <c r="AH15" s="627"/>
      <c r="AI15" s="627"/>
      <c r="AJ15" s="627"/>
      <c r="AK15" s="627"/>
      <c r="AL15" s="628">
        <v>0.2</v>
      </c>
      <c r="AM15" s="629"/>
      <c r="AN15" s="629"/>
      <c r="AO15" s="630"/>
      <c r="AP15" s="620" t="s">
        <v>249</v>
      </c>
      <c r="AQ15" s="621"/>
      <c r="AR15" s="621"/>
      <c r="AS15" s="621"/>
      <c r="AT15" s="621"/>
      <c r="AU15" s="621"/>
      <c r="AV15" s="621"/>
      <c r="AW15" s="621"/>
      <c r="AX15" s="621"/>
      <c r="AY15" s="621"/>
      <c r="AZ15" s="621"/>
      <c r="BA15" s="621"/>
      <c r="BB15" s="621"/>
      <c r="BC15" s="621"/>
      <c r="BD15" s="621"/>
      <c r="BE15" s="621"/>
      <c r="BF15" s="622"/>
      <c r="BG15" s="623">
        <v>185657</v>
      </c>
      <c r="BH15" s="624"/>
      <c r="BI15" s="624"/>
      <c r="BJ15" s="624"/>
      <c r="BK15" s="624"/>
      <c r="BL15" s="624"/>
      <c r="BM15" s="624"/>
      <c r="BN15" s="625"/>
      <c r="BO15" s="626">
        <v>5.5</v>
      </c>
      <c r="BP15" s="626"/>
      <c r="BQ15" s="626"/>
      <c r="BR15" s="626"/>
      <c r="BS15" s="627" t="s">
        <v>123</v>
      </c>
      <c r="BT15" s="627"/>
      <c r="BU15" s="627"/>
      <c r="BV15" s="627"/>
      <c r="BW15" s="627"/>
      <c r="BX15" s="627"/>
      <c r="BY15" s="627"/>
      <c r="BZ15" s="627"/>
      <c r="CA15" s="627"/>
      <c r="CB15" s="631"/>
      <c r="CD15" s="620" t="s">
        <v>250</v>
      </c>
      <c r="CE15" s="621"/>
      <c r="CF15" s="621"/>
      <c r="CG15" s="621"/>
      <c r="CH15" s="621"/>
      <c r="CI15" s="621"/>
      <c r="CJ15" s="621"/>
      <c r="CK15" s="621"/>
      <c r="CL15" s="621"/>
      <c r="CM15" s="621"/>
      <c r="CN15" s="621"/>
      <c r="CO15" s="621"/>
      <c r="CP15" s="621"/>
      <c r="CQ15" s="622"/>
      <c r="CR15" s="623">
        <v>1963970</v>
      </c>
      <c r="CS15" s="624"/>
      <c r="CT15" s="624"/>
      <c r="CU15" s="624"/>
      <c r="CV15" s="624"/>
      <c r="CW15" s="624"/>
      <c r="CX15" s="624"/>
      <c r="CY15" s="625"/>
      <c r="CZ15" s="626">
        <v>7.8</v>
      </c>
      <c r="DA15" s="626"/>
      <c r="DB15" s="626"/>
      <c r="DC15" s="626"/>
      <c r="DD15" s="632">
        <v>448732</v>
      </c>
      <c r="DE15" s="624"/>
      <c r="DF15" s="624"/>
      <c r="DG15" s="624"/>
      <c r="DH15" s="624"/>
      <c r="DI15" s="624"/>
      <c r="DJ15" s="624"/>
      <c r="DK15" s="624"/>
      <c r="DL15" s="624"/>
      <c r="DM15" s="624"/>
      <c r="DN15" s="624"/>
      <c r="DO15" s="624"/>
      <c r="DP15" s="625"/>
      <c r="DQ15" s="632">
        <v>1388397</v>
      </c>
      <c r="DR15" s="624"/>
      <c r="DS15" s="624"/>
      <c r="DT15" s="624"/>
      <c r="DU15" s="624"/>
      <c r="DV15" s="624"/>
      <c r="DW15" s="624"/>
      <c r="DX15" s="624"/>
      <c r="DY15" s="624"/>
      <c r="DZ15" s="624"/>
      <c r="EA15" s="624"/>
      <c r="EB15" s="624"/>
      <c r="EC15" s="633"/>
    </row>
    <row r="16" spans="2:143" ht="11.25" customHeight="1">
      <c r="B16" s="620" t="s">
        <v>251</v>
      </c>
      <c r="C16" s="621"/>
      <c r="D16" s="621"/>
      <c r="E16" s="621"/>
      <c r="F16" s="621"/>
      <c r="G16" s="621"/>
      <c r="H16" s="621"/>
      <c r="I16" s="621"/>
      <c r="J16" s="621"/>
      <c r="K16" s="621"/>
      <c r="L16" s="621"/>
      <c r="M16" s="621"/>
      <c r="N16" s="621"/>
      <c r="O16" s="621"/>
      <c r="P16" s="621"/>
      <c r="Q16" s="622"/>
      <c r="R16" s="623">
        <v>66031</v>
      </c>
      <c r="S16" s="624"/>
      <c r="T16" s="624"/>
      <c r="U16" s="624"/>
      <c r="V16" s="624"/>
      <c r="W16" s="624"/>
      <c r="X16" s="624"/>
      <c r="Y16" s="625"/>
      <c r="Z16" s="626">
        <v>0.2</v>
      </c>
      <c r="AA16" s="626"/>
      <c r="AB16" s="626"/>
      <c r="AC16" s="626"/>
      <c r="AD16" s="627">
        <v>66031</v>
      </c>
      <c r="AE16" s="627"/>
      <c r="AF16" s="627"/>
      <c r="AG16" s="627"/>
      <c r="AH16" s="627"/>
      <c r="AI16" s="627"/>
      <c r="AJ16" s="627"/>
      <c r="AK16" s="627"/>
      <c r="AL16" s="628">
        <v>0.5</v>
      </c>
      <c r="AM16" s="629"/>
      <c r="AN16" s="629"/>
      <c r="AO16" s="630"/>
      <c r="AP16" s="620" t="s">
        <v>252</v>
      </c>
      <c r="AQ16" s="621"/>
      <c r="AR16" s="621"/>
      <c r="AS16" s="621"/>
      <c r="AT16" s="621"/>
      <c r="AU16" s="621"/>
      <c r="AV16" s="621"/>
      <c r="AW16" s="621"/>
      <c r="AX16" s="621"/>
      <c r="AY16" s="621"/>
      <c r="AZ16" s="621"/>
      <c r="BA16" s="621"/>
      <c r="BB16" s="621"/>
      <c r="BC16" s="621"/>
      <c r="BD16" s="621"/>
      <c r="BE16" s="621"/>
      <c r="BF16" s="622"/>
      <c r="BG16" s="623" t="s">
        <v>123</v>
      </c>
      <c r="BH16" s="624"/>
      <c r="BI16" s="624"/>
      <c r="BJ16" s="624"/>
      <c r="BK16" s="624"/>
      <c r="BL16" s="624"/>
      <c r="BM16" s="624"/>
      <c r="BN16" s="625"/>
      <c r="BO16" s="626" t="s">
        <v>123</v>
      </c>
      <c r="BP16" s="626"/>
      <c r="BQ16" s="626"/>
      <c r="BR16" s="626"/>
      <c r="BS16" s="627" t="s">
        <v>123</v>
      </c>
      <c r="BT16" s="627"/>
      <c r="BU16" s="627"/>
      <c r="BV16" s="627"/>
      <c r="BW16" s="627"/>
      <c r="BX16" s="627"/>
      <c r="BY16" s="627"/>
      <c r="BZ16" s="627"/>
      <c r="CA16" s="627"/>
      <c r="CB16" s="631"/>
      <c r="CD16" s="620" t="s">
        <v>253</v>
      </c>
      <c r="CE16" s="621"/>
      <c r="CF16" s="621"/>
      <c r="CG16" s="621"/>
      <c r="CH16" s="621"/>
      <c r="CI16" s="621"/>
      <c r="CJ16" s="621"/>
      <c r="CK16" s="621"/>
      <c r="CL16" s="621"/>
      <c r="CM16" s="621"/>
      <c r="CN16" s="621"/>
      <c r="CO16" s="621"/>
      <c r="CP16" s="621"/>
      <c r="CQ16" s="622"/>
      <c r="CR16" s="623">
        <v>6871</v>
      </c>
      <c r="CS16" s="624"/>
      <c r="CT16" s="624"/>
      <c r="CU16" s="624"/>
      <c r="CV16" s="624"/>
      <c r="CW16" s="624"/>
      <c r="CX16" s="624"/>
      <c r="CY16" s="625"/>
      <c r="CZ16" s="626">
        <v>0</v>
      </c>
      <c r="DA16" s="626"/>
      <c r="DB16" s="626"/>
      <c r="DC16" s="626"/>
      <c r="DD16" s="632" t="s">
        <v>123</v>
      </c>
      <c r="DE16" s="624"/>
      <c r="DF16" s="624"/>
      <c r="DG16" s="624"/>
      <c r="DH16" s="624"/>
      <c r="DI16" s="624"/>
      <c r="DJ16" s="624"/>
      <c r="DK16" s="624"/>
      <c r="DL16" s="624"/>
      <c r="DM16" s="624"/>
      <c r="DN16" s="624"/>
      <c r="DO16" s="624"/>
      <c r="DP16" s="625"/>
      <c r="DQ16" s="632">
        <v>3367</v>
      </c>
      <c r="DR16" s="624"/>
      <c r="DS16" s="624"/>
      <c r="DT16" s="624"/>
      <c r="DU16" s="624"/>
      <c r="DV16" s="624"/>
      <c r="DW16" s="624"/>
      <c r="DX16" s="624"/>
      <c r="DY16" s="624"/>
      <c r="DZ16" s="624"/>
      <c r="EA16" s="624"/>
      <c r="EB16" s="624"/>
      <c r="EC16" s="633"/>
    </row>
    <row r="17" spans="2:133" ht="11.25" customHeight="1">
      <c r="B17" s="620" t="s">
        <v>254</v>
      </c>
      <c r="C17" s="621"/>
      <c r="D17" s="621"/>
      <c r="E17" s="621"/>
      <c r="F17" s="621"/>
      <c r="G17" s="621"/>
      <c r="H17" s="621"/>
      <c r="I17" s="621"/>
      <c r="J17" s="621"/>
      <c r="K17" s="621"/>
      <c r="L17" s="621"/>
      <c r="M17" s="621"/>
      <c r="N17" s="621"/>
      <c r="O17" s="621"/>
      <c r="P17" s="621"/>
      <c r="Q17" s="622"/>
      <c r="R17" s="623">
        <v>115652</v>
      </c>
      <c r="S17" s="624"/>
      <c r="T17" s="624"/>
      <c r="U17" s="624"/>
      <c r="V17" s="624"/>
      <c r="W17" s="624"/>
      <c r="X17" s="624"/>
      <c r="Y17" s="625"/>
      <c r="Z17" s="626">
        <v>0.4</v>
      </c>
      <c r="AA17" s="626"/>
      <c r="AB17" s="626"/>
      <c r="AC17" s="626"/>
      <c r="AD17" s="627">
        <v>115652</v>
      </c>
      <c r="AE17" s="627"/>
      <c r="AF17" s="627"/>
      <c r="AG17" s="627"/>
      <c r="AH17" s="627"/>
      <c r="AI17" s="627"/>
      <c r="AJ17" s="627"/>
      <c r="AK17" s="627"/>
      <c r="AL17" s="628">
        <v>0.8</v>
      </c>
      <c r="AM17" s="629"/>
      <c r="AN17" s="629"/>
      <c r="AO17" s="630"/>
      <c r="AP17" s="620" t="s">
        <v>255</v>
      </c>
      <c r="AQ17" s="621"/>
      <c r="AR17" s="621"/>
      <c r="AS17" s="621"/>
      <c r="AT17" s="621"/>
      <c r="AU17" s="621"/>
      <c r="AV17" s="621"/>
      <c r="AW17" s="621"/>
      <c r="AX17" s="621"/>
      <c r="AY17" s="621"/>
      <c r="AZ17" s="621"/>
      <c r="BA17" s="621"/>
      <c r="BB17" s="621"/>
      <c r="BC17" s="621"/>
      <c r="BD17" s="621"/>
      <c r="BE17" s="621"/>
      <c r="BF17" s="622"/>
      <c r="BG17" s="623" t="s">
        <v>123</v>
      </c>
      <c r="BH17" s="624"/>
      <c r="BI17" s="624"/>
      <c r="BJ17" s="624"/>
      <c r="BK17" s="624"/>
      <c r="BL17" s="624"/>
      <c r="BM17" s="624"/>
      <c r="BN17" s="625"/>
      <c r="BO17" s="626" t="s">
        <v>123</v>
      </c>
      <c r="BP17" s="626"/>
      <c r="BQ17" s="626"/>
      <c r="BR17" s="626"/>
      <c r="BS17" s="627" t="s">
        <v>123</v>
      </c>
      <c r="BT17" s="627"/>
      <c r="BU17" s="627"/>
      <c r="BV17" s="627"/>
      <c r="BW17" s="627"/>
      <c r="BX17" s="627"/>
      <c r="BY17" s="627"/>
      <c r="BZ17" s="627"/>
      <c r="CA17" s="627"/>
      <c r="CB17" s="631"/>
      <c r="CD17" s="620" t="s">
        <v>256</v>
      </c>
      <c r="CE17" s="621"/>
      <c r="CF17" s="621"/>
      <c r="CG17" s="621"/>
      <c r="CH17" s="621"/>
      <c r="CI17" s="621"/>
      <c r="CJ17" s="621"/>
      <c r="CK17" s="621"/>
      <c r="CL17" s="621"/>
      <c r="CM17" s="621"/>
      <c r="CN17" s="621"/>
      <c r="CO17" s="621"/>
      <c r="CP17" s="621"/>
      <c r="CQ17" s="622"/>
      <c r="CR17" s="623">
        <v>3110587</v>
      </c>
      <c r="CS17" s="624"/>
      <c r="CT17" s="624"/>
      <c r="CU17" s="624"/>
      <c r="CV17" s="624"/>
      <c r="CW17" s="624"/>
      <c r="CX17" s="624"/>
      <c r="CY17" s="625"/>
      <c r="CZ17" s="626">
        <v>12.4</v>
      </c>
      <c r="DA17" s="626"/>
      <c r="DB17" s="626"/>
      <c r="DC17" s="626"/>
      <c r="DD17" s="632" t="s">
        <v>123</v>
      </c>
      <c r="DE17" s="624"/>
      <c r="DF17" s="624"/>
      <c r="DG17" s="624"/>
      <c r="DH17" s="624"/>
      <c r="DI17" s="624"/>
      <c r="DJ17" s="624"/>
      <c r="DK17" s="624"/>
      <c r="DL17" s="624"/>
      <c r="DM17" s="624"/>
      <c r="DN17" s="624"/>
      <c r="DO17" s="624"/>
      <c r="DP17" s="625"/>
      <c r="DQ17" s="632">
        <v>3004352</v>
      </c>
      <c r="DR17" s="624"/>
      <c r="DS17" s="624"/>
      <c r="DT17" s="624"/>
      <c r="DU17" s="624"/>
      <c r="DV17" s="624"/>
      <c r="DW17" s="624"/>
      <c r="DX17" s="624"/>
      <c r="DY17" s="624"/>
      <c r="DZ17" s="624"/>
      <c r="EA17" s="624"/>
      <c r="EB17" s="624"/>
      <c r="EC17" s="633"/>
    </row>
    <row r="18" spans="2:133" ht="11.25" customHeight="1">
      <c r="B18" s="620" t="s">
        <v>257</v>
      </c>
      <c r="C18" s="621"/>
      <c r="D18" s="621"/>
      <c r="E18" s="621"/>
      <c r="F18" s="621"/>
      <c r="G18" s="621"/>
      <c r="H18" s="621"/>
      <c r="I18" s="621"/>
      <c r="J18" s="621"/>
      <c r="K18" s="621"/>
      <c r="L18" s="621"/>
      <c r="M18" s="621"/>
      <c r="N18" s="621"/>
      <c r="O18" s="621"/>
      <c r="P18" s="621"/>
      <c r="Q18" s="622"/>
      <c r="R18" s="623">
        <v>14286</v>
      </c>
      <c r="S18" s="624"/>
      <c r="T18" s="624"/>
      <c r="U18" s="624"/>
      <c r="V18" s="624"/>
      <c r="W18" s="624"/>
      <c r="X18" s="624"/>
      <c r="Y18" s="625"/>
      <c r="Z18" s="626">
        <v>0.1</v>
      </c>
      <c r="AA18" s="626"/>
      <c r="AB18" s="626"/>
      <c r="AC18" s="626"/>
      <c r="AD18" s="627">
        <v>14286</v>
      </c>
      <c r="AE18" s="627"/>
      <c r="AF18" s="627"/>
      <c r="AG18" s="627"/>
      <c r="AH18" s="627"/>
      <c r="AI18" s="627"/>
      <c r="AJ18" s="627"/>
      <c r="AK18" s="627"/>
      <c r="AL18" s="628">
        <v>0.1</v>
      </c>
      <c r="AM18" s="629"/>
      <c r="AN18" s="629"/>
      <c r="AO18" s="630"/>
      <c r="AP18" s="620" t="s">
        <v>258</v>
      </c>
      <c r="AQ18" s="621"/>
      <c r="AR18" s="621"/>
      <c r="AS18" s="621"/>
      <c r="AT18" s="621"/>
      <c r="AU18" s="621"/>
      <c r="AV18" s="621"/>
      <c r="AW18" s="621"/>
      <c r="AX18" s="621"/>
      <c r="AY18" s="621"/>
      <c r="AZ18" s="621"/>
      <c r="BA18" s="621"/>
      <c r="BB18" s="621"/>
      <c r="BC18" s="621"/>
      <c r="BD18" s="621"/>
      <c r="BE18" s="621"/>
      <c r="BF18" s="622"/>
      <c r="BG18" s="623" t="s">
        <v>123</v>
      </c>
      <c r="BH18" s="624"/>
      <c r="BI18" s="624"/>
      <c r="BJ18" s="624"/>
      <c r="BK18" s="624"/>
      <c r="BL18" s="624"/>
      <c r="BM18" s="624"/>
      <c r="BN18" s="625"/>
      <c r="BO18" s="626" t="s">
        <v>123</v>
      </c>
      <c r="BP18" s="626"/>
      <c r="BQ18" s="626"/>
      <c r="BR18" s="626"/>
      <c r="BS18" s="627" t="s">
        <v>123</v>
      </c>
      <c r="BT18" s="627"/>
      <c r="BU18" s="627"/>
      <c r="BV18" s="627"/>
      <c r="BW18" s="627"/>
      <c r="BX18" s="627"/>
      <c r="BY18" s="627"/>
      <c r="BZ18" s="627"/>
      <c r="CA18" s="627"/>
      <c r="CB18" s="631"/>
      <c r="CD18" s="620" t="s">
        <v>259</v>
      </c>
      <c r="CE18" s="621"/>
      <c r="CF18" s="621"/>
      <c r="CG18" s="621"/>
      <c r="CH18" s="621"/>
      <c r="CI18" s="621"/>
      <c r="CJ18" s="621"/>
      <c r="CK18" s="621"/>
      <c r="CL18" s="621"/>
      <c r="CM18" s="621"/>
      <c r="CN18" s="621"/>
      <c r="CO18" s="621"/>
      <c r="CP18" s="621"/>
      <c r="CQ18" s="622"/>
      <c r="CR18" s="623" t="s">
        <v>123</v>
      </c>
      <c r="CS18" s="624"/>
      <c r="CT18" s="624"/>
      <c r="CU18" s="624"/>
      <c r="CV18" s="624"/>
      <c r="CW18" s="624"/>
      <c r="CX18" s="624"/>
      <c r="CY18" s="625"/>
      <c r="CZ18" s="626" t="s">
        <v>123</v>
      </c>
      <c r="DA18" s="626"/>
      <c r="DB18" s="626"/>
      <c r="DC18" s="626"/>
      <c r="DD18" s="632" t="s">
        <v>123</v>
      </c>
      <c r="DE18" s="624"/>
      <c r="DF18" s="624"/>
      <c r="DG18" s="624"/>
      <c r="DH18" s="624"/>
      <c r="DI18" s="624"/>
      <c r="DJ18" s="624"/>
      <c r="DK18" s="624"/>
      <c r="DL18" s="624"/>
      <c r="DM18" s="624"/>
      <c r="DN18" s="624"/>
      <c r="DO18" s="624"/>
      <c r="DP18" s="625"/>
      <c r="DQ18" s="632" t="s">
        <v>123</v>
      </c>
      <c r="DR18" s="624"/>
      <c r="DS18" s="624"/>
      <c r="DT18" s="624"/>
      <c r="DU18" s="624"/>
      <c r="DV18" s="624"/>
      <c r="DW18" s="624"/>
      <c r="DX18" s="624"/>
      <c r="DY18" s="624"/>
      <c r="DZ18" s="624"/>
      <c r="EA18" s="624"/>
      <c r="EB18" s="624"/>
      <c r="EC18" s="633"/>
    </row>
    <row r="19" spans="2:133" ht="11.25" customHeight="1">
      <c r="B19" s="620" t="s">
        <v>260</v>
      </c>
      <c r="C19" s="621"/>
      <c r="D19" s="621"/>
      <c r="E19" s="621"/>
      <c r="F19" s="621"/>
      <c r="G19" s="621"/>
      <c r="H19" s="621"/>
      <c r="I19" s="621"/>
      <c r="J19" s="621"/>
      <c r="K19" s="621"/>
      <c r="L19" s="621"/>
      <c r="M19" s="621"/>
      <c r="N19" s="621"/>
      <c r="O19" s="621"/>
      <c r="P19" s="621"/>
      <c r="Q19" s="622"/>
      <c r="R19" s="623">
        <v>96906</v>
      </c>
      <c r="S19" s="624"/>
      <c r="T19" s="624"/>
      <c r="U19" s="624"/>
      <c r="V19" s="624"/>
      <c r="W19" s="624"/>
      <c r="X19" s="624"/>
      <c r="Y19" s="625"/>
      <c r="Z19" s="626">
        <v>0.4</v>
      </c>
      <c r="AA19" s="626"/>
      <c r="AB19" s="626"/>
      <c r="AC19" s="626"/>
      <c r="AD19" s="627">
        <v>96906</v>
      </c>
      <c r="AE19" s="627"/>
      <c r="AF19" s="627"/>
      <c r="AG19" s="627"/>
      <c r="AH19" s="627"/>
      <c r="AI19" s="627"/>
      <c r="AJ19" s="627"/>
      <c r="AK19" s="627"/>
      <c r="AL19" s="628">
        <v>0.7</v>
      </c>
      <c r="AM19" s="629"/>
      <c r="AN19" s="629"/>
      <c r="AO19" s="630"/>
      <c r="AP19" s="620" t="s">
        <v>261</v>
      </c>
      <c r="AQ19" s="621"/>
      <c r="AR19" s="621"/>
      <c r="AS19" s="621"/>
      <c r="AT19" s="621"/>
      <c r="AU19" s="621"/>
      <c r="AV19" s="621"/>
      <c r="AW19" s="621"/>
      <c r="AX19" s="621"/>
      <c r="AY19" s="621"/>
      <c r="AZ19" s="621"/>
      <c r="BA19" s="621"/>
      <c r="BB19" s="621"/>
      <c r="BC19" s="621"/>
      <c r="BD19" s="621"/>
      <c r="BE19" s="621"/>
      <c r="BF19" s="622"/>
      <c r="BG19" s="623">
        <v>33943</v>
      </c>
      <c r="BH19" s="624"/>
      <c r="BI19" s="624"/>
      <c r="BJ19" s="624"/>
      <c r="BK19" s="624"/>
      <c r="BL19" s="624"/>
      <c r="BM19" s="624"/>
      <c r="BN19" s="625"/>
      <c r="BO19" s="626">
        <v>1</v>
      </c>
      <c r="BP19" s="626"/>
      <c r="BQ19" s="626"/>
      <c r="BR19" s="626"/>
      <c r="BS19" s="627">
        <v>8258</v>
      </c>
      <c r="BT19" s="627"/>
      <c r="BU19" s="627"/>
      <c r="BV19" s="627"/>
      <c r="BW19" s="627"/>
      <c r="BX19" s="627"/>
      <c r="BY19" s="627"/>
      <c r="BZ19" s="627"/>
      <c r="CA19" s="627"/>
      <c r="CB19" s="631"/>
      <c r="CD19" s="620" t="s">
        <v>262</v>
      </c>
      <c r="CE19" s="621"/>
      <c r="CF19" s="621"/>
      <c r="CG19" s="621"/>
      <c r="CH19" s="621"/>
      <c r="CI19" s="621"/>
      <c r="CJ19" s="621"/>
      <c r="CK19" s="621"/>
      <c r="CL19" s="621"/>
      <c r="CM19" s="621"/>
      <c r="CN19" s="621"/>
      <c r="CO19" s="621"/>
      <c r="CP19" s="621"/>
      <c r="CQ19" s="622"/>
      <c r="CR19" s="623" t="s">
        <v>123</v>
      </c>
      <c r="CS19" s="624"/>
      <c r="CT19" s="624"/>
      <c r="CU19" s="624"/>
      <c r="CV19" s="624"/>
      <c r="CW19" s="624"/>
      <c r="CX19" s="624"/>
      <c r="CY19" s="625"/>
      <c r="CZ19" s="626" t="s">
        <v>123</v>
      </c>
      <c r="DA19" s="626"/>
      <c r="DB19" s="626"/>
      <c r="DC19" s="626"/>
      <c r="DD19" s="632" t="s">
        <v>123</v>
      </c>
      <c r="DE19" s="624"/>
      <c r="DF19" s="624"/>
      <c r="DG19" s="624"/>
      <c r="DH19" s="624"/>
      <c r="DI19" s="624"/>
      <c r="DJ19" s="624"/>
      <c r="DK19" s="624"/>
      <c r="DL19" s="624"/>
      <c r="DM19" s="624"/>
      <c r="DN19" s="624"/>
      <c r="DO19" s="624"/>
      <c r="DP19" s="625"/>
      <c r="DQ19" s="632" t="s">
        <v>123</v>
      </c>
      <c r="DR19" s="624"/>
      <c r="DS19" s="624"/>
      <c r="DT19" s="624"/>
      <c r="DU19" s="624"/>
      <c r="DV19" s="624"/>
      <c r="DW19" s="624"/>
      <c r="DX19" s="624"/>
      <c r="DY19" s="624"/>
      <c r="DZ19" s="624"/>
      <c r="EA19" s="624"/>
      <c r="EB19" s="624"/>
      <c r="EC19" s="633"/>
    </row>
    <row r="20" spans="2:133" ht="11.25" customHeight="1">
      <c r="B20" s="636" t="s">
        <v>263</v>
      </c>
      <c r="C20" s="637"/>
      <c r="D20" s="637"/>
      <c r="E20" s="637"/>
      <c r="F20" s="637"/>
      <c r="G20" s="637"/>
      <c r="H20" s="637"/>
      <c r="I20" s="637"/>
      <c r="J20" s="637"/>
      <c r="K20" s="637"/>
      <c r="L20" s="637"/>
      <c r="M20" s="637"/>
      <c r="N20" s="637"/>
      <c r="O20" s="637"/>
      <c r="P20" s="637"/>
      <c r="Q20" s="638"/>
      <c r="R20" s="623">
        <v>4460</v>
      </c>
      <c r="S20" s="624"/>
      <c r="T20" s="624"/>
      <c r="U20" s="624"/>
      <c r="V20" s="624"/>
      <c r="W20" s="624"/>
      <c r="X20" s="624"/>
      <c r="Y20" s="625"/>
      <c r="Z20" s="626">
        <v>0</v>
      </c>
      <c r="AA20" s="626"/>
      <c r="AB20" s="626"/>
      <c r="AC20" s="626"/>
      <c r="AD20" s="627">
        <v>4460</v>
      </c>
      <c r="AE20" s="627"/>
      <c r="AF20" s="627"/>
      <c r="AG20" s="627"/>
      <c r="AH20" s="627"/>
      <c r="AI20" s="627"/>
      <c r="AJ20" s="627"/>
      <c r="AK20" s="627"/>
      <c r="AL20" s="628">
        <v>0</v>
      </c>
      <c r="AM20" s="629"/>
      <c r="AN20" s="629"/>
      <c r="AO20" s="630"/>
      <c r="AP20" s="620" t="s">
        <v>264</v>
      </c>
      <c r="AQ20" s="621"/>
      <c r="AR20" s="621"/>
      <c r="AS20" s="621"/>
      <c r="AT20" s="621"/>
      <c r="AU20" s="621"/>
      <c r="AV20" s="621"/>
      <c r="AW20" s="621"/>
      <c r="AX20" s="621"/>
      <c r="AY20" s="621"/>
      <c r="AZ20" s="621"/>
      <c r="BA20" s="621"/>
      <c r="BB20" s="621"/>
      <c r="BC20" s="621"/>
      <c r="BD20" s="621"/>
      <c r="BE20" s="621"/>
      <c r="BF20" s="622"/>
      <c r="BG20" s="623">
        <v>33943</v>
      </c>
      <c r="BH20" s="624"/>
      <c r="BI20" s="624"/>
      <c r="BJ20" s="624"/>
      <c r="BK20" s="624"/>
      <c r="BL20" s="624"/>
      <c r="BM20" s="624"/>
      <c r="BN20" s="625"/>
      <c r="BO20" s="626">
        <v>1</v>
      </c>
      <c r="BP20" s="626"/>
      <c r="BQ20" s="626"/>
      <c r="BR20" s="626"/>
      <c r="BS20" s="627">
        <v>8258</v>
      </c>
      <c r="BT20" s="627"/>
      <c r="BU20" s="627"/>
      <c r="BV20" s="627"/>
      <c r="BW20" s="627"/>
      <c r="BX20" s="627"/>
      <c r="BY20" s="627"/>
      <c r="BZ20" s="627"/>
      <c r="CA20" s="627"/>
      <c r="CB20" s="631"/>
      <c r="CD20" s="620" t="s">
        <v>265</v>
      </c>
      <c r="CE20" s="621"/>
      <c r="CF20" s="621"/>
      <c r="CG20" s="621"/>
      <c r="CH20" s="621"/>
      <c r="CI20" s="621"/>
      <c r="CJ20" s="621"/>
      <c r="CK20" s="621"/>
      <c r="CL20" s="621"/>
      <c r="CM20" s="621"/>
      <c r="CN20" s="621"/>
      <c r="CO20" s="621"/>
      <c r="CP20" s="621"/>
      <c r="CQ20" s="622"/>
      <c r="CR20" s="623">
        <v>25179061</v>
      </c>
      <c r="CS20" s="624"/>
      <c r="CT20" s="624"/>
      <c r="CU20" s="624"/>
      <c r="CV20" s="624"/>
      <c r="CW20" s="624"/>
      <c r="CX20" s="624"/>
      <c r="CY20" s="625"/>
      <c r="CZ20" s="626">
        <v>100</v>
      </c>
      <c r="DA20" s="626"/>
      <c r="DB20" s="626"/>
      <c r="DC20" s="626"/>
      <c r="DD20" s="632">
        <v>5599572</v>
      </c>
      <c r="DE20" s="624"/>
      <c r="DF20" s="624"/>
      <c r="DG20" s="624"/>
      <c r="DH20" s="624"/>
      <c r="DI20" s="624"/>
      <c r="DJ20" s="624"/>
      <c r="DK20" s="624"/>
      <c r="DL20" s="624"/>
      <c r="DM20" s="624"/>
      <c r="DN20" s="624"/>
      <c r="DO20" s="624"/>
      <c r="DP20" s="625"/>
      <c r="DQ20" s="632">
        <v>15331449</v>
      </c>
      <c r="DR20" s="624"/>
      <c r="DS20" s="624"/>
      <c r="DT20" s="624"/>
      <c r="DU20" s="624"/>
      <c r="DV20" s="624"/>
      <c r="DW20" s="624"/>
      <c r="DX20" s="624"/>
      <c r="DY20" s="624"/>
      <c r="DZ20" s="624"/>
      <c r="EA20" s="624"/>
      <c r="EB20" s="624"/>
      <c r="EC20" s="633"/>
    </row>
    <row r="21" spans="2:133" ht="11.25" customHeight="1">
      <c r="B21" s="620" t="s">
        <v>266</v>
      </c>
      <c r="C21" s="621"/>
      <c r="D21" s="621"/>
      <c r="E21" s="621"/>
      <c r="F21" s="621"/>
      <c r="G21" s="621"/>
      <c r="H21" s="621"/>
      <c r="I21" s="621"/>
      <c r="J21" s="621"/>
      <c r="K21" s="621"/>
      <c r="L21" s="621"/>
      <c r="M21" s="621"/>
      <c r="N21" s="621"/>
      <c r="O21" s="621"/>
      <c r="P21" s="621"/>
      <c r="Q21" s="622"/>
      <c r="R21" s="623">
        <v>10095690</v>
      </c>
      <c r="S21" s="624"/>
      <c r="T21" s="624"/>
      <c r="U21" s="624"/>
      <c r="V21" s="624"/>
      <c r="W21" s="624"/>
      <c r="X21" s="624"/>
      <c r="Y21" s="625"/>
      <c r="Z21" s="626">
        <v>37.4</v>
      </c>
      <c r="AA21" s="626"/>
      <c r="AB21" s="626"/>
      <c r="AC21" s="626"/>
      <c r="AD21" s="627">
        <v>9123945</v>
      </c>
      <c r="AE21" s="627"/>
      <c r="AF21" s="627"/>
      <c r="AG21" s="627"/>
      <c r="AH21" s="627"/>
      <c r="AI21" s="627"/>
      <c r="AJ21" s="627"/>
      <c r="AK21" s="627"/>
      <c r="AL21" s="628">
        <v>66.3</v>
      </c>
      <c r="AM21" s="629"/>
      <c r="AN21" s="629"/>
      <c r="AO21" s="630"/>
      <c r="AP21" s="620" t="s">
        <v>267</v>
      </c>
      <c r="AQ21" s="639"/>
      <c r="AR21" s="639"/>
      <c r="AS21" s="639"/>
      <c r="AT21" s="639"/>
      <c r="AU21" s="639"/>
      <c r="AV21" s="639"/>
      <c r="AW21" s="639"/>
      <c r="AX21" s="639"/>
      <c r="AY21" s="639"/>
      <c r="AZ21" s="639"/>
      <c r="BA21" s="639"/>
      <c r="BB21" s="639"/>
      <c r="BC21" s="639"/>
      <c r="BD21" s="639"/>
      <c r="BE21" s="639"/>
      <c r="BF21" s="640"/>
      <c r="BG21" s="623">
        <v>33943</v>
      </c>
      <c r="BH21" s="624"/>
      <c r="BI21" s="624"/>
      <c r="BJ21" s="624"/>
      <c r="BK21" s="624"/>
      <c r="BL21" s="624"/>
      <c r="BM21" s="624"/>
      <c r="BN21" s="625"/>
      <c r="BO21" s="626">
        <v>1</v>
      </c>
      <c r="BP21" s="626"/>
      <c r="BQ21" s="626"/>
      <c r="BR21" s="626"/>
      <c r="BS21" s="627">
        <v>8258</v>
      </c>
      <c r="BT21" s="627"/>
      <c r="BU21" s="627"/>
      <c r="BV21" s="627"/>
      <c r="BW21" s="627"/>
      <c r="BX21" s="627"/>
      <c r="BY21" s="627"/>
      <c r="BZ21" s="627"/>
      <c r="CA21" s="627"/>
      <c r="CB21" s="631"/>
      <c r="CD21" s="646"/>
      <c r="CE21" s="647"/>
      <c r="CF21" s="647"/>
      <c r="CG21" s="647"/>
      <c r="CH21" s="647"/>
      <c r="CI21" s="647"/>
      <c r="CJ21" s="647"/>
      <c r="CK21" s="647"/>
      <c r="CL21" s="647"/>
      <c r="CM21" s="647"/>
      <c r="CN21" s="647"/>
      <c r="CO21" s="647"/>
      <c r="CP21" s="647"/>
      <c r="CQ21" s="648"/>
      <c r="CR21" s="649"/>
      <c r="CS21" s="642"/>
      <c r="CT21" s="642"/>
      <c r="CU21" s="642"/>
      <c r="CV21" s="642"/>
      <c r="CW21" s="642"/>
      <c r="CX21" s="642"/>
      <c r="CY21" s="650"/>
      <c r="CZ21" s="651"/>
      <c r="DA21" s="651"/>
      <c r="DB21" s="651"/>
      <c r="DC21" s="651"/>
      <c r="DD21" s="641"/>
      <c r="DE21" s="642"/>
      <c r="DF21" s="642"/>
      <c r="DG21" s="642"/>
      <c r="DH21" s="642"/>
      <c r="DI21" s="642"/>
      <c r="DJ21" s="642"/>
      <c r="DK21" s="642"/>
      <c r="DL21" s="642"/>
      <c r="DM21" s="642"/>
      <c r="DN21" s="642"/>
      <c r="DO21" s="642"/>
      <c r="DP21" s="650"/>
      <c r="DQ21" s="641"/>
      <c r="DR21" s="642"/>
      <c r="DS21" s="642"/>
      <c r="DT21" s="642"/>
      <c r="DU21" s="642"/>
      <c r="DV21" s="642"/>
      <c r="DW21" s="642"/>
      <c r="DX21" s="642"/>
      <c r="DY21" s="642"/>
      <c r="DZ21" s="642"/>
      <c r="EA21" s="642"/>
      <c r="EB21" s="642"/>
      <c r="EC21" s="643"/>
    </row>
    <row r="22" spans="2:133" ht="11.25" customHeight="1">
      <c r="B22" s="620" t="s">
        <v>268</v>
      </c>
      <c r="C22" s="621"/>
      <c r="D22" s="621"/>
      <c r="E22" s="621"/>
      <c r="F22" s="621"/>
      <c r="G22" s="621"/>
      <c r="H22" s="621"/>
      <c r="I22" s="621"/>
      <c r="J22" s="621"/>
      <c r="K22" s="621"/>
      <c r="L22" s="621"/>
      <c r="M22" s="621"/>
      <c r="N22" s="621"/>
      <c r="O22" s="621"/>
      <c r="P22" s="621"/>
      <c r="Q22" s="622"/>
      <c r="R22" s="623">
        <v>9123945</v>
      </c>
      <c r="S22" s="624"/>
      <c r="T22" s="624"/>
      <c r="U22" s="624"/>
      <c r="V22" s="624"/>
      <c r="W22" s="624"/>
      <c r="X22" s="624"/>
      <c r="Y22" s="625"/>
      <c r="Z22" s="626">
        <v>33.799999999999997</v>
      </c>
      <c r="AA22" s="626"/>
      <c r="AB22" s="626"/>
      <c r="AC22" s="626"/>
      <c r="AD22" s="627">
        <v>9123945</v>
      </c>
      <c r="AE22" s="627"/>
      <c r="AF22" s="627"/>
      <c r="AG22" s="627"/>
      <c r="AH22" s="627"/>
      <c r="AI22" s="627"/>
      <c r="AJ22" s="627"/>
      <c r="AK22" s="627"/>
      <c r="AL22" s="628">
        <v>66.3</v>
      </c>
      <c r="AM22" s="629"/>
      <c r="AN22" s="629"/>
      <c r="AO22" s="630"/>
      <c r="AP22" s="620" t="s">
        <v>269</v>
      </c>
      <c r="AQ22" s="639"/>
      <c r="AR22" s="639"/>
      <c r="AS22" s="639"/>
      <c r="AT22" s="639"/>
      <c r="AU22" s="639"/>
      <c r="AV22" s="639"/>
      <c r="AW22" s="639"/>
      <c r="AX22" s="639"/>
      <c r="AY22" s="639"/>
      <c r="AZ22" s="639"/>
      <c r="BA22" s="639"/>
      <c r="BB22" s="639"/>
      <c r="BC22" s="639"/>
      <c r="BD22" s="639"/>
      <c r="BE22" s="639"/>
      <c r="BF22" s="640"/>
      <c r="BG22" s="623" t="s">
        <v>123</v>
      </c>
      <c r="BH22" s="624"/>
      <c r="BI22" s="624"/>
      <c r="BJ22" s="624"/>
      <c r="BK22" s="624"/>
      <c r="BL22" s="624"/>
      <c r="BM22" s="624"/>
      <c r="BN22" s="625"/>
      <c r="BO22" s="626" t="s">
        <v>123</v>
      </c>
      <c r="BP22" s="626"/>
      <c r="BQ22" s="626"/>
      <c r="BR22" s="626"/>
      <c r="BS22" s="627" t="s">
        <v>123</v>
      </c>
      <c r="BT22" s="627"/>
      <c r="BU22" s="627"/>
      <c r="BV22" s="627"/>
      <c r="BW22" s="627"/>
      <c r="BX22" s="627"/>
      <c r="BY22" s="627"/>
      <c r="BZ22" s="627"/>
      <c r="CA22" s="627"/>
      <c r="CB22" s="631"/>
      <c r="CD22" s="605" t="s">
        <v>270</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c r="B23" s="620" t="s">
        <v>271</v>
      </c>
      <c r="C23" s="621"/>
      <c r="D23" s="621"/>
      <c r="E23" s="621"/>
      <c r="F23" s="621"/>
      <c r="G23" s="621"/>
      <c r="H23" s="621"/>
      <c r="I23" s="621"/>
      <c r="J23" s="621"/>
      <c r="K23" s="621"/>
      <c r="L23" s="621"/>
      <c r="M23" s="621"/>
      <c r="N23" s="621"/>
      <c r="O23" s="621"/>
      <c r="P23" s="621"/>
      <c r="Q23" s="622"/>
      <c r="R23" s="623">
        <v>971745</v>
      </c>
      <c r="S23" s="624"/>
      <c r="T23" s="624"/>
      <c r="U23" s="624"/>
      <c r="V23" s="624"/>
      <c r="W23" s="624"/>
      <c r="X23" s="624"/>
      <c r="Y23" s="625"/>
      <c r="Z23" s="626">
        <v>3.6</v>
      </c>
      <c r="AA23" s="626"/>
      <c r="AB23" s="626"/>
      <c r="AC23" s="626"/>
      <c r="AD23" s="627" t="s">
        <v>123</v>
      </c>
      <c r="AE23" s="627"/>
      <c r="AF23" s="627"/>
      <c r="AG23" s="627"/>
      <c r="AH23" s="627"/>
      <c r="AI23" s="627"/>
      <c r="AJ23" s="627"/>
      <c r="AK23" s="627"/>
      <c r="AL23" s="628" t="s">
        <v>123</v>
      </c>
      <c r="AM23" s="629"/>
      <c r="AN23" s="629"/>
      <c r="AO23" s="630"/>
      <c r="AP23" s="620" t="s">
        <v>272</v>
      </c>
      <c r="AQ23" s="639"/>
      <c r="AR23" s="639"/>
      <c r="AS23" s="639"/>
      <c r="AT23" s="639"/>
      <c r="AU23" s="639"/>
      <c r="AV23" s="639"/>
      <c r="AW23" s="639"/>
      <c r="AX23" s="639"/>
      <c r="AY23" s="639"/>
      <c r="AZ23" s="639"/>
      <c r="BA23" s="639"/>
      <c r="BB23" s="639"/>
      <c r="BC23" s="639"/>
      <c r="BD23" s="639"/>
      <c r="BE23" s="639"/>
      <c r="BF23" s="640"/>
      <c r="BG23" s="623" t="s">
        <v>123</v>
      </c>
      <c r="BH23" s="624"/>
      <c r="BI23" s="624"/>
      <c r="BJ23" s="624"/>
      <c r="BK23" s="624"/>
      <c r="BL23" s="624"/>
      <c r="BM23" s="624"/>
      <c r="BN23" s="625"/>
      <c r="BO23" s="626" t="s">
        <v>123</v>
      </c>
      <c r="BP23" s="626"/>
      <c r="BQ23" s="626"/>
      <c r="BR23" s="626"/>
      <c r="BS23" s="627" t="s">
        <v>123</v>
      </c>
      <c r="BT23" s="627"/>
      <c r="BU23" s="627"/>
      <c r="BV23" s="627"/>
      <c r="BW23" s="627"/>
      <c r="BX23" s="627"/>
      <c r="BY23" s="627"/>
      <c r="BZ23" s="627"/>
      <c r="CA23" s="627"/>
      <c r="CB23" s="631"/>
      <c r="CD23" s="605" t="s">
        <v>212</v>
      </c>
      <c r="CE23" s="606"/>
      <c r="CF23" s="606"/>
      <c r="CG23" s="606"/>
      <c r="CH23" s="606"/>
      <c r="CI23" s="606"/>
      <c r="CJ23" s="606"/>
      <c r="CK23" s="606"/>
      <c r="CL23" s="606"/>
      <c r="CM23" s="606"/>
      <c r="CN23" s="606"/>
      <c r="CO23" s="606"/>
      <c r="CP23" s="606"/>
      <c r="CQ23" s="607"/>
      <c r="CR23" s="605" t="s">
        <v>273</v>
      </c>
      <c r="CS23" s="606"/>
      <c r="CT23" s="606"/>
      <c r="CU23" s="606"/>
      <c r="CV23" s="606"/>
      <c r="CW23" s="606"/>
      <c r="CX23" s="606"/>
      <c r="CY23" s="607"/>
      <c r="CZ23" s="605" t="s">
        <v>274</v>
      </c>
      <c r="DA23" s="606"/>
      <c r="DB23" s="606"/>
      <c r="DC23" s="607"/>
      <c r="DD23" s="605" t="s">
        <v>275</v>
      </c>
      <c r="DE23" s="606"/>
      <c r="DF23" s="606"/>
      <c r="DG23" s="606"/>
      <c r="DH23" s="606"/>
      <c r="DI23" s="606"/>
      <c r="DJ23" s="606"/>
      <c r="DK23" s="607"/>
      <c r="DL23" s="652" t="s">
        <v>276</v>
      </c>
      <c r="DM23" s="653"/>
      <c r="DN23" s="653"/>
      <c r="DO23" s="653"/>
      <c r="DP23" s="653"/>
      <c r="DQ23" s="653"/>
      <c r="DR23" s="653"/>
      <c r="DS23" s="653"/>
      <c r="DT23" s="653"/>
      <c r="DU23" s="653"/>
      <c r="DV23" s="654"/>
      <c r="DW23" s="605" t="s">
        <v>277</v>
      </c>
      <c r="DX23" s="606"/>
      <c r="DY23" s="606"/>
      <c r="DZ23" s="606"/>
      <c r="EA23" s="606"/>
      <c r="EB23" s="606"/>
      <c r="EC23" s="607"/>
    </row>
    <row r="24" spans="2:133" ht="11.25" customHeight="1">
      <c r="B24" s="620" t="s">
        <v>278</v>
      </c>
      <c r="C24" s="621"/>
      <c r="D24" s="621"/>
      <c r="E24" s="621"/>
      <c r="F24" s="621"/>
      <c r="G24" s="621"/>
      <c r="H24" s="621"/>
      <c r="I24" s="621"/>
      <c r="J24" s="621"/>
      <c r="K24" s="621"/>
      <c r="L24" s="621"/>
      <c r="M24" s="621"/>
      <c r="N24" s="621"/>
      <c r="O24" s="621"/>
      <c r="P24" s="621"/>
      <c r="Q24" s="622"/>
      <c r="R24" s="623" t="s">
        <v>123</v>
      </c>
      <c r="S24" s="624"/>
      <c r="T24" s="624"/>
      <c r="U24" s="624"/>
      <c r="V24" s="624"/>
      <c r="W24" s="624"/>
      <c r="X24" s="624"/>
      <c r="Y24" s="625"/>
      <c r="Z24" s="626" t="s">
        <v>123</v>
      </c>
      <c r="AA24" s="626"/>
      <c r="AB24" s="626"/>
      <c r="AC24" s="626"/>
      <c r="AD24" s="627" t="s">
        <v>123</v>
      </c>
      <c r="AE24" s="627"/>
      <c r="AF24" s="627"/>
      <c r="AG24" s="627"/>
      <c r="AH24" s="627"/>
      <c r="AI24" s="627"/>
      <c r="AJ24" s="627"/>
      <c r="AK24" s="627"/>
      <c r="AL24" s="628" t="s">
        <v>123</v>
      </c>
      <c r="AM24" s="629"/>
      <c r="AN24" s="629"/>
      <c r="AO24" s="630"/>
      <c r="AP24" s="620" t="s">
        <v>279</v>
      </c>
      <c r="AQ24" s="639"/>
      <c r="AR24" s="639"/>
      <c r="AS24" s="639"/>
      <c r="AT24" s="639"/>
      <c r="AU24" s="639"/>
      <c r="AV24" s="639"/>
      <c r="AW24" s="639"/>
      <c r="AX24" s="639"/>
      <c r="AY24" s="639"/>
      <c r="AZ24" s="639"/>
      <c r="BA24" s="639"/>
      <c r="BB24" s="639"/>
      <c r="BC24" s="639"/>
      <c r="BD24" s="639"/>
      <c r="BE24" s="639"/>
      <c r="BF24" s="640"/>
      <c r="BG24" s="623" t="s">
        <v>123</v>
      </c>
      <c r="BH24" s="624"/>
      <c r="BI24" s="624"/>
      <c r="BJ24" s="624"/>
      <c r="BK24" s="624"/>
      <c r="BL24" s="624"/>
      <c r="BM24" s="624"/>
      <c r="BN24" s="625"/>
      <c r="BO24" s="626" t="s">
        <v>123</v>
      </c>
      <c r="BP24" s="626"/>
      <c r="BQ24" s="626"/>
      <c r="BR24" s="626"/>
      <c r="BS24" s="627" t="s">
        <v>123</v>
      </c>
      <c r="BT24" s="627"/>
      <c r="BU24" s="627"/>
      <c r="BV24" s="627"/>
      <c r="BW24" s="627"/>
      <c r="BX24" s="627"/>
      <c r="BY24" s="627"/>
      <c r="BZ24" s="627"/>
      <c r="CA24" s="627"/>
      <c r="CB24" s="631"/>
      <c r="CD24" s="609" t="s">
        <v>280</v>
      </c>
      <c r="CE24" s="610"/>
      <c r="CF24" s="610"/>
      <c r="CG24" s="610"/>
      <c r="CH24" s="610"/>
      <c r="CI24" s="610"/>
      <c r="CJ24" s="610"/>
      <c r="CK24" s="610"/>
      <c r="CL24" s="610"/>
      <c r="CM24" s="610"/>
      <c r="CN24" s="610"/>
      <c r="CO24" s="610"/>
      <c r="CP24" s="610"/>
      <c r="CQ24" s="611"/>
      <c r="CR24" s="612">
        <v>9798192</v>
      </c>
      <c r="CS24" s="613"/>
      <c r="CT24" s="613"/>
      <c r="CU24" s="613"/>
      <c r="CV24" s="613"/>
      <c r="CW24" s="613"/>
      <c r="CX24" s="613"/>
      <c r="CY24" s="614"/>
      <c r="CZ24" s="617">
        <v>38.9</v>
      </c>
      <c r="DA24" s="618"/>
      <c r="DB24" s="618"/>
      <c r="DC24" s="634"/>
      <c r="DD24" s="655">
        <v>7750009</v>
      </c>
      <c r="DE24" s="613"/>
      <c r="DF24" s="613"/>
      <c r="DG24" s="613"/>
      <c r="DH24" s="613"/>
      <c r="DI24" s="613"/>
      <c r="DJ24" s="613"/>
      <c r="DK24" s="614"/>
      <c r="DL24" s="655">
        <v>6570165</v>
      </c>
      <c r="DM24" s="613"/>
      <c r="DN24" s="613"/>
      <c r="DO24" s="613"/>
      <c r="DP24" s="613"/>
      <c r="DQ24" s="613"/>
      <c r="DR24" s="613"/>
      <c r="DS24" s="613"/>
      <c r="DT24" s="613"/>
      <c r="DU24" s="613"/>
      <c r="DV24" s="614"/>
      <c r="DW24" s="617">
        <v>47.6</v>
      </c>
      <c r="DX24" s="618"/>
      <c r="DY24" s="618"/>
      <c r="DZ24" s="618"/>
      <c r="EA24" s="618"/>
      <c r="EB24" s="618"/>
      <c r="EC24" s="619"/>
    </row>
    <row r="25" spans="2:133" ht="11.25" customHeight="1">
      <c r="B25" s="620" t="s">
        <v>281</v>
      </c>
      <c r="C25" s="621"/>
      <c r="D25" s="621"/>
      <c r="E25" s="621"/>
      <c r="F25" s="621"/>
      <c r="G25" s="621"/>
      <c r="H25" s="621"/>
      <c r="I25" s="621"/>
      <c r="J25" s="621"/>
      <c r="K25" s="621"/>
      <c r="L25" s="621"/>
      <c r="M25" s="621"/>
      <c r="N25" s="621"/>
      <c r="O25" s="621"/>
      <c r="P25" s="621"/>
      <c r="Q25" s="622"/>
      <c r="R25" s="623">
        <v>14730196</v>
      </c>
      <c r="S25" s="624"/>
      <c r="T25" s="624"/>
      <c r="U25" s="624"/>
      <c r="V25" s="624"/>
      <c r="W25" s="624"/>
      <c r="X25" s="624"/>
      <c r="Y25" s="625"/>
      <c r="Z25" s="626">
        <v>54.6</v>
      </c>
      <c r="AA25" s="626"/>
      <c r="AB25" s="626"/>
      <c r="AC25" s="626"/>
      <c r="AD25" s="627">
        <v>13758451</v>
      </c>
      <c r="AE25" s="627"/>
      <c r="AF25" s="627"/>
      <c r="AG25" s="627"/>
      <c r="AH25" s="627"/>
      <c r="AI25" s="627"/>
      <c r="AJ25" s="627"/>
      <c r="AK25" s="627"/>
      <c r="AL25" s="628">
        <v>100</v>
      </c>
      <c r="AM25" s="629"/>
      <c r="AN25" s="629"/>
      <c r="AO25" s="630"/>
      <c r="AP25" s="620" t="s">
        <v>282</v>
      </c>
      <c r="AQ25" s="639"/>
      <c r="AR25" s="639"/>
      <c r="AS25" s="639"/>
      <c r="AT25" s="639"/>
      <c r="AU25" s="639"/>
      <c r="AV25" s="639"/>
      <c r="AW25" s="639"/>
      <c r="AX25" s="639"/>
      <c r="AY25" s="639"/>
      <c r="AZ25" s="639"/>
      <c r="BA25" s="639"/>
      <c r="BB25" s="639"/>
      <c r="BC25" s="639"/>
      <c r="BD25" s="639"/>
      <c r="BE25" s="639"/>
      <c r="BF25" s="640"/>
      <c r="BG25" s="623" t="s">
        <v>123</v>
      </c>
      <c r="BH25" s="624"/>
      <c r="BI25" s="624"/>
      <c r="BJ25" s="624"/>
      <c r="BK25" s="624"/>
      <c r="BL25" s="624"/>
      <c r="BM25" s="624"/>
      <c r="BN25" s="625"/>
      <c r="BO25" s="626" t="s">
        <v>123</v>
      </c>
      <c r="BP25" s="626"/>
      <c r="BQ25" s="626"/>
      <c r="BR25" s="626"/>
      <c r="BS25" s="627" t="s">
        <v>123</v>
      </c>
      <c r="BT25" s="627"/>
      <c r="BU25" s="627"/>
      <c r="BV25" s="627"/>
      <c r="BW25" s="627"/>
      <c r="BX25" s="627"/>
      <c r="BY25" s="627"/>
      <c r="BZ25" s="627"/>
      <c r="CA25" s="627"/>
      <c r="CB25" s="631"/>
      <c r="CD25" s="620" t="s">
        <v>283</v>
      </c>
      <c r="CE25" s="621"/>
      <c r="CF25" s="621"/>
      <c r="CG25" s="621"/>
      <c r="CH25" s="621"/>
      <c r="CI25" s="621"/>
      <c r="CJ25" s="621"/>
      <c r="CK25" s="621"/>
      <c r="CL25" s="621"/>
      <c r="CM25" s="621"/>
      <c r="CN25" s="621"/>
      <c r="CO25" s="621"/>
      <c r="CP25" s="621"/>
      <c r="CQ25" s="622"/>
      <c r="CR25" s="623">
        <v>4094556</v>
      </c>
      <c r="CS25" s="644"/>
      <c r="CT25" s="644"/>
      <c r="CU25" s="644"/>
      <c r="CV25" s="644"/>
      <c r="CW25" s="644"/>
      <c r="CX25" s="644"/>
      <c r="CY25" s="645"/>
      <c r="CZ25" s="628">
        <v>16.3</v>
      </c>
      <c r="DA25" s="656"/>
      <c r="DB25" s="656"/>
      <c r="DC25" s="658"/>
      <c r="DD25" s="632">
        <v>3676095</v>
      </c>
      <c r="DE25" s="644"/>
      <c r="DF25" s="644"/>
      <c r="DG25" s="644"/>
      <c r="DH25" s="644"/>
      <c r="DI25" s="644"/>
      <c r="DJ25" s="644"/>
      <c r="DK25" s="645"/>
      <c r="DL25" s="632">
        <v>3555907</v>
      </c>
      <c r="DM25" s="644"/>
      <c r="DN25" s="644"/>
      <c r="DO25" s="644"/>
      <c r="DP25" s="644"/>
      <c r="DQ25" s="644"/>
      <c r="DR25" s="644"/>
      <c r="DS25" s="644"/>
      <c r="DT25" s="644"/>
      <c r="DU25" s="644"/>
      <c r="DV25" s="645"/>
      <c r="DW25" s="628">
        <v>25.8</v>
      </c>
      <c r="DX25" s="656"/>
      <c r="DY25" s="656"/>
      <c r="DZ25" s="656"/>
      <c r="EA25" s="656"/>
      <c r="EB25" s="656"/>
      <c r="EC25" s="657"/>
    </row>
    <row r="26" spans="2:133" ht="11.25" customHeight="1">
      <c r="B26" s="620" t="s">
        <v>284</v>
      </c>
      <c r="C26" s="621"/>
      <c r="D26" s="621"/>
      <c r="E26" s="621"/>
      <c r="F26" s="621"/>
      <c r="G26" s="621"/>
      <c r="H26" s="621"/>
      <c r="I26" s="621"/>
      <c r="J26" s="621"/>
      <c r="K26" s="621"/>
      <c r="L26" s="621"/>
      <c r="M26" s="621"/>
      <c r="N26" s="621"/>
      <c r="O26" s="621"/>
      <c r="P26" s="621"/>
      <c r="Q26" s="622"/>
      <c r="R26" s="623">
        <v>2239</v>
      </c>
      <c r="S26" s="624"/>
      <c r="T26" s="624"/>
      <c r="U26" s="624"/>
      <c r="V26" s="624"/>
      <c r="W26" s="624"/>
      <c r="X26" s="624"/>
      <c r="Y26" s="625"/>
      <c r="Z26" s="626">
        <v>0</v>
      </c>
      <c r="AA26" s="626"/>
      <c r="AB26" s="626"/>
      <c r="AC26" s="626"/>
      <c r="AD26" s="627">
        <v>2239</v>
      </c>
      <c r="AE26" s="627"/>
      <c r="AF26" s="627"/>
      <c r="AG26" s="627"/>
      <c r="AH26" s="627"/>
      <c r="AI26" s="627"/>
      <c r="AJ26" s="627"/>
      <c r="AK26" s="627"/>
      <c r="AL26" s="628">
        <v>0</v>
      </c>
      <c r="AM26" s="629"/>
      <c r="AN26" s="629"/>
      <c r="AO26" s="630"/>
      <c r="AP26" s="620" t="s">
        <v>285</v>
      </c>
      <c r="AQ26" s="639"/>
      <c r="AR26" s="639"/>
      <c r="AS26" s="639"/>
      <c r="AT26" s="639"/>
      <c r="AU26" s="639"/>
      <c r="AV26" s="639"/>
      <c r="AW26" s="639"/>
      <c r="AX26" s="639"/>
      <c r="AY26" s="639"/>
      <c r="AZ26" s="639"/>
      <c r="BA26" s="639"/>
      <c r="BB26" s="639"/>
      <c r="BC26" s="639"/>
      <c r="BD26" s="639"/>
      <c r="BE26" s="639"/>
      <c r="BF26" s="640"/>
      <c r="BG26" s="623" t="s">
        <v>123</v>
      </c>
      <c r="BH26" s="624"/>
      <c r="BI26" s="624"/>
      <c r="BJ26" s="624"/>
      <c r="BK26" s="624"/>
      <c r="BL26" s="624"/>
      <c r="BM26" s="624"/>
      <c r="BN26" s="625"/>
      <c r="BO26" s="626" t="s">
        <v>123</v>
      </c>
      <c r="BP26" s="626"/>
      <c r="BQ26" s="626"/>
      <c r="BR26" s="626"/>
      <c r="BS26" s="627" t="s">
        <v>123</v>
      </c>
      <c r="BT26" s="627"/>
      <c r="BU26" s="627"/>
      <c r="BV26" s="627"/>
      <c r="BW26" s="627"/>
      <c r="BX26" s="627"/>
      <c r="BY26" s="627"/>
      <c r="BZ26" s="627"/>
      <c r="CA26" s="627"/>
      <c r="CB26" s="631"/>
      <c r="CD26" s="620" t="s">
        <v>286</v>
      </c>
      <c r="CE26" s="621"/>
      <c r="CF26" s="621"/>
      <c r="CG26" s="621"/>
      <c r="CH26" s="621"/>
      <c r="CI26" s="621"/>
      <c r="CJ26" s="621"/>
      <c r="CK26" s="621"/>
      <c r="CL26" s="621"/>
      <c r="CM26" s="621"/>
      <c r="CN26" s="621"/>
      <c r="CO26" s="621"/>
      <c r="CP26" s="621"/>
      <c r="CQ26" s="622"/>
      <c r="CR26" s="623">
        <v>2390508</v>
      </c>
      <c r="CS26" s="624"/>
      <c r="CT26" s="624"/>
      <c r="CU26" s="624"/>
      <c r="CV26" s="624"/>
      <c r="CW26" s="624"/>
      <c r="CX26" s="624"/>
      <c r="CY26" s="625"/>
      <c r="CZ26" s="628">
        <v>9.5</v>
      </c>
      <c r="DA26" s="656"/>
      <c r="DB26" s="656"/>
      <c r="DC26" s="658"/>
      <c r="DD26" s="632">
        <v>2245723</v>
      </c>
      <c r="DE26" s="624"/>
      <c r="DF26" s="624"/>
      <c r="DG26" s="624"/>
      <c r="DH26" s="624"/>
      <c r="DI26" s="624"/>
      <c r="DJ26" s="624"/>
      <c r="DK26" s="625"/>
      <c r="DL26" s="632" t="s">
        <v>123</v>
      </c>
      <c r="DM26" s="624"/>
      <c r="DN26" s="624"/>
      <c r="DO26" s="624"/>
      <c r="DP26" s="624"/>
      <c r="DQ26" s="624"/>
      <c r="DR26" s="624"/>
      <c r="DS26" s="624"/>
      <c r="DT26" s="624"/>
      <c r="DU26" s="624"/>
      <c r="DV26" s="625"/>
      <c r="DW26" s="628" t="s">
        <v>123</v>
      </c>
      <c r="DX26" s="656"/>
      <c r="DY26" s="656"/>
      <c r="DZ26" s="656"/>
      <c r="EA26" s="656"/>
      <c r="EB26" s="656"/>
      <c r="EC26" s="657"/>
    </row>
    <row r="27" spans="2:133" ht="11.25" customHeight="1">
      <c r="B27" s="620" t="s">
        <v>287</v>
      </c>
      <c r="C27" s="621"/>
      <c r="D27" s="621"/>
      <c r="E27" s="621"/>
      <c r="F27" s="621"/>
      <c r="G27" s="621"/>
      <c r="H27" s="621"/>
      <c r="I27" s="621"/>
      <c r="J27" s="621"/>
      <c r="K27" s="621"/>
      <c r="L27" s="621"/>
      <c r="M27" s="621"/>
      <c r="N27" s="621"/>
      <c r="O27" s="621"/>
      <c r="P27" s="621"/>
      <c r="Q27" s="622"/>
      <c r="R27" s="623">
        <v>154659</v>
      </c>
      <c r="S27" s="624"/>
      <c r="T27" s="624"/>
      <c r="U27" s="624"/>
      <c r="V27" s="624"/>
      <c r="W27" s="624"/>
      <c r="X27" s="624"/>
      <c r="Y27" s="625"/>
      <c r="Z27" s="626">
        <v>0.6</v>
      </c>
      <c r="AA27" s="626"/>
      <c r="AB27" s="626"/>
      <c r="AC27" s="626"/>
      <c r="AD27" s="627" t="s">
        <v>123</v>
      </c>
      <c r="AE27" s="627"/>
      <c r="AF27" s="627"/>
      <c r="AG27" s="627"/>
      <c r="AH27" s="627"/>
      <c r="AI27" s="627"/>
      <c r="AJ27" s="627"/>
      <c r="AK27" s="627"/>
      <c r="AL27" s="628" t="s">
        <v>123</v>
      </c>
      <c r="AM27" s="629"/>
      <c r="AN27" s="629"/>
      <c r="AO27" s="630"/>
      <c r="AP27" s="620" t="s">
        <v>288</v>
      </c>
      <c r="AQ27" s="621"/>
      <c r="AR27" s="621"/>
      <c r="AS27" s="621"/>
      <c r="AT27" s="621"/>
      <c r="AU27" s="621"/>
      <c r="AV27" s="621"/>
      <c r="AW27" s="621"/>
      <c r="AX27" s="621"/>
      <c r="AY27" s="621"/>
      <c r="AZ27" s="621"/>
      <c r="BA27" s="621"/>
      <c r="BB27" s="621"/>
      <c r="BC27" s="621"/>
      <c r="BD27" s="621"/>
      <c r="BE27" s="621"/>
      <c r="BF27" s="622"/>
      <c r="BG27" s="623">
        <v>3360280</v>
      </c>
      <c r="BH27" s="624"/>
      <c r="BI27" s="624"/>
      <c r="BJ27" s="624"/>
      <c r="BK27" s="624"/>
      <c r="BL27" s="624"/>
      <c r="BM27" s="624"/>
      <c r="BN27" s="625"/>
      <c r="BO27" s="626">
        <v>100</v>
      </c>
      <c r="BP27" s="626"/>
      <c r="BQ27" s="626"/>
      <c r="BR27" s="626"/>
      <c r="BS27" s="627">
        <v>32632</v>
      </c>
      <c r="BT27" s="627"/>
      <c r="BU27" s="627"/>
      <c r="BV27" s="627"/>
      <c r="BW27" s="627"/>
      <c r="BX27" s="627"/>
      <c r="BY27" s="627"/>
      <c r="BZ27" s="627"/>
      <c r="CA27" s="627"/>
      <c r="CB27" s="631"/>
      <c r="CD27" s="620" t="s">
        <v>289</v>
      </c>
      <c r="CE27" s="621"/>
      <c r="CF27" s="621"/>
      <c r="CG27" s="621"/>
      <c r="CH27" s="621"/>
      <c r="CI27" s="621"/>
      <c r="CJ27" s="621"/>
      <c r="CK27" s="621"/>
      <c r="CL27" s="621"/>
      <c r="CM27" s="621"/>
      <c r="CN27" s="621"/>
      <c r="CO27" s="621"/>
      <c r="CP27" s="621"/>
      <c r="CQ27" s="622"/>
      <c r="CR27" s="623">
        <v>2593049</v>
      </c>
      <c r="CS27" s="644"/>
      <c r="CT27" s="644"/>
      <c r="CU27" s="644"/>
      <c r="CV27" s="644"/>
      <c r="CW27" s="644"/>
      <c r="CX27" s="644"/>
      <c r="CY27" s="645"/>
      <c r="CZ27" s="628">
        <v>10.3</v>
      </c>
      <c r="DA27" s="656"/>
      <c r="DB27" s="656"/>
      <c r="DC27" s="658"/>
      <c r="DD27" s="632">
        <v>1069562</v>
      </c>
      <c r="DE27" s="644"/>
      <c r="DF27" s="644"/>
      <c r="DG27" s="644"/>
      <c r="DH27" s="644"/>
      <c r="DI27" s="644"/>
      <c r="DJ27" s="644"/>
      <c r="DK27" s="645"/>
      <c r="DL27" s="632">
        <v>669832</v>
      </c>
      <c r="DM27" s="644"/>
      <c r="DN27" s="644"/>
      <c r="DO27" s="644"/>
      <c r="DP27" s="644"/>
      <c r="DQ27" s="644"/>
      <c r="DR27" s="644"/>
      <c r="DS27" s="644"/>
      <c r="DT27" s="644"/>
      <c r="DU27" s="644"/>
      <c r="DV27" s="645"/>
      <c r="DW27" s="628">
        <v>4.9000000000000004</v>
      </c>
      <c r="DX27" s="656"/>
      <c r="DY27" s="656"/>
      <c r="DZ27" s="656"/>
      <c r="EA27" s="656"/>
      <c r="EB27" s="656"/>
      <c r="EC27" s="657"/>
    </row>
    <row r="28" spans="2:133" ht="11.25" customHeight="1">
      <c r="B28" s="620" t="s">
        <v>290</v>
      </c>
      <c r="C28" s="621"/>
      <c r="D28" s="621"/>
      <c r="E28" s="621"/>
      <c r="F28" s="621"/>
      <c r="G28" s="621"/>
      <c r="H28" s="621"/>
      <c r="I28" s="621"/>
      <c r="J28" s="621"/>
      <c r="K28" s="621"/>
      <c r="L28" s="621"/>
      <c r="M28" s="621"/>
      <c r="N28" s="621"/>
      <c r="O28" s="621"/>
      <c r="P28" s="621"/>
      <c r="Q28" s="622"/>
      <c r="R28" s="623">
        <v>373686</v>
      </c>
      <c r="S28" s="624"/>
      <c r="T28" s="624"/>
      <c r="U28" s="624"/>
      <c r="V28" s="624"/>
      <c r="W28" s="624"/>
      <c r="X28" s="624"/>
      <c r="Y28" s="625"/>
      <c r="Z28" s="626">
        <v>1.4</v>
      </c>
      <c r="AA28" s="626"/>
      <c r="AB28" s="626"/>
      <c r="AC28" s="626"/>
      <c r="AD28" s="627" t="s">
        <v>123</v>
      </c>
      <c r="AE28" s="627"/>
      <c r="AF28" s="627"/>
      <c r="AG28" s="627"/>
      <c r="AH28" s="627"/>
      <c r="AI28" s="627"/>
      <c r="AJ28" s="627"/>
      <c r="AK28" s="627"/>
      <c r="AL28" s="628" t="s">
        <v>123</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291</v>
      </c>
      <c r="CE28" s="621"/>
      <c r="CF28" s="621"/>
      <c r="CG28" s="621"/>
      <c r="CH28" s="621"/>
      <c r="CI28" s="621"/>
      <c r="CJ28" s="621"/>
      <c r="CK28" s="621"/>
      <c r="CL28" s="621"/>
      <c r="CM28" s="621"/>
      <c r="CN28" s="621"/>
      <c r="CO28" s="621"/>
      <c r="CP28" s="621"/>
      <c r="CQ28" s="622"/>
      <c r="CR28" s="623">
        <v>3110587</v>
      </c>
      <c r="CS28" s="624"/>
      <c r="CT28" s="624"/>
      <c r="CU28" s="624"/>
      <c r="CV28" s="624"/>
      <c r="CW28" s="624"/>
      <c r="CX28" s="624"/>
      <c r="CY28" s="625"/>
      <c r="CZ28" s="628">
        <v>12.4</v>
      </c>
      <c r="DA28" s="656"/>
      <c r="DB28" s="656"/>
      <c r="DC28" s="658"/>
      <c r="DD28" s="632">
        <v>3004352</v>
      </c>
      <c r="DE28" s="624"/>
      <c r="DF28" s="624"/>
      <c r="DG28" s="624"/>
      <c r="DH28" s="624"/>
      <c r="DI28" s="624"/>
      <c r="DJ28" s="624"/>
      <c r="DK28" s="625"/>
      <c r="DL28" s="632">
        <v>2344426</v>
      </c>
      <c r="DM28" s="624"/>
      <c r="DN28" s="624"/>
      <c r="DO28" s="624"/>
      <c r="DP28" s="624"/>
      <c r="DQ28" s="624"/>
      <c r="DR28" s="624"/>
      <c r="DS28" s="624"/>
      <c r="DT28" s="624"/>
      <c r="DU28" s="624"/>
      <c r="DV28" s="625"/>
      <c r="DW28" s="628">
        <v>17</v>
      </c>
      <c r="DX28" s="656"/>
      <c r="DY28" s="656"/>
      <c r="DZ28" s="656"/>
      <c r="EA28" s="656"/>
      <c r="EB28" s="656"/>
      <c r="EC28" s="657"/>
    </row>
    <row r="29" spans="2:133" ht="11.25" customHeight="1">
      <c r="B29" s="620" t="s">
        <v>292</v>
      </c>
      <c r="C29" s="621"/>
      <c r="D29" s="621"/>
      <c r="E29" s="621"/>
      <c r="F29" s="621"/>
      <c r="G29" s="621"/>
      <c r="H29" s="621"/>
      <c r="I29" s="621"/>
      <c r="J29" s="621"/>
      <c r="K29" s="621"/>
      <c r="L29" s="621"/>
      <c r="M29" s="621"/>
      <c r="N29" s="621"/>
      <c r="O29" s="621"/>
      <c r="P29" s="621"/>
      <c r="Q29" s="622"/>
      <c r="R29" s="623">
        <v>77566</v>
      </c>
      <c r="S29" s="624"/>
      <c r="T29" s="624"/>
      <c r="U29" s="624"/>
      <c r="V29" s="624"/>
      <c r="W29" s="624"/>
      <c r="X29" s="624"/>
      <c r="Y29" s="625"/>
      <c r="Z29" s="626">
        <v>0.3</v>
      </c>
      <c r="AA29" s="626"/>
      <c r="AB29" s="626"/>
      <c r="AC29" s="626"/>
      <c r="AD29" s="627" t="s">
        <v>123</v>
      </c>
      <c r="AE29" s="627"/>
      <c r="AF29" s="627"/>
      <c r="AG29" s="627"/>
      <c r="AH29" s="627"/>
      <c r="AI29" s="627"/>
      <c r="AJ29" s="627"/>
      <c r="AK29" s="627"/>
      <c r="AL29" s="628" t="s">
        <v>123</v>
      </c>
      <c r="AM29" s="629"/>
      <c r="AN29" s="629"/>
      <c r="AO29" s="630"/>
      <c r="AP29" s="646"/>
      <c r="AQ29" s="647"/>
      <c r="AR29" s="647"/>
      <c r="AS29" s="647"/>
      <c r="AT29" s="647"/>
      <c r="AU29" s="647"/>
      <c r="AV29" s="647"/>
      <c r="AW29" s="647"/>
      <c r="AX29" s="647"/>
      <c r="AY29" s="647"/>
      <c r="AZ29" s="647"/>
      <c r="BA29" s="647"/>
      <c r="BB29" s="647"/>
      <c r="BC29" s="647"/>
      <c r="BD29" s="647"/>
      <c r="BE29" s="647"/>
      <c r="BF29" s="648"/>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61" t="s">
        <v>293</v>
      </c>
      <c r="CE29" s="662"/>
      <c r="CF29" s="620" t="s">
        <v>67</v>
      </c>
      <c r="CG29" s="621"/>
      <c r="CH29" s="621"/>
      <c r="CI29" s="621"/>
      <c r="CJ29" s="621"/>
      <c r="CK29" s="621"/>
      <c r="CL29" s="621"/>
      <c r="CM29" s="621"/>
      <c r="CN29" s="621"/>
      <c r="CO29" s="621"/>
      <c r="CP29" s="621"/>
      <c r="CQ29" s="622"/>
      <c r="CR29" s="623">
        <v>3106573</v>
      </c>
      <c r="CS29" s="644"/>
      <c r="CT29" s="644"/>
      <c r="CU29" s="644"/>
      <c r="CV29" s="644"/>
      <c r="CW29" s="644"/>
      <c r="CX29" s="644"/>
      <c r="CY29" s="645"/>
      <c r="CZ29" s="628">
        <v>12.3</v>
      </c>
      <c r="DA29" s="656"/>
      <c r="DB29" s="656"/>
      <c r="DC29" s="658"/>
      <c r="DD29" s="632">
        <v>3000338</v>
      </c>
      <c r="DE29" s="644"/>
      <c r="DF29" s="644"/>
      <c r="DG29" s="644"/>
      <c r="DH29" s="644"/>
      <c r="DI29" s="644"/>
      <c r="DJ29" s="644"/>
      <c r="DK29" s="645"/>
      <c r="DL29" s="632">
        <v>2340412</v>
      </c>
      <c r="DM29" s="644"/>
      <c r="DN29" s="644"/>
      <c r="DO29" s="644"/>
      <c r="DP29" s="644"/>
      <c r="DQ29" s="644"/>
      <c r="DR29" s="644"/>
      <c r="DS29" s="644"/>
      <c r="DT29" s="644"/>
      <c r="DU29" s="644"/>
      <c r="DV29" s="645"/>
      <c r="DW29" s="628">
        <v>17</v>
      </c>
      <c r="DX29" s="656"/>
      <c r="DY29" s="656"/>
      <c r="DZ29" s="656"/>
      <c r="EA29" s="656"/>
      <c r="EB29" s="656"/>
      <c r="EC29" s="657"/>
    </row>
    <row r="30" spans="2:133" ht="11.25" customHeight="1">
      <c r="B30" s="620" t="s">
        <v>294</v>
      </c>
      <c r="C30" s="621"/>
      <c r="D30" s="621"/>
      <c r="E30" s="621"/>
      <c r="F30" s="621"/>
      <c r="G30" s="621"/>
      <c r="H30" s="621"/>
      <c r="I30" s="621"/>
      <c r="J30" s="621"/>
      <c r="K30" s="621"/>
      <c r="L30" s="621"/>
      <c r="M30" s="621"/>
      <c r="N30" s="621"/>
      <c r="O30" s="621"/>
      <c r="P30" s="621"/>
      <c r="Q30" s="622"/>
      <c r="R30" s="623">
        <v>1920200</v>
      </c>
      <c r="S30" s="624"/>
      <c r="T30" s="624"/>
      <c r="U30" s="624"/>
      <c r="V30" s="624"/>
      <c r="W30" s="624"/>
      <c r="X30" s="624"/>
      <c r="Y30" s="625"/>
      <c r="Z30" s="626">
        <v>7.1</v>
      </c>
      <c r="AA30" s="626"/>
      <c r="AB30" s="626"/>
      <c r="AC30" s="626"/>
      <c r="AD30" s="627" t="s">
        <v>123</v>
      </c>
      <c r="AE30" s="627"/>
      <c r="AF30" s="627"/>
      <c r="AG30" s="627"/>
      <c r="AH30" s="627"/>
      <c r="AI30" s="627"/>
      <c r="AJ30" s="627"/>
      <c r="AK30" s="627"/>
      <c r="AL30" s="628" t="s">
        <v>123</v>
      </c>
      <c r="AM30" s="629"/>
      <c r="AN30" s="629"/>
      <c r="AO30" s="630"/>
      <c r="AP30" s="605" t="s">
        <v>212</v>
      </c>
      <c r="AQ30" s="606"/>
      <c r="AR30" s="606"/>
      <c r="AS30" s="606"/>
      <c r="AT30" s="606"/>
      <c r="AU30" s="606"/>
      <c r="AV30" s="606"/>
      <c r="AW30" s="606"/>
      <c r="AX30" s="606"/>
      <c r="AY30" s="606"/>
      <c r="AZ30" s="606"/>
      <c r="BA30" s="606"/>
      <c r="BB30" s="606"/>
      <c r="BC30" s="606"/>
      <c r="BD30" s="606"/>
      <c r="BE30" s="606"/>
      <c r="BF30" s="607"/>
      <c r="BG30" s="605" t="s">
        <v>295</v>
      </c>
      <c r="BH30" s="659"/>
      <c r="BI30" s="659"/>
      <c r="BJ30" s="659"/>
      <c r="BK30" s="659"/>
      <c r="BL30" s="659"/>
      <c r="BM30" s="659"/>
      <c r="BN30" s="659"/>
      <c r="BO30" s="659"/>
      <c r="BP30" s="659"/>
      <c r="BQ30" s="660"/>
      <c r="BR30" s="605" t="s">
        <v>296</v>
      </c>
      <c r="BS30" s="659"/>
      <c r="BT30" s="659"/>
      <c r="BU30" s="659"/>
      <c r="BV30" s="659"/>
      <c r="BW30" s="659"/>
      <c r="BX30" s="659"/>
      <c r="BY30" s="659"/>
      <c r="BZ30" s="659"/>
      <c r="CA30" s="659"/>
      <c r="CB30" s="660"/>
      <c r="CD30" s="663"/>
      <c r="CE30" s="664"/>
      <c r="CF30" s="620" t="s">
        <v>297</v>
      </c>
      <c r="CG30" s="621"/>
      <c r="CH30" s="621"/>
      <c r="CI30" s="621"/>
      <c r="CJ30" s="621"/>
      <c r="CK30" s="621"/>
      <c r="CL30" s="621"/>
      <c r="CM30" s="621"/>
      <c r="CN30" s="621"/>
      <c r="CO30" s="621"/>
      <c r="CP30" s="621"/>
      <c r="CQ30" s="622"/>
      <c r="CR30" s="623">
        <v>3038280</v>
      </c>
      <c r="CS30" s="624"/>
      <c r="CT30" s="624"/>
      <c r="CU30" s="624"/>
      <c r="CV30" s="624"/>
      <c r="CW30" s="624"/>
      <c r="CX30" s="624"/>
      <c r="CY30" s="625"/>
      <c r="CZ30" s="628">
        <v>12.1</v>
      </c>
      <c r="DA30" s="656"/>
      <c r="DB30" s="656"/>
      <c r="DC30" s="658"/>
      <c r="DD30" s="632">
        <v>2932156</v>
      </c>
      <c r="DE30" s="624"/>
      <c r="DF30" s="624"/>
      <c r="DG30" s="624"/>
      <c r="DH30" s="624"/>
      <c r="DI30" s="624"/>
      <c r="DJ30" s="624"/>
      <c r="DK30" s="625"/>
      <c r="DL30" s="632">
        <v>2272230</v>
      </c>
      <c r="DM30" s="624"/>
      <c r="DN30" s="624"/>
      <c r="DO30" s="624"/>
      <c r="DP30" s="624"/>
      <c r="DQ30" s="624"/>
      <c r="DR30" s="624"/>
      <c r="DS30" s="624"/>
      <c r="DT30" s="624"/>
      <c r="DU30" s="624"/>
      <c r="DV30" s="625"/>
      <c r="DW30" s="628">
        <v>16.5</v>
      </c>
      <c r="DX30" s="656"/>
      <c r="DY30" s="656"/>
      <c r="DZ30" s="656"/>
      <c r="EA30" s="656"/>
      <c r="EB30" s="656"/>
      <c r="EC30" s="657"/>
    </row>
    <row r="31" spans="2:133" ht="11.25" customHeight="1">
      <c r="B31" s="636" t="s">
        <v>298</v>
      </c>
      <c r="C31" s="637"/>
      <c r="D31" s="637"/>
      <c r="E31" s="637"/>
      <c r="F31" s="637"/>
      <c r="G31" s="637"/>
      <c r="H31" s="637"/>
      <c r="I31" s="637"/>
      <c r="J31" s="637"/>
      <c r="K31" s="637"/>
      <c r="L31" s="637"/>
      <c r="M31" s="637"/>
      <c r="N31" s="637"/>
      <c r="O31" s="637"/>
      <c r="P31" s="637"/>
      <c r="Q31" s="638"/>
      <c r="R31" s="623" t="s">
        <v>123</v>
      </c>
      <c r="S31" s="624"/>
      <c r="T31" s="624"/>
      <c r="U31" s="624"/>
      <c r="V31" s="624"/>
      <c r="W31" s="624"/>
      <c r="X31" s="624"/>
      <c r="Y31" s="625"/>
      <c r="Z31" s="626" t="s">
        <v>123</v>
      </c>
      <c r="AA31" s="626"/>
      <c r="AB31" s="626"/>
      <c r="AC31" s="626"/>
      <c r="AD31" s="627" t="s">
        <v>123</v>
      </c>
      <c r="AE31" s="627"/>
      <c r="AF31" s="627"/>
      <c r="AG31" s="627"/>
      <c r="AH31" s="627"/>
      <c r="AI31" s="627"/>
      <c r="AJ31" s="627"/>
      <c r="AK31" s="627"/>
      <c r="AL31" s="628" t="s">
        <v>123</v>
      </c>
      <c r="AM31" s="629"/>
      <c r="AN31" s="629"/>
      <c r="AO31" s="630"/>
      <c r="AP31" s="671" t="s">
        <v>299</v>
      </c>
      <c r="AQ31" s="672"/>
      <c r="AR31" s="672"/>
      <c r="AS31" s="672"/>
      <c r="AT31" s="677" t="s">
        <v>300</v>
      </c>
      <c r="AU31" s="206"/>
      <c r="AV31" s="206"/>
      <c r="AW31" s="206"/>
      <c r="AX31" s="609" t="s">
        <v>178</v>
      </c>
      <c r="AY31" s="610"/>
      <c r="AZ31" s="610"/>
      <c r="BA31" s="610"/>
      <c r="BB31" s="610"/>
      <c r="BC31" s="610"/>
      <c r="BD31" s="610"/>
      <c r="BE31" s="610"/>
      <c r="BF31" s="611"/>
      <c r="BG31" s="670">
        <v>98.7</v>
      </c>
      <c r="BH31" s="667"/>
      <c r="BI31" s="667"/>
      <c r="BJ31" s="667"/>
      <c r="BK31" s="667"/>
      <c r="BL31" s="667"/>
      <c r="BM31" s="618">
        <v>91.6</v>
      </c>
      <c r="BN31" s="667"/>
      <c r="BO31" s="667"/>
      <c r="BP31" s="667"/>
      <c r="BQ31" s="668"/>
      <c r="BR31" s="670">
        <v>98.5</v>
      </c>
      <c r="BS31" s="667"/>
      <c r="BT31" s="667"/>
      <c r="BU31" s="667"/>
      <c r="BV31" s="667"/>
      <c r="BW31" s="667"/>
      <c r="BX31" s="618">
        <v>92.2</v>
      </c>
      <c r="BY31" s="667"/>
      <c r="BZ31" s="667"/>
      <c r="CA31" s="667"/>
      <c r="CB31" s="668"/>
      <c r="CD31" s="663"/>
      <c r="CE31" s="664"/>
      <c r="CF31" s="620" t="s">
        <v>301</v>
      </c>
      <c r="CG31" s="621"/>
      <c r="CH31" s="621"/>
      <c r="CI31" s="621"/>
      <c r="CJ31" s="621"/>
      <c r="CK31" s="621"/>
      <c r="CL31" s="621"/>
      <c r="CM31" s="621"/>
      <c r="CN31" s="621"/>
      <c r="CO31" s="621"/>
      <c r="CP31" s="621"/>
      <c r="CQ31" s="622"/>
      <c r="CR31" s="623">
        <v>68293</v>
      </c>
      <c r="CS31" s="644"/>
      <c r="CT31" s="644"/>
      <c r="CU31" s="644"/>
      <c r="CV31" s="644"/>
      <c r="CW31" s="644"/>
      <c r="CX31" s="644"/>
      <c r="CY31" s="645"/>
      <c r="CZ31" s="628">
        <v>0.3</v>
      </c>
      <c r="DA31" s="656"/>
      <c r="DB31" s="656"/>
      <c r="DC31" s="658"/>
      <c r="DD31" s="632">
        <v>68182</v>
      </c>
      <c r="DE31" s="644"/>
      <c r="DF31" s="644"/>
      <c r="DG31" s="644"/>
      <c r="DH31" s="644"/>
      <c r="DI31" s="644"/>
      <c r="DJ31" s="644"/>
      <c r="DK31" s="645"/>
      <c r="DL31" s="632">
        <v>68182</v>
      </c>
      <c r="DM31" s="644"/>
      <c r="DN31" s="644"/>
      <c r="DO31" s="644"/>
      <c r="DP31" s="644"/>
      <c r="DQ31" s="644"/>
      <c r="DR31" s="644"/>
      <c r="DS31" s="644"/>
      <c r="DT31" s="644"/>
      <c r="DU31" s="644"/>
      <c r="DV31" s="645"/>
      <c r="DW31" s="628">
        <v>0.5</v>
      </c>
      <c r="DX31" s="656"/>
      <c r="DY31" s="656"/>
      <c r="DZ31" s="656"/>
      <c r="EA31" s="656"/>
      <c r="EB31" s="656"/>
      <c r="EC31" s="657"/>
    </row>
    <row r="32" spans="2:133" ht="11.25" customHeight="1">
      <c r="B32" s="620" t="s">
        <v>302</v>
      </c>
      <c r="C32" s="621"/>
      <c r="D32" s="621"/>
      <c r="E32" s="621"/>
      <c r="F32" s="621"/>
      <c r="G32" s="621"/>
      <c r="H32" s="621"/>
      <c r="I32" s="621"/>
      <c r="J32" s="621"/>
      <c r="K32" s="621"/>
      <c r="L32" s="621"/>
      <c r="M32" s="621"/>
      <c r="N32" s="621"/>
      <c r="O32" s="621"/>
      <c r="P32" s="621"/>
      <c r="Q32" s="622"/>
      <c r="R32" s="623">
        <v>1294042</v>
      </c>
      <c r="S32" s="624"/>
      <c r="T32" s="624"/>
      <c r="U32" s="624"/>
      <c r="V32" s="624"/>
      <c r="W32" s="624"/>
      <c r="X32" s="624"/>
      <c r="Y32" s="625"/>
      <c r="Z32" s="626">
        <v>4.8</v>
      </c>
      <c r="AA32" s="626"/>
      <c r="AB32" s="626"/>
      <c r="AC32" s="626"/>
      <c r="AD32" s="627" t="s">
        <v>123</v>
      </c>
      <c r="AE32" s="627"/>
      <c r="AF32" s="627"/>
      <c r="AG32" s="627"/>
      <c r="AH32" s="627"/>
      <c r="AI32" s="627"/>
      <c r="AJ32" s="627"/>
      <c r="AK32" s="627"/>
      <c r="AL32" s="628" t="s">
        <v>123</v>
      </c>
      <c r="AM32" s="629"/>
      <c r="AN32" s="629"/>
      <c r="AO32" s="630"/>
      <c r="AP32" s="673"/>
      <c r="AQ32" s="674"/>
      <c r="AR32" s="674"/>
      <c r="AS32" s="674"/>
      <c r="AT32" s="678"/>
      <c r="AU32" s="202" t="s">
        <v>303</v>
      </c>
      <c r="AX32" s="620" t="s">
        <v>304</v>
      </c>
      <c r="AY32" s="621"/>
      <c r="AZ32" s="621"/>
      <c r="BA32" s="621"/>
      <c r="BB32" s="621"/>
      <c r="BC32" s="621"/>
      <c r="BD32" s="621"/>
      <c r="BE32" s="621"/>
      <c r="BF32" s="622"/>
      <c r="BG32" s="680">
        <v>99.1</v>
      </c>
      <c r="BH32" s="644"/>
      <c r="BI32" s="644"/>
      <c r="BJ32" s="644"/>
      <c r="BK32" s="644"/>
      <c r="BL32" s="644"/>
      <c r="BM32" s="629">
        <v>95.6</v>
      </c>
      <c r="BN32" s="644"/>
      <c r="BO32" s="644"/>
      <c r="BP32" s="644"/>
      <c r="BQ32" s="669"/>
      <c r="BR32" s="680">
        <v>98.9</v>
      </c>
      <c r="BS32" s="644"/>
      <c r="BT32" s="644"/>
      <c r="BU32" s="644"/>
      <c r="BV32" s="644"/>
      <c r="BW32" s="644"/>
      <c r="BX32" s="629">
        <v>96</v>
      </c>
      <c r="BY32" s="644"/>
      <c r="BZ32" s="644"/>
      <c r="CA32" s="644"/>
      <c r="CB32" s="669"/>
      <c r="CD32" s="665"/>
      <c r="CE32" s="666"/>
      <c r="CF32" s="620" t="s">
        <v>305</v>
      </c>
      <c r="CG32" s="621"/>
      <c r="CH32" s="621"/>
      <c r="CI32" s="621"/>
      <c r="CJ32" s="621"/>
      <c r="CK32" s="621"/>
      <c r="CL32" s="621"/>
      <c r="CM32" s="621"/>
      <c r="CN32" s="621"/>
      <c r="CO32" s="621"/>
      <c r="CP32" s="621"/>
      <c r="CQ32" s="622"/>
      <c r="CR32" s="623">
        <v>4014</v>
      </c>
      <c r="CS32" s="624"/>
      <c r="CT32" s="624"/>
      <c r="CU32" s="624"/>
      <c r="CV32" s="624"/>
      <c r="CW32" s="624"/>
      <c r="CX32" s="624"/>
      <c r="CY32" s="625"/>
      <c r="CZ32" s="628">
        <v>0</v>
      </c>
      <c r="DA32" s="656"/>
      <c r="DB32" s="656"/>
      <c r="DC32" s="658"/>
      <c r="DD32" s="632">
        <v>4014</v>
      </c>
      <c r="DE32" s="624"/>
      <c r="DF32" s="624"/>
      <c r="DG32" s="624"/>
      <c r="DH32" s="624"/>
      <c r="DI32" s="624"/>
      <c r="DJ32" s="624"/>
      <c r="DK32" s="625"/>
      <c r="DL32" s="632">
        <v>4014</v>
      </c>
      <c r="DM32" s="624"/>
      <c r="DN32" s="624"/>
      <c r="DO32" s="624"/>
      <c r="DP32" s="624"/>
      <c r="DQ32" s="624"/>
      <c r="DR32" s="624"/>
      <c r="DS32" s="624"/>
      <c r="DT32" s="624"/>
      <c r="DU32" s="624"/>
      <c r="DV32" s="625"/>
      <c r="DW32" s="628">
        <v>0</v>
      </c>
      <c r="DX32" s="656"/>
      <c r="DY32" s="656"/>
      <c r="DZ32" s="656"/>
      <c r="EA32" s="656"/>
      <c r="EB32" s="656"/>
      <c r="EC32" s="657"/>
    </row>
    <row r="33" spans="2:133" ht="11.25" customHeight="1">
      <c r="B33" s="620" t="s">
        <v>306</v>
      </c>
      <c r="C33" s="621"/>
      <c r="D33" s="621"/>
      <c r="E33" s="621"/>
      <c r="F33" s="621"/>
      <c r="G33" s="621"/>
      <c r="H33" s="621"/>
      <c r="I33" s="621"/>
      <c r="J33" s="621"/>
      <c r="K33" s="621"/>
      <c r="L33" s="621"/>
      <c r="M33" s="621"/>
      <c r="N33" s="621"/>
      <c r="O33" s="621"/>
      <c r="P33" s="621"/>
      <c r="Q33" s="622"/>
      <c r="R33" s="623">
        <v>237845</v>
      </c>
      <c r="S33" s="624"/>
      <c r="T33" s="624"/>
      <c r="U33" s="624"/>
      <c r="V33" s="624"/>
      <c r="W33" s="624"/>
      <c r="X33" s="624"/>
      <c r="Y33" s="625"/>
      <c r="Z33" s="626">
        <v>0.9</v>
      </c>
      <c r="AA33" s="626"/>
      <c r="AB33" s="626"/>
      <c r="AC33" s="626"/>
      <c r="AD33" s="627" t="s">
        <v>123</v>
      </c>
      <c r="AE33" s="627"/>
      <c r="AF33" s="627"/>
      <c r="AG33" s="627"/>
      <c r="AH33" s="627"/>
      <c r="AI33" s="627"/>
      <c r="AJ33" s="627"/>
      <c r="AK33" s="627"/>
      <c r="AL33" s="628" t="s">
        <v>123</v>
      </c>
      <c r="AM33" s="629"/>
      <c r="AN33" s="629"/>
      <c r="AO33" s="630"/>
      <c r="AP33" s="675"/>
      <c r="AQ33" s="676"/>
      <c r="AR33" s="676"/>
      <c r="AS33" s="676"/>
      <c r="AT33" s="679"/>
      <c r="AU33" s="207"/>
      <c r="AV33" s="207"/>
      <c r="AW33" s="207"/>
      <c r="AX33" s="646" t="s">
        <v>307</v>
      </c>
      <c r="AY33" s="647"/>
      <c r="AZ33" s="647"/>
      <c r="BA33" s="647"/>
      <c r="BB33" s="647"/>
      <c r="BC33" s="647"/>
      <c r="BD33" s="647"/>
      <c r="BE33" s="647"/>
      <c r="BF33" s="648"/>
      <c r="BG33" s="681">
        <v>98.3</v>
      </c>
      <c r="BH33" s="682"/>
      <c r="BI33" s="682"/>
      <c r="BJ33" s="682"/>
      <c r="BK33" s="682"/>
      <c r="BL33" s="682"/>
      <c r="BM33" s="683">
        <v>89</v>
      </c>
      <c r="BN33" s="682"/>
      <c r="BO33" s="682"/>
      <c r="BP33" s="682"/>
      <c r="BQ33" s="684"/>
      <c r="BR33" s="681">
        <v>98.2</v>
      </c>
      <c r="BS33" s="682"/>
      <c r="BT33" s="682"/>
      <c r="BU33" s="682"/>
      <c r="BV33" s="682"/>
      <c r="BW33" s="682"/>
      <c r="BX33" s="683">
        <v>89.6</v>
      </c>
      <c r="BY33" s="682"/>
      <c r="BZ33" s="682"/>
      <c r="CA33" s="682"/>
      <c r="CB33" s="684"/>
      <c r="CD33" s="620" t="s">
        <v>308</v>
      </c>
      <c r="CE33" s="621"/>
      <c r="CF33" s="621"/>
      <c r="CG33" s="621"/>
      <c r="CH33" s="621"/>
      <c r="CI33" s="621"/>
      <c r="CJ33" s="621"/>
      <c r="CK33" s="621"/>
      <c r="CL33" s="621"/>
      <c r="CM33" s="621"/>
      <c r="CN33" s="621"/>
      <c r="CO33" s="621"/>
      <c r="CP33" s="621"/>
      <c r="CQ33" s="622"/>
      <c r="CR33" s="623">
        <v>9774426</v>
      </c>
      <c r="CS33" s="644"/>
      <c r="CT33" s="644"/>
      <c r="CU33" s="644"/>
      <c r="CV33" s="644"/>
      <c r="CW33" s="644"/>
      <c r="CX33" s="644"/>
      <c r="CY33" s="645"/>
      <c r="CZ33" s="628">
        <v>38.799999999999997</v>
      </c>
      <c r="DA33" s="656"/>
      <c r="DB33" s="656"/>
      <c r="DC33" s="658"/>
      <c r="DD33" s="632">
        <v>7201866</v>
      </c>
      <c r="DE33" s="644"/>
      <c r="DF33" s="644"/>
      <c r="DG33" s="644"/>
      <c r="DH33" s="644"/>
      <c r="DI33" s="644"/>
      <c r="DJ33" s="644"/>
      <c r="DK33" s="645"/>
      <c r="DL33" s="632">
        <v>5764279</v>
      </c>
      <c r="DM33" s="644"/>
      <c r="DN33" s="644"/>
      <c r="DO33" s="644"/>
      <c r="DP33" s="644"/>
      <c r="DQ33" s="644"/>
      <c r="DR33" s="644"/>
      <c r="DS33" s="644"/>
      <c r="DT33" s="644"/>
      <c r="DU33" s="644"/>
      <c r="DV33" s="645"/>
      <c r="DW33" s="628">
        <v>41.8</v>
      </c>
      <c r="DX33" s="656"/>
      <c r="DY33" s="656"/>
      <c r="DZ33" s="656"/>
      <c r="EA33" s="656"/>
      <c r="EB33" s="656"/>
      <c r="EC33" s="657"/>
    </row>
    <row r="34" spans="2:133" ht="11.25" customHeight="1">
      <c r="B34" s="620" t="s">
        <v>309</v>
      </c>
      <c r="C34" s="621"/>
      <c r="D34" s="621"/>
      <c r="E34" s="621"/>
      <c r="F34" s="621"/>
      <c r="G34" s="621"/>
      <c r="H34" s="621"/>
      <c r="I34" s="621"/>
      <c r="J34" s="621"/>
      <c r="K34" s="621"/>
      <c r="L34" s="621"/>
      <c r="M34" s="621"/>
      <c r="N34" s="621"/>
      <c r="O34" s="621"/>
      <c r="P34" s="621"/>
      <c r="Q34" s="622"/>
      <c r="R34" s="623">
        <v>283362</v>
      </c>
      <c r="S34" s="624"/>
      <c r="T34" s="624"/>
      <c r="U34" s="624"/>
      <c r="V34" s="624"/>
      <c r="W34" s="624"/>
      <c r="X34" s="624"/>
      <c r="Y34" s="625"/>
      <c r="Z34" s="626">
        <v>1.1000000000000001</v>
      </c>
      <c r="AA34" s="626"/>
      <c r="AB34" s="626"/>
      <c r="AC34" s="626"/>
      <c r="AD34" s="627" t="s">
        <v>123</v>
      </c>
      <c r="AE34" s="627"/>
      <c r="AF34" s="627"/>
      <c r="AG34" s="627"/>
      <c r="AH34" s="627"/>
      <c r="AI34" s="627"/>
      <c r="AJ34" s="627"/>
      <c r="AK34" s="627"/>
      <c r="AL34" s="628" t="s">
        <v>123</v>
      </c>
      <c r="AM34" s="629"/>
      <c r="AN34" s="629"/>
      <c r="AO34" s="630"/>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0" t="s">
        <v>310</v>
      </c>
      <c r="CE34" s="621"/>
      <c r="CF34" s="621"/>
      <c r="CG34" s="621"/>
      <c r="CH34" s="621"/>
      <c r="CI34" s="621"/>
      <c r="CJ34" s="621"/>
      <c r="CK34" s="621"/>
      <c r="CL34" s="621"/>
      <c r="CM34" s="621"/>
      <c r="CN34" s="621"/>
      <c r="CO34" s="621"/>
      <c r="CP34" s="621"/>
      <c r="CQ34" s="622"/>
      <c r="CR34" s="623">
        <v>3338499</v>
      </c>
      <c r="CS34" s="624"/>
      <c r="CT34" s="624"/>
      <c r="CU34" s="624"/>
      <c r="CV34" s="624"/>
      <c r="CW34" s="624"/>
      <c r="CX34" s="624"/>
      <c r="CY34" s="625"/>
      <c r="CZ34" s="628">
        <v>13.3</v>
      </c>
      <c r="DA34" s="656"/>
      <c r="DB34" s="656"/>
      <c r="DC34" s="658"/>
      <c r="DD34" s="632">
        <v>2140322</v>
      </c>
      <c r="DE34" s="624"/>
      <c r="DF34" s="624"/>
      <c r="DG34" s="624"/>
      <c r="DH34" s="624"/>
      <c r="DI34" s="624"/>
      <c r="DJ34" s="624"/>
      <c r="DK34" s="625"/>
      <c r="DL34" s="632">
        <v>1908819</v>
      </c>
      <c r="DM34" s="624"/>
      <c r="DN34" s="624"/>
      <c r="DO34" s="624"/>
      <c r="DP34" s="624"/>
      <c r="DQ34" s="624"/>
      <c r="DR34" s="624"/>
      <c r="DS34" s="624"/>
      <c r="DT34" s="624"/>
      <c r="DU34" s="624"/>
      <c r="DV34" s="625"/>
      <c r="DW34" s="628">
        <v>13.8</v>
      </c>
      <c r="DX34" s="656"/>
      <c r="DY34" s="656"/>
      <c r="DZ34" s="656"/>
      <c r="EA34" s="656"/>
      <c r="EB34" s="656"/>
      <c r="EC34" s="657"/>
    </row>
    <row r="35" spans="2:133" ht="11.25" customHeight="1">
      <c r="B35" s="620" t="s">
        <v>311</v>
      </c>
      <c r="C35" s="621"/>
      <c r="D35" s="621"/>
      <c r="E35" s="621"/>
      <c r="F35" s="621"/>
      <c r="G35" s="621"/>
      <c r="H35" s="621"/>
      <c r="I35" s="621"/>
      <c r="J35" s="621"/>
      <c r="K35" s="621"/>
      <c r="L35" s="621"/>
      <c r="M35" s="621"/>
      <c r="N35" s="621"/>
      <c r="O35" s="621"/>
      <c r="P35" s="621"/>
      <c r="Q35" s="622"/>
      <c r="R35" s="623">
        <v>381768</v>
      </c>
      <c r="S35" s="624"/>
      <c r="T35" s="624"/>
      <c r="U35" s="624"/>
      <c r="V35" s="624"/>
      <c r="W35" s="624"/>
      <c r="X35" s="624"/>
      <c r="Y35" s="625"/>
      <c r="Z35" s="626">
        <v>1.4</v>
      </c>
      <c r="AA35" s="626"/>
      <c r="AB35" s="626"/>
      <c r="AC35" s="626"/>
      <c r="AD35" s="627" t="s">
        <v>123</v>
      </c>
      <c r="AE35" s="627"/>
      <c r="AF35" s="627"/>
      <c r="AG35" s="627"/>
      <c r="AH35" s="627"/>
      <c r="AI35" s="627"/>
      <c r="AJ35" s="627"/>
      <c r="AK35" s="627"/>
      <c r="AL35" s="628" t="s">
        <v>123</v>
      </c>
      <c r="AM35" s="629"/>
      <c r="AN35" s="629"/>
      <c r="AO35" s="630"/>
      <c r="AP35" s="210"/>
      <c r="AQ35" s="605" t="s">
        <v>312</v>
      </c>
      <c r="AR35" s="606"/>
      <c r="AS35" s="606"/>
      <c r="AT35" s="606"/>
      <c r="AU35" s="606"/>
      <c r="AV35" s="606"/>
      <c r="AW35" s="606"/>
      <c r="AX35" s="606"/>
      <c r="AY35" s="606"/>
      <c r="AZ35" s="606"/>
      <c r="BA35" s="606"/>
      <c r="BB35" s="606"/>
      <c r="BC35" s="606"/>
      <c r="BD35" s="606"/>
      <c r="BE35" s="606"/>
      <c r="BF35" s="607"/>
      <c r="BG35" s="605" t="s">
        <v>313</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314</v>
      </c>
      <c r="CE35" s="621"/>
      <c r="CF35" s="621"/>
      <c r="CG35" s="621"/>
      <c r="CH35" s="621"/>
      <c r="CI35" s="621"/>
      <c r="CJ35" s="621"/>
      <c r="CK35" s="621"/>
      <c r="CL35" s="621"/>
      <c r="CM35" s="621"/>
      <c r="CN35" s="621"/>
      <c r="CO35" s="621"/>
      <c r="CP35" s="621"/>
      <c r="CQ35" s="622"/>
      <c r="CR35" s="623">
        <v>295299</v>
      </c>
      <c r="CS35" s="644"/>
      <c r="CT35" s="644"/>
      <c r="CU35" s="644"/>
      <c r="CV35" s="644"/>
      <c r="CW35" s="644"/>
      <c r="CX35" s="644"/>
      <c r="CY35" s="645"/>
      <c r="CZ35" s="628">
        <v>1.2</v>
      </c>
      <c r="DA35" s="656"/>
      <c r="DB35" s="656"/>
      <c r="DC35" s="658"/>
      <c r="DD35" s="632">
        <v>218036</v>
      </c>
      <c r="DE35" s="644"/>
      <c r="DF35" s="644"/>
      <c r="DG35" s="644"/>
      <c r="DH35" s="644"/>
      <c r="DI35" s="644"/>
      <c r="DJ35" s="644"/>
      <c r="DK35" s="645"/>
      <c r="DL35" s="632">
        <v>218036</v>
      </c>
      <c r="DM35" s="644"/>
      <c r="DN35" s="644"/>
      <c r="DO35" s="644"/>
      <c r="DP35" s="644"/>
      <c r="DQ35" s="644"/>
      <c r="DR35" s="644"/>
      <c r="DS35" s="644"/>
      <c r="DT35" s="644"/>
      <c r="DU35" s="644"/>
      <c r="DV35" s="645"/>
      <c r="DW35" s="628">
        <v>1.6</v>
      </c>
      <c r="DX35" s="656"/>
      <c r="DY35" s="656"/>
      <c r="DZ35" s="656"/>
      <c r="EA35" s="656"/>
      <c r="EB35" s="656"/>
      <c r="EC35" s="657"/>
    </row>
    <row r="36" spans="2:133" ht="11.25" customHeight="1">
      <c r="B36" s="620" t="s">
        <v>315</v>
      </c>
      <c r="C36" s="621"/>
      <c r="D36" s="621"/>
      <c r="E36" s="621"/>
      <c r="F36" s="621"/>
      <c r="G36" s="621"/>
      <c r="H36" s="621"/>
      <c r="I36" s="621"/>
      <c r="J36" s="621"/>
      <c r="K36" s="621"/>
      <c r="L36" s="621"/>
      <c r="M36" s="621"/>
      <c r="N36" s="621"/>
      <c r="O36" s="621"/>
      <c r="P36" s="621"/>
      <c r="Q36" s="622"/>
      <c r="R36" s="623">
        <v>1545630</v>
      </c>
      <c r="S36" s="624"/>
      <c r="T36" s="624"/>
      <c r="U36" s="624"/>
      <c r="V36" s="624"/>
      <c r="W36" s="624"/>
      <c r="X36" s="624"/>
      <c r="Y36" s="625"/>
      <c r="Z36" s="626">
        <v>5.7</v>
      </c>
      <c r="AA36" s="626"/>
      <c r="AB36" s="626"/>
      <c r="AC36" s="626"/>
      <c r="AD36" s="627" t="s">
        <v>123</v>
      </c>
      <c r="AE36" s="627"/>
      <c r="AF36" s="627"/>
      <c r="AG36" s="627"/>
      <c r="AH36" s="627"/>
      <c r="AI36" s="627"/>
      <c r="AJ36" s="627"/>
      <c r="AK36" s="627"/>
      <c r="AL36" s="628" t="s">
        <v>123</v>
      </c>
      <c r="AM36" s="629"/>
      <c r="AN36" s="629"/>
      <c r="AO36" s="630"/>
      <c r="AP36" s="210"/>
      <c r="AQ36" s="689" t="s">
        <v>316</v>
      </c>
      <c r="AR36" s="690"/>
      <c r="AS36" s="690"/>
      <c r="AT36" s="690"/>
      <c r="AU36" s="690"/>
      <c r="AV36" s="690"/>
      <c r="AW36" s="690"/>
      <c r="AX36" s="690"/>
      <c r="AY36" s="691"/>
      <c r="AZ36" s="612">
        <v>4197247</v>
      </c>
      <c r="BA36" s="613"/>
      <c r="BB36" s="613"/>
      <c r="BC36" s="613"/>
      <c r="BD36" s="613"/>
      <c r="BE36" s="613"/>
      <c r="BF36" s="685"/>
      <c r="BG36" s="609" t="s">
        <v>317</v>
      </c>
      <c r="BH36" s="610"/>
      <c r="BI36" s="610"/>
      <c r="BJ36" s="610"/>
      <c r="BK36" s="610"/>
      <c r="BL36" s="610"/>
      <c r="BM36" s="610"/>
      <c r="BN36" s="610"/>
      <c r="BO36" s="610"/>
      <c r="BP36" s="610"/>
      <c r="BQ36" s="610"/>
      <c r="BR36" s="610"/>
      <c r="BS36" s="610"/>
      <c r="BT36" s="610"/>
      <c r="BU36" s="611"/>
      <c r="BV36" s="612">
        <v>19111</v>
      </c>
      <c r="BW36" s="613"/>
      <c r="BX36" s="613"/>
      <c r="BY36" s="613"/>
      <c r="BZ36" s="613"/>
      <c r="CA36" s="613"/>
      <c r="CB36" s="685"/>
      <c r="CD36" s="620" t="s">
        <v>318</v>
      </c>
      <c r="CE36" s="621"/>
      <c r="CF36" s="621"/>
      <c r="CG36" s="621"/>
      <c r="CH36" s="621"/>
      <c r="CI36" s="621"/>
      <c r="CJ36" s="621"/>
      <c r="CK36" s="621"/>
      <c r="CL36" s="621"/>
      <c r="CM36" s="621"/>
      <c r="CN36" s="621"/>
      <c r="CO36" s="621"/>
      <c r="CP36" s="621"/>
      <c r="CQ36" s="622"/>
      <c r="CR36" s="623">
        <v>3020753</v>
      </c>
      <c r="CS36" s="624"/>
      <c r="CT36" s="624"/>
      <c r="CU36" s="624"/>
      <c r="CV36" s="624"/>
      <c r="CW36" s="624"/>
      <c r="CX36" s="624"/>
      <c r="CY36" s="625"/>
      <c r="CZ36" s="628">
        <v>12</v>
      </c>
      <c r="DA36" s="656"/>
      <c r="DB36" s="656"/>
      <c r="DC36" s="658"/>
      <c r="DD36" s="632">
        <v>2409794</v>
      </c>
      <c r="DE36" s="624"/>
      <c r="DF36" s="624"/>
      <c r="DG36" s="624"/>
      <c r="DH36" s="624"/>
      <c r="DI36" s="624"/>
      <c r="DJ36" s="624"/>
      <c r="DK36" s="625"/>
      <c r="DL36" s="632">
        <v>1842623</v>
      </c>
      <c r="DM36" s="624"/>
      <c r="DN36" s="624"/>
      <c r="DO36" s="624"/>
      <c r="DP36" s="624"/>
      <c r="DQ36" s="624"/>
      <c r="DR36" s="624"/>
      <c r="DS36" s="624"/>
      <c r="DT36" s="624"/>
      <c r="DU36" s="624"/>
      <c r="DV36" s="625"/>
      <c r="DW36" s="628">
        <v>13.4</v>
      </c>
      <c r="DX36" s="656"/>
      <c r="DY36" s="656"/>
      <c r="DZ36" s="656"/>
      <c r="EA36" s="656"/>
      <c r="EB36" s="656"/>
      <c r="EC36" s="657"/>
    </row>
    <row r="37" spans="2:133" ht="11.25" customHeight="1">
      <c r="B37" s="620" t="s">
        <v>319</v>
      </c>
      <c r="C37" s="621"/>
      <c r="D37" s="621"/>
      <c r="E37" s="621"/>
      <c r="F37" s="621"/>
      <c r="G37" s="621"/>
      <c r="H37" s="621"/>
      <c r="I37" s="621"/>
      <c r="J37" s="621"/>
      <c r="K37" s="621"/>
      <c r="L37" s="621"/>
      <c r="M37" s="621"/>
      <c r="N37" s="621"/>
      <c r="O37" s="621"/>
      <c r="P37" s="621"/>
      <c r="Q37" s="622"/>
      <c r="R37" s="623">
        <v>426763</v>
      </c>
      <c r="S37" s="624"/>
      <c r="T37" s="624"/>
      <c r="U37" s="624"/>
      <c r="V37" s="624"/>
      <c r="W37" s="624"/>
      <c r="X37" s="624"/>
      <c r="Y37" s="625"/>
      <c r="Z37" s="626">
        <v>1.6</v>
      </c>
      <c r="AA37" s="626"/>
      <c r="AB37" s="626"/>
      <c r="AC37" s="626"/>
      <c r="AD37" s="627">
        <v>2052</v>
      </c>
      <c r="AE37" s="627"/>
      <c r="AF37" s="627"/>
      <c r="AG37" s="627"/>
      <c r="AH37" s="627"/>
      <c r="AI37" s="627"/>
      <c r="AJ37" s="627"/>
      <c r="AK37" s="627"/>
      <c r="AL37" s="628">
        <v>0</v>
      </c>
      <c r="AM37" s="629"/>
      <c r="AN37" s="629"/>
      <c r="AO37" s="630"/>
      <c r="AQ37" s="686" t="s">
        <v>320</v>
      </c>
      <c r="AR37" s="687"/>
      <c r="AS37" s="687"/>
      <c r="AT37" s="687"/>
      <c r="AU37" s="687"/>
      <c r="AV37" s="687"/>
      <c r="AW37" s="687"/>
      <c r="AX37" s="687"/>
      <c r="AY37" s="688"/>
      <c r="AZ37" s="623">
        <v>2056298</v>
      </c>
      <c r="BA37" s="624"/>
      <c r="BB37" s="624"/>
      <c r="BC37" s="624"/>
      <c r="BD37" s="644"/>
      <c r="BE37" s="644"/>
      <c r="BF37" s="669"/>
      <c r="BG37" s="620" t="s">
        <v>321</v>
      </c>
      <c r="BH37" s="621"/>
      <c r="BI37" s="621"/>
      <c r="BJ37" s="621"/>
      <c r="BK37" s="621"/>
      <c r="BL37" s="621"/>
      <c r="BM37" s="621"/>
      <c r="BN37" s="621"/>
      <c r="BO37" s="621"/>
      <c r="BP37" s="621"/>
      <c r="BQ37" s="621"/>
      <c r="BR37" s="621"/>
      <c r="BS37" s="621"/>
      <c r="BT37" s="621"/>
      <c r="BU37" s="622"/>
      <c r="BV37" s="623">
        <v>-31435</v>
      </c>
      <c r="BW37" s="624"/>
      <c r="BX37" s="624"/>
      <c r="BY37" s="624"/>
      <c r="BZ37" s="624"/>
      <c r="CA37" s="624"/>
      <c r="CB37" s="633"/>
      <c r="CD37" s="620" t="s">
        <v>322</v>
      </c>
      <c r="CE37" s="621"/>
      <c r="CF37" s="621"/>
      <c r="CG37" s="621"/>
      <c r="CH37" s="621"/>
      <c r="CI37" s="621"/>
      <c r="CJ37" s="621"/>
      <c r="CK37" s="621"/>
      <c r="CL37" s="621"/>
      <c r="CM37" s="621"/>
      <c r="CN37" s="621"/>
      <c r="CO37" s="621"/>
      <c r="CP37" s="621"/>
      <c r="CQ37" s="622"/>
      <c r="CR37" s="623">
        <v>93893</v>
      </c>
      <c r="CS37" s="644"/>
      <c r="CT37" s="644"/>
      <c r="CU37" s="644"/>
      <c r="CV37" s="644"/>
      <c r="CW37" s="644"/>
      <c r="CX37" s="644"/>
      <c r="CY37" s="645"/>
      <c r="CZ37" s="628">
        <v>0.4</v>
      </c>
      <c r="DA37" s="656"/>
      <c r="DB37" s="656"/>
      <c r="DC37" s="658"/>
      <c r="DD37" s="632">
        <v>89193</v>
      </c>
      <c r="DE37" s="644"/>
      <c r="DF37" s="644"/>
      <c r="DG37" s="644"/>
      <c r="DH37" s="644"/>
      <c r="DI37" s="644"/>
      <c r="DJ37" s="644"/>
      <c r="DK37" s="645"/>
      <c r="DL37" s="632">
        <v>89193</v>
      </c>
      <c r="DM37" s="644"/>
      <c r="DN37" s="644"/>
      <c r="DO37" s="644"/>
      <c r="DP37" s="644"/>
      <c r="DQ37" s="644"/>
      <c r="DR37" s="644"/>
      <c r="DS37" s="644"/>
      <c r="DT37" s="644"/>
      <c r="DU37" s="644"/>
      <c r="DV37" s="645"/>
      <c r="DW37" s="628">
        <v>0.6</v>
      </c>
      <c r="DX37" s="656"/>
      <c r="DY37" s="656"/>
      <c r="DZ37" s="656"/>
      <c r="EA37" s="656"/>
      <c r="EB37" s="656"/>
      <c r="EC37" s="657"/>
    </row>
    <row r="38" spans="2:133" ht="11.25" customHeight="1">
      <c r="B38" s="620" t="s">
        <v>323</v>
      </c>
      <c r="C38" s="621"/>
      <c r="D38" s="621"/>
      <c r="E38" s="621"/>
      <c r="F38" s="621"/>
      <c r="G38" s="621"/>
      <c r="H38" s="621"/>
      <c r="I38" s="621"/>
      <c r="J38" s="621"/>
      <c r="K38" s="621"/>
      <c r="L38" s="621"/>
      <c r="M38" s="621"/>
      <c r="N38" s="621"/>
      <c r="O38" s="621"/>
      <c r="P38" s="621"/>
      <c r="Q38" s="622"/>
      <c r="R38" s="623">
        <v>5548554</v>
      </c>
      <c r="S38" s="624"/>
      <c r="T38" s="624"/>
      <c r="U38" s="624"/>
      <c r="V38" s="624"/>
      <c r="W38" s="624"/>
      <c r="X38" s="624"/>
      <c r="Y38" s="625"/>
      <c r="Z38" s="626">
        <v>20.6</v>
      </c>
      <c r="AA38" s="626"/>
      <c r="AB38" s="626"/>
      <c r="AC38" s="626"/>
      <c r="AD38" s="627" t="s">
        <v>123</v>
      </c>
      <c r="AE38" s="627"/>
      <c r="AF38" s="627"/>
      <c r="AG38" s="627"/>
      <c r="AH38" s="627"/>
      <c r="AI38" s="627"/>
      <c r="AJ38" s="627"/>
      <c r="AK38" s="627"/>
      <c r="AL38" s="628" t="s">
        <v>123</v>
      </c>
      <c r="AM38" s="629"/>
      <c r="AN38" s="629"/>
      <c r="AO38" s="630"/>
      <c r="AQ38" s="686" t="s">
        <v>324</v>
      </c>
      <c r="AR38" s="687"/>
      <c r="AS38" s="687"/>
      <c r="AT38" s="687"/>
      <c r="AU38" s="687"/>
      <c r="AV38" s="687"/>
      <c r="AW38" s="687"/>
      <c r="AX38" s="687"/>
      <c r="AY38" s="688"/>
      <c r="AZ38" s="623">
        <v>291165</v>
      </c>
      <c r="BA38" s="624"/>
      <c r="BB38" s="624"/>
      <c r="BC38" s="624"/>
      <c r="BD38" s="644"/>
      <c r="BE38" s="644"/>
      <c r="BF38" s="669"/>
      <c r="BG38" s="620" t="s">
        <v>325</v>
      </c>
      <c r="BH38" s="621"/>
      <c r="BI38" s="621"/>
      <c r="BJ38" s="621"/>
      <c r="BK38" s="621"/>
      <c r="BL38" s="621"/>
      <c r="BM38" s="621"/>
      <c r="BN38" s="621"/>
      <c r="BO38" s="621"/>
      <c r="BP38" s="621"/>
      <c r="BQ38" s="621"/>
      <c r="BR38" s="621"/>
      <c r="BS38" s="621"/>
      <c r="BT38" s="621"/>
      <c r="BU38" s="622"/>
      <c r="BV38" s="623">
        <v>3500</v>
      </c>
      <c r="BW38" s="624"/>
      <c r="BX38" s="624"/>
      <c r="BY38" s="624"/>
      <c r="BZ38" s="624"/>
      <c r="CA38" s="624"/>
      <c r="CB38" s="633"/>
      <c r="CD38" s="620" t="s">
        <v>326</v>
      </c>
      <c r="CE38" s="621"/>
      <c r="CF38" s="621"/>
      <c r="CG38" s="621"/>
      <c r="CH38" s="621"/>
      <c r="CI38" s="621"/>
      <c r="CJ38" s="621"/>
      <c r="CK38" s="621"/>
      <c r="CL38" s="621"/>
      <c r="CM38" s="621"/>
      <c r="CN38" s="621"/>
      <c r="CO38" s="621"/>
      <c r="CP38" s="621"/>
      <c r="CQ38" s="622"/>
      <c r="CR38" s="623">
        <v>1593797</v>
      </c>
      <c r="CS38" s="624"/>
      <c r="CT38" s="624"/>
      <c r="CU38" s="624"/>
      <c r="CV38" s="624"/>
      <c r="CW38" s="624"/>
      <c r="CX38" s="624"/>
      <c r="CY38" s="625"/>
      <c r="CZ38" s="628">
        <v>6.3</v>
      </c>
      <c r="DA38" s="656"/>
      <c r="DB38" s="656"/>
      <c r="DC38" s="658"/>
      <c r="DD38" s="632">
        <v>1347709</v>
      </c>
      <c r="DE38" s="624"/>
      <c r="DF38" s="624"/>
      <c r="DG38" s="624"/>
      <c r="DH38" s="624"/>
      <c r="DI38" s="624"/>
      <c r="DJ38" s="624"/>
      <c r="DK38" s="625"/>
      <c r="DL38" s="632">
        <v>1266548</v>
      </c>
      <c r="DM38" s="624"/>
      <c r="DN38" s="624"/>
      <c r="DO38" s="624"/>
      <c r="DP38" s="624"/>
      <c r="DQ38" s="624"/>
      <c r="DR38" s="624"/>
      <c r="DS38" s="624"/>
      <c r="DT38" s="624"/>
      <c r="DU38" s="624"/>
      <c r="DV38" s="625"/>
      <c r="DW38" s="628">
        <v>9.1999999999999993</v>
      </c>
      <c r="DX38" s="656"/>
      <c r="DY38" s="656"/>
      <c r="DZ38" s="656"/>
      <c r="EA38" s="656"/>
      <c r="EB38" s="656"/>
      <c r="EC38" s="657"/>
    </row>
    <row r="39" spans="2:133" ht="11.25" customHeight="1">
      <c r="B39" s="620" t="s">
        <v>327</v>
      </c>
      <c r="C39" s="621"/>
      <c r="D39" s="621"/>
      <c r="E39" s="621"/>
      <c r="F39" s="621"/>
      <c r="G39" s="621"/>
      <c r="H39" s="621"/>
      <c r="I39" s="621"/>
      <c r="J39" s="621"/>
      <c r="K39" s="621"/>
      <c r="L39" s="621"/>
      <c r="M39" s="621"/>
      <c r="N39" s="621"/>
      <c r="O39" s="621"/>
      <c r="P39" s="621"/>
      <c r="Q39" s="622"/>
      <c r="R39" s="623" t="s">
        <v>123</v>
      </c>
      <c r="S39" s="624"/>
      <c r="T39" s="624"/>
      <c r="U39" s="624"/>
      <c r="V39" s="624"/>
      <c r="W39" s="624"/>
      <c r="X39" s="624"/>
      <c r="Y39" s="625"/>
      <c r="Z39" s="626" t="s">
        <v>123</v>
      </c>
      <c r="AA39" s="626"/>
      <c r="AB39" s="626"/>
      <c r="AC39" s="626"/>
      <c r="AD39" s="627" t="s">
        <v>123</v>
      </c>
      <c r="AE39" s="627"/>
      <c r="AF39" s="627"/>
      <c r="AG39" s="627"/>
      <c r="AH39" s="627"/>
      <c r="AI39" s="627"/>
      <c r="AJ39" s="627"/>
      <c r="AK39" s="627"/>
      <c r="AL39" s="628" t="s">
        <v>123</v>
      </c>
      <c r="AM39" s="629"/>
      <c r="AN39" s="629"/>
      <c r="AO39" s="630"/>
      <c r="AQ39" s="686" t="s">
        <v>328</v>
      </c>
      <c r="AR39" s="687"/>
      <c r="AS39" s="687"/>
      <c r="AT39" s="687"/>
      <c r="AU39" s="687"/>
      <c r="AV39" s="687"/>
      <c r="AW39" s="687"/>
      <c r="AX39" s="687"/>
      <c r="AY39" s="688"/>
      <c r="AZ39" s="623">
        <v>255987</v>
      </c>
      <c r="BA39" s="624"/>
      <c r="BB39" s="624"/>
      <c r="BC39" s="624"/>
      <c r="BD39" s="644"/>
      <c r="BE39" s="644"/>
      <c r="BF39" s="669"/>
      <c r="BG39" s="620" t="s">
        <v>329</v>
      </c>
      <c r="BH39" s="621"/>
      <c r="BI39" s="621"/>
      <c r="BJ39" s="621"/>
      <c r="BK39" s="621"/>
      <c r="BL39" s="621"/>
      <c r="BM39" s="621"/>
      <c r="BN39" s="621"/>
      <c r="BO39" s="621"/>
      <c r="BP39" s="621"/>
      <c r="BQ39" s="621"/>
      <c r="BR39" s="621"/>
      <c r="BS39" s="621"/>
      <c r="BT39" s="621"/>
      <c r="BU39" s="622"/>
      <c r="BV39" s="623">
        <v>4991</v>
      </c>
      <c r="BW39" s="624"/>
      <c r="BX39" s="624"/>
      <c r="BY39" s="624"/>
      <c r="BZ39" s="624"/>
      <c r="CA39" s="624"/>
      <c r="CB39" s="633"/>
      <c r="CD39" s="620" t="s">
        <v>330</v>
      </c>
      <c r="CE39" s="621"/>
      <c r="CF39" s="621"/>
      <c r="CG39" s="621"/>
      <c r="CH39" s="621"/>
      <c r="CI39" s="621"/>
      <c r="CJ39" s="621"/>
      <c r="CK39" s="621"/>
      <c r="CL39" s="621"/>
      <c r="CM39" s="621"/>
      <c r="CN39" s="621"/>
      <c r="CO39" s="621"/>
      <c r="CP39" s="621"/>
      <c r="CQ39" s="622"/>
      <c r="CR39" s="623">
        <v>403903</v>
      </c>
      <c r="CS39" s="644"/>
      <c r="CT39" s="644"/>
      <c r="CU39" s="644"/>
      <c r="CV39" s="644"/>
      <c r="CW39" s="644"/>
      <c r="CX39" s="644"/>
      <c r="CY39" s="645"/>
      <c r="CZ39" s="628">
        <v>1.6</v>
      </c>
      <c r="DA39" s="656"/>
      <c r="DB39" s="656"/>
      <c r="DC39" s="658"/>
      <c r="DD39" s="632">
        <v>10810</v>
      </c>
      <c r="DE39" s="644"/>
      <c r="DF39" s="644"/>
      <c r="DG39" s="644"/>
      <c r="DH39" s="644"/>
      <c r="DI39" s="644"/>
      <c r="DJ39" s="644"/>
      <c r="DK39" s="645"/>
      <c r="DL39" s="632" t="s">
        <v>123</v>
      </c>
      <c r="DM39" s="644"/>
      <c r="DN39" s="644"/>
      <c r="DO39" s="644"/>
      <c r="DP39" s="644"/>
      <c r="DQ39" s="644"/>
      <c r="DR39" s="644"/>
      <c r="DS39" s="644"/>
      <c r="DT39" s="644"/>
      <c r="DU39" s="644"/>
      <c r="DV39" s="645"/>
      <c r="DW39" s="628" t="s">
        <v>123</v>
      </c>
      <c r="DX39" s="656"/>
      <c r="DY39" s="656"/>
      <c r="DZ39" s="656"/>
      <c r="EA39" s="656"/>
      <c r="EB39" s="656"/>
      <c r="EC39" s="657"/>
    </row>
    <row r="40" spans="2:133" ht="11.25" customHeight="1">
      <c r="B40" s="620" t="s">
        <v>331</v>
      </c>
      <c r="C40" s="621"/>
      <c r="D40" s="621"/>
      <c r="E40" s="621"/>
      <c r="F40" s="621"/>
      <c r="G40" s="621"/>
      <c r="H40" s="621"/>
      <c r="I40" s="621"/>
      <c r="J40" s="621"/>
      <c r="K40" s="621"/>
      <c r="L40" s="621"/>
      <c r="M40" s="621"/>
      <c r="N40" s="621"/>
      <c r="O40" s="621"/>
      <c r="P40" s="621"/>
      <c r="Q40" s="622"/>
      <c r="R40" s="623">
        <v>28754</v>
      </c>
      <c r="S40" s="624"/>
      <c r="T40" s="624"/>
      <c r="U40" s="624"/>
      <c r="V40" s="624"/>
      <c r="W40" s="624"/>
      <c r="X40" s="624"/>
      <c r="Y40" s="625"/>
      <c r="Z40" s="626">
        <v>0.1</v>
      </c>
      <c r="AA40" s="626"/>
      <c r="AB40" s="626"/>
      <c r="AC40" s="626"/>
      <c r="AD40" s="627" t="s">
        <v>123</v>
      </c>
      <c r="AE40" s="627"/>
      <c r="AF40" s="627"/>
      <c r="AG40" s="627"/>
      <c r="AH40" s="627"/>
      <c r="AI40" s="627"/>
      <c r="AJ40" s="627"/>
      <c r="AK40" s="627"/>
      <c r="AL40" s="628" t="s">
        <v>123</v>
      </c>
      <c r="AM40" s="629"/>
      <c r="AN40" s="629"/>
      <c r="AO40" s="630"/>
      <c r="AQ40" s="686" t="s">
        <v>332</v>
      </c>
      <c r="AR40" s="687"/>
      <c r="AS40" s="687"/>
      <c r="AT40" s="687"/>
      <c r="AU40" s="687"/>
      <c r="AV40" s="687"/>
      <c r="AW40" s="687"/>
      <c r="AX40" s="687"/>
      <c r="AY40" s="688"/>
      <c r="AZ40" s="623">
        <v>25379</v>
      </c>
      <c r="BA40" s="624"/>
      <c r="BB40" s="624"/>
      <c r="BC40" s="624"/>
      <c r="BD40" s="644"/>
      <c r="BE40" s="644"/>
      <c r="BF40" s="669"/>
      <c r="BG40" s="673" t="s">
        <v>333</v>
      </c>
      <c r="BH40" s="674"/>
      <c r="BI40" s="674"/>
      <c r="BJ40" s="674"/>
      <c r="BK40" s="674"/>
      <c r="BL40" s="211"/>
      <c r="BM40" s="621" t="s">
        <v>334</v>
      </c>
      <c r="BN40" s="621"/>
      <c r="BO40" s="621"/>
      <c r="BP40" s="621"/>
      <c r="BQ40" s="621"/>
      <c r="BR40" s="621"/>
      <c r="BS40" s="621"/>
      <c r="BT40" s="621"/>
      <c r="BU40" s="622"/>
      <c r="BV40" s="623">
        <v>82</v>
      </c>
      <c r="BW40" s="624"/>
      <c r="BX40" s="624"/>
      <c r="BY40" s="624"/>
      <c r="BZ40" s="624"/>
      <c r="CA40" s="624"/>
      <c r="CB40" s="633"/>
      <c r="CD40" s="620" t="s">
        <v>335</v>
      </c>
      <c r="CE40" s="621"/>
      <c r="CF40" s="621"/>
      <c r="CG40" s="621"/>
      <c r="CH40" s="621"/>
      <c r="CI40" s="621"/>
      <c r="CJ40" s="621"/>
      <c r="CK40" s="621"/>
      <c r="CL40" s="621"/>
      <c r="CM40" s="621"/>
      <c r="CN40" s="621"/>
      <c r="CO40" s="621"/>
      <c r="CP40" s="621"/>
      <c r="CQ40" s="622"/>
      <c r="CR40" s="623">
        <v>1122175</v>
      </c>
      <c r="CS40" s="624"/>
      <c r="CT40" s="624"/>
      <c r="CU40" s="624"/>
      <c r="CV40" s="624"/>
      <c r="CW40" s="624"/>
      <c r="CX40" s="624"/>
      <c r="CY40" s="625"/>
      <c r="CZ40" s="628">
        <v>4.5</v>
      </c>
      <c r="DA40" s="656"/>
      <c r="DB40" s="656"/>
      <c r="DC40" s="658"/>
      <c r="DD40" s="632">
        <v>1075195</v>
      </c>
      <c r="DE40" s="624"/>
      <c r="DF40" s="624"/>
      <c r="DG40" s="624"/>
      <c r="DH40" s="624"/>
      <c r="DI40" s="624"/>
      <c r="DJ40" s="624"/>
      <c r="DK40" s="625"/>
      <c r="DL40" s="632">
        <v>528253</v>
      </c>
      <c r="DM40" s="624"/>
      <c r="DN40" s="624"/>
      <c r="DO40" s="624"/>
      <c r="DP40" s="624"/>
      <c r="DQ40" s="624"/>
      <c r="DR40" s="624"/>
      <c r="DS40" s="624"/>
      <c r="DT40" s="624"/>
      <c r="DU40" s="624"/>
      <c r="DV40" s="625"/>
      <c r="DW40" s="628">
        <v>3.8</v>
      </c>
      <c r="DX40" s="656"/>
      <c r="DY40" s="656"/>
      <c r="DZ40" s="656"/>
      <c r="EA40" s="656"/>
      <c r="EB40" s="656"/>
      <c r="EC40" s="657"/>
    </row>
    <row r="41" spans="2:133" ht="11.25" customHeight="1">
      <c r="B41" s="646" t="s">
        <v>336</v>
      </c>
      <c r="C41" s="647"/>
      <c r="D41" s="647"/>
      <c r="E41" s="647"/>
      <c r="F41" s="647"/>
      <c r="G41" s="647"/>
      <c r="H41" s="647"/>
      <c r="I41" s="647"/>
      <c r="J41" s="647"/>
      <c r="K41" s="647"/>
      <c r="L41" s="647"/>
      <c r="M41" s="647"/>
      <c r="N41" s="647"/>
      <c r="O41" s="647"/>
      <c r="P41" s="647"/>
      <c r="Q41" s="648"/>
      <c r="R41" s="695">
        <v>26976510</v>
      </c>
      <c r="S41" s="696"/>
      <c r="T41" s="696"/>
      <c r="U41" s="696"/>
      <c r="V41" s="696"/>
      <c r="W41" s="696"/>
      <c r="X41" s="696"/>
      <c r="Y41" s="700"/>
      <c r="Z41" s="701">
        <v>100</v>
      </c>
      <c r="AA41" s="701"/>
      <c r="AB41" s="701"/>
      <c r="AC41" s="701"/>
      <c r="AD41" s="702">
        <v>13762742</v>
      </c>
      <c r="AE41" s="702"/>
      <c r="AF41" s="702"/>
      <c r="AG41" s="702"/>
      <c r="AH41" s="702"/>
      <c r="AI41" s="702"/>
      <c r="AJ41" s="702"/>
      <c r="AK41" s="702"/>
      <c r="AL41" s="703">
        <v>100</v>
      </c>
      <c r="AM41" s="683"/>
      <c r="AN41" s="683"/>
      <c r="AO41" s="704"/>
      <c r="AQ41" s="686" t="s">
        <v>337</v>
      </c>
      <c r="AR41" s="687"/>
      <c r="AS41" s="687"/>
      <c r="AT41" s="687"/>
      <c r="AU41" s="687"/>
      <c r="AV41" s="687"/>
      <c r="AW41" s="687"/>
      <c r="AX41" s="687"/>
      <c r="AY41" s="688"/>
      <c r="AZ41" s="623">
        <v>288286</v>
      </c>
      <c r="BA41" s="624"/>
      <c r="BB41" s="624"/>
      <c r="BC41" s="624"/>
      <c r="BD41" s="644"/>
      <c r="BE41" s="644"/>
      <c r="BF41" s="669"/>
      <c r="BG41" s="673"/>
      <c r="BH41" s="674"/>
      <c r="BI41" s="674"/>
      <c r="BJ41" s="674"/>
      <c r="BK41" s="674"/>
      <c r="BL41" s="211"/>
      <c r="BM41" s="621" t="s">
        <v>338</v>
      </c>
      <c r="BN41" s="621"/>
      <c r="BO41" s="621"/>
      <c r="BP41" s="621"/>
      <c r="BQ41" s="621"/>
      <c r="BR41" s="621"/>
      <c r="BS41" s="621"/>
      <c r="BT41" s="621"/>
      <c r="BU41" s="622"/>
      <c r="BV41" s="623" t="s">
        <v>123</v>
      </c>
      <c r="BW41" s="624"/>
      <c r="BX41" s="624"/>
      <c r="BY41" s="624"/>
      <c r="BZ41" s="624"/>
      <c r="CA41" s="624"/>
      <c r="CB41" s="633"/>
      <c r="CD41" s="620" t="s">
        <v>339</v>
      </c>
      <c r="CE41" s="621"/>
      <c r="CF41" s="621"/>
      <c r="CG41" s="621"/>
      <c r="CH41" s="621"/>
      <c r="CI41" s="621"/>
      <c r="CJ41" s="621"/>
      <c r="CK41" s="621"/>
      <c r="CL41" s="621"/>
      <c r="CM41" s="621"/>
      <c r="CN41" s="621"/>
      <c r="CO41" s="621"/>
      <c r="CP41" s="621"/>
      <c r="CQ41" s="622"/>
      <c r="CR41" s="623" t="s">
        <v>123</v>
      </c>
      <c r="CS41" s="644"/>
      <c r="CT41" s="644"/>
      <c r="CU41" s="644"/>
      <c r="CV41" s="644"/>
      <c r="CW41" s="644"/>
      <c r="CX41" s="644"/>
      <c r="CY41" s="645"/>
      <c r="CZ41" s="628" t="s">
        <v>123</v>
      </c>
      <c r="DA41" s="656"/>
      <c r="DB41" s="656"/>
      <c r="DC41" s="658"/>
      <c r="DD41" s="632" t="s">
        <v>123</v>
      </c>
      <c r="DE41" s="644"/>
      <c r="DF41" s="644"/>
      <c r="DG41" s="644"/>
      <c r="DH41" s="644"/>
      <c r="DI41" s="644"/>
      <c r="DJ41" s="644"/>
      <c r="DK41" s="645"/>
      <c r="DL41" s="706"/>
      <c r="DM41" s="707"/>
      <c r="DN41" s="707"/>
      <c r="DO41" s="707"/>
      <c r="DP41" s="707"/>
      <c r="DQ41" s="707"/>
      <c r="DR41" s="707"/>
      <c r="DS41" s="707"/>
      <c r="DT41" s="707"/>
      <c r="DU41" s="707"/>
      <c r="DV41" s="708"/>
      <c r="DW41" s="697"/>
      <c r="DX41" s="698"/>
      <c r="DY41" s="698"/>
      <c r="DZ41" s="698"/>
      <c r="EA41" s="698"/>
      <c r="EB41" s="698"/>
      <c r="EC41" s="699"/>
    </row>
    <row r="42" spans="2:133" ht="11.25" customHeight="1">
      <c r="AQ42" s="692" t="s">
        <v>340</v>
      </c>
      <c r="AR42" s="693"/>
      <c r="AS42" s="693"/>
      <c r="AT42" s="693"/>
      <c r="AU42" s="693"/>
      <c r="AV42" s="693"/>
      <c r="AW42" s="693"/>
      <c r="AX42" s="693"/>
      <c r="AY42" s="694"/>
      <c r="AZ42" s="695">
        <v>1280132</v>
      </c>
      <c r="BA42" s="696"/>
      <c r="BB42" s="696"/>
      <c r="BC42" s="696"/>
      <c r="BD42" s="682"/>
      <c r="BE42" s="682"/>
      <c r="BF42" s="684"/>
      <c r="BG42" s="675"/>
      <c r="BH42" s="676"/>
      <c r="BI42" s="676"/>
      <c r="BJ42" s="676"/>
      <c r="BK42" s="676"/>
      <c r="BL42" s="212"/>
      <c r="BM42" s="647" t="s">
        <v>341</v>
      </c>
      <c r="BN42" s="647"/>
      <c r="BO42" s="647"/>
      <c r="BP42" s="647"/>
      <c r="BQ42" s="647"/>
      <c r="BR42" s="647"/>
      <c r="BS42" s="647"/>
      <c r="BT42" s="647"/>
      <c r="BU42" s="648"/>
      <c r="BV42" s="695">
        <v>470</v>
      </c>
      <c r="BW42" s="696"/>
      <c r="BX42" s="696"/>
      <c r="BY42" s="696"/>
      <c r="BZ42" s="696"/>
      <c r="CA42" s="696"/>
      <c r="CB42" s="705"/>
      <c r="CD42" s="620" t="s">
        <v>342</v>
      </c>
      <c r="CE42" s="621"/>
      <c r="CF42" s="621"/>
      <c r="CG42" s="621"/>
      <c r="CH42" s="621"/>
      <c r="CI42" s="621"/>
      <c r="CJ42" s="621"/>
      <c r="CK42" s="621"/>
      <c r="CL42" s="621"/>
      <c r="CM42" s="621"/>
      <c r="CN42" s="621"/>
      <c r="CO42" s="621"/>
      <c r="CP42" s="621"/>
      <c r="CQ42" s="622"/>
      <c r="CR42" s="623">
        <v>5606443</v>
      </c>
      <c r="CS42" s="644"/>
      <c r="CT42" s="644"/>
      <c r="CU42" s="644"/>
      <c r="CV42" s="644"/>
      <c r="CW42" s="644"/>
      <c r="CX42" s="644"/>
      <c r="CY42" s="645"/>
      <c r="CZ42" s="628">
        <v>22.3</v>
      </c>
      <c r="DA42" s="656"/>
      <c r="DB42" s="656"/>
      <c r="DC42" s="658"/>
      <c r="DD42" s="632">
        <v>379574</v>
      </c>
      <c r="DE42" s="644"/>
      <c r="DF42" s="644"/>
      <c r="DG42" s="644"/>
      <c r="DH42" s="644"/>
      <c r="DI42" s="644"/>
      <c r="DJ42" s="644"/>
      <c r="DK42" s="645"/>
      <c r="DL42" s="706"/>
      <c r="DM42" s="707"/>
      <c r="DN42" s="707"/>
      <c r="DO42" s="707"/>
      <c r="DP42" s="707"/>
      <c r="DQ42" s="707"/>
      <c r="DR42" s="707"/>
      <c r="DS42" s="707"/>
      <c r="DT42" s="707"/>
      <c r="DU42" s="707"/>
      <c r="DV42" s="708"/>
      <c r="DW42" s="697"/>
      <c r="DX42" s="698"/>
      <c r="DY42" s="698"/>
      <c r="DZ42" s="698"/>
      <c r="EA42" s="698"/>
      <c r="EB42" s="698"/>
      <c r="EC42" s="699"/>
    </row>
    <row r="43" spans="2:133" ht="11.25" customHeight="1">
      <c r="B43" s="202" t="s">
        <v>343</v>
      </c>
      <c r="CD43" s="620" t="s">
        <v>344</v>
      </c>
      <c r="CE43" s="621"/>
      <c r="CF43" s="621"/>
      <c r="CG43" s="621"/>
      <c r="CH43" s="621"/>
      <c r="CI43" s="621"/>
      <c r="CJ43" s="621"/>
      <c r="CK43" s="621"/>
      <c r="CL43" s="621"/>
      <c r="CM43" s="621"/>
      <c r="CN43" s="621"/>
      <c r="CO43" s="621"/>
      <c r="CP43" s="621"/>
      <c r="CQ43" s="622"/>
      <c r="CR43" s="623">
        <v>66300</v>
      </c>
      <c r="CS43" s="644"/>
      <c r="CT43" s="644"/>
      <c r="CU43" s="644"/>
      <c r="CV43" s="644"/>
      <c r="CW43" s="644"/>
      <c r="CX43" s="644"/>
      <c r="CY43" s="645"/>
      <c r="CZ43" s="628">
        <v>0.3</v>
      </c>
      <c r="DA43" s="656"/>
      <c r="DB43" s="656"/>
      <c r="DC43" s="658"/>
      <c r="DD43" s="632" t="s">
        <v>123</v>
      </c>
      <c r="DE43" s="644"/>
      <c r="DF43" s="644"/>
      <c r="DG43" s="644"/>
      <c r="DH43" s="644"/>
      <c r="DI43" s="644"/>
      <c r="DJ43" s="644"/>
      <c r="DK43" s="645"/>
      <c r="DL43" s="706"/>
      <c r="DM43" s="707"/>
      <c r="DN43" s="707"/>
      <c r="DO43" s="707"/>
      <c r="DP43" s="707"/>
      <c r="DQ43" s="707"/>
      <c r="DR43" s="707"/>
      <c r="DS43" s="707"/>
      <c r="DT43" s="707"/>
      <c r="DU43" s="707"/>
      <c r="DV43" s="708"/>
      <c r="DW43" s="697"/>
      <c r="DX43" s="698"/>
      <c r="DY43" s="698"/>
      <c r="DZ43" s="698"/>
      <c r="EA43" s="698"/>
      <c r="EB43" s="698"/>
      <c r="EC43" s="699"/>
    </row>
    <row r="44" spans="2:133" ht="11.25" customHeight="1">
      <c r="B44" s="709" t="s">
        <v>345</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61" t="s">
        <v>293</v>
      </c>
      <c r="CE44" s="662"/>
      <c r="CF44" s="620" t="s">
        <v>346</v>
      </c>
      <c r="CG44" s="621"/>
      <c r="CH44" s="621"/>
      <c r="CI44" s="621"/>
      <c r="CJ44" s="621"/>
      <c r="CK44" s="621"/>
      <c r="CL44" s="621"/>
      <c r="CM44" s="621"/>
      <c r="CN44" s="621"/>
      <c r="CO44" s="621"/>
      <c r="CP44" s="621"/>
      <c r="CQ44" s="622"/>
      <c r="CR44" s="623">
        <v>5599572</v>
      </c>
      <c r="CS44" s="624"/>
      <c r="CT44" s="624"/>
      <c r="CU44" s="624"/>
      <c r="CV44" s="624"/>
      <c r="CW44" s="624"/>
      <c r="CX44" s="624"/>
      <c r="CY44" s="625"/>
      <c r="CZ44" s="628">
        <v>22.2</v>
      </c>
      <c r="DA44" s="629"/>
      <c r="DB44" s="629"/>
      <c r="DC44" s="635"/>
      <c r="DD44" s="632">
        <v>376207</v>
      </c>
      <c r="DE44" s="624"/>
      <c r="DF44" s="624"/>
      <c r="DG44" s="624"/>
      <c r="DH44" s="624"/>
      <c r="DI44" s="624"/>
      <c r="DJ44" s="624"/>
      <c r="DK44" s="625"/>
      <c r="DL44" s="706"/>
      <c r="DM44" s="707"/>
      <c r="DN44" s="707"/>
      <c r="DO44" s="707"/>
      <c r="DP44" s="707"/>
      <c r="DQ44" s="707"/>
      <c r="DR44" s="707"/>
      <c r="DS44" s="707"/>
      <c r="DT44" s="707"/>
      <c r="DU44" s="707"/>
      <c r="DV44" s="708"/>
      <c r="DW44" s="697"/>
      <c r="DX44" s="698"/>
      <c r="DY44" s="698"/>
      <c r="DZ44" s="698"/>
      <c r="EA44" s="698"/>
      <c r="EB44" s="698"/>
      <c r="EC44" s="699"/>
    </row>
    <row r="45" spans="2:133" ht="11.25" customHeight="1">
      <c r="B45" s="709" t="s">
        <v>347</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3"/>
      <c r="CE45" s="664"/>
      <c r="CF45" s="620" t="s">
        <v>348</v>
      </c>
      <c r="CG45" s="621"/>
      <c r="CH45" s="621"/>
      <c r="CI45" s="621"/>
      <c r="CJ45" s="621"/>
      <c r="CK45" s="621"/>
      <c r="CL45" s="621"/>
      <c r="CM45" s="621"/>
      <c r="CN45" s="621"/>
      <c r="CO45" s="621"/>
      <c r="CP45" s="621"/>
      <c r="CQ45" s="622"/>
      <c r="CR45" s="623">
        <v>348098</v>
      </c>
      <c r="CS45" s="644"/>
      <c r="CT45" s="644"/>
      <c r="CU45" s="644"/>
      <c r="CV45" s="644"/>
      <c r="CW45" s="644"/>
      <c r="CX45" s="644"/>
      <c r="CY45" s="645"/>
      <c r="CZ45" s="628">
        <v>1.4</v>
      </c>
      <c r="DA45" s="656"/>
      <c r="DB45" s="656"/>
      <c r="DC45" s="658"/>
      <c r="DD45" s="632">
        <v>25507</v>
      </c>
      <c r="DE45" s="644"/>
      <c r="DF45" s="644"/>
      <c r="DG45" s="644"/>
      <c r="DH45" s="644"/>
      <c r="DI45" s="644"/>
      <c r="DJ45" s="644"/>
      <c r="DK45" s="645"/>
      <c r="DL45" s="706"/>
      <c r="DM45" s="707"/>
      <c r="DN45" s="707"/>
      <c r="DO45" s="707"/>
      <c r="DP45" s="707"/>
      <c r="DQ45" s="707"/>
      <c r="DR45" s="707"/>
      <c r="DS45" s="707"/>
      <c r="DT45" s="707"/>
      <c r="DU45" s="707"/>
      <c r="DV45" s="708"/>
      <c r="DW45" s="697"/>
      <c r="DX45" s="698"/>
      <c r="DY45" s="698"/>
      <c r="DZ45" s="698"/>
      <c r="EA45" s="698"/>
      <c r="EB45" s="698"/>
      <c r="EC45" s="699"/>
    </row>
    <row r="46" spans="2:133" ht="11.25" customHeight="1">
      <c r="B46" s="213"/>
      <c r="CD46" s="663"/>
      <c r="CE46" s="664"/>
      <c r="CF46" s="620" t="s">
        <v>349</v>
      </c>
      <c r="CG46" s="621"/>
      <c r="CH46" s="621"/>
      <c r="CI46" s="621"/>
      <c r="CJ46" s="621"/>
      <c r="CK46" s="621"/>
      <c r="CL46" s="621"/>
      <c r="CM46" s="621"/>
      <c r="CN46" s="621"/>
      <c r="CO46" s="621"/>
      <c r="CP46" s="621"/>
      <c r="CQ46" s="622"/>
      <c r="CR46" s="623">
        <v>5170202</v>
      </c>
      <c r="CS46" s="624"/>
      <c r="CT46" s="624"/>
      <c r="CU46" s="624"/>
      <c r="CV46" s="624"/>
      <c r="CW46" s="624"/>
      <c r="CX46" s="624"/>
      <c r="CY46" s="625"/>
      <c r="CZ46" s="628">
        <v>20.5</v>
      </c>
      <c r="DA46" s="629"/>
      <c r="DB46" s="629"/>
      <c r="DC46" s="635"/>
      <c r="DD46" s="632">
        <v>333866</v>
      </c>
      <c r="DE46" s="624"/>
      <c r="DF46" s="624"/>
      <c r="DG46" s="624"/>
      <c r="DH46" s="624"/>
      <c r="DI46" s="624"/>
      <c r="DJ46" s="624"/>
      <c r="DK46" s="625"/>
      <c r="DL46" s="706"/>
      <c r="DM46" s="707"/>
      <c r="DN46" s="707"/>
      <c r="DO46" s="707"/>
      <c r="DP46" s="707"/>
      <c r="DQ46" s="707"/>
      <c r="DR46" s="707"/>
      <c r="DS46" s="707"/>
      <c r="DT46" s="707"/>
      <c r="DU46" s="707"/>
      <c r="DV46" s="708"/>
      <c r="DW46" s="697"/>
      <c r="DX46" s="698"/>
      <c r="DY46" s="698"/>
      <c r="DZ46" s="698"/>
      <c r="EA46" s="698"/>
      <c r="EB46" s="698"/>
      <c r="EC46" s="699"/>
    </row>
    <row r="47" spans="2:133" ht="11.25" customHeight="1">
      <c r="B47" s="213"/>
      <c r="CD47" s="663"/>
      <c r="CE47" s="664"/>
      <c r="CF47" s="620" t="s">
        <v>350</v>
      </c>
      <c r="CG47" s="621"/>
      <c r="CH47" s="621"/>
      <c r="CI47" s="621"/>
      <c r="CJ47" s="621"/>
      <c r="CK47" s="621"/>
      <c r="CL47" s="621"/>
      <c r="CM47" s="621"/>
      <c r="CN47" s="621"/>
      <c r="CO47" s="621"/>
      <c r="CP47" s="621"/>
      <c r="CQ47" s="622"/>
      <c r="CR47" s="623">
        <v>6871</v>
      </c>
      <c r="CS47" s="644"/>
      <c r="CT47" s="644"/>
      <c r="CU47" s="644"/>
      <c r="CV47" s="644"/>
      <c r="CW47" s="644"/>
      <c r="CX47" s="644"/>
      <c r="CY47" s="645"/>
      <c r="CZ47" s="628">
        <v>0</v>
      </c>
      <c r="DA47" s="656"/>
      <c r="DB47" s="656"/>
      <c r="DC47" s="658"/>
      <c r="DD47" s="632">
        <v>3367</v>
      </c>
      <c r="DE47" s="644"/>
      <c r="DF47" s="644"/>
      <c r="DG47" s="644"/>
      <c r="DH47" s="644"/>
      <c r="DI47" s="644"/>
      <c r="DJ47" s="644"/>
      <c r="DK47" s="645"/>
      <c r="DL47" s="706"/>
      <c r="DM47" s="707"/>
      <c r="DN47" s="707"/>
      <c r="DO47" s="707"/>
      <c r="DP47" s="707"/>
      <c r="DQ47" s="707"/>
      <c r="DR47" s="707"/>
      <c r="DS47" s="707"/>
      <c r="DT47" s="707"/>
      <c r="DU47" s="707"/>
      <c r="DV47" s="708"/>
      <c r="DW47" s="697"/>
      <c r="DX47" s="698"/>
      <c r="DY47" s="698"/>
      <c r="DZ47" s="698"/>
      <c r="EA47" s="698"/>
      <c r="EB47" s="698"/>
      <c r="EC47" s="699"/>
    </row>
    <row r="48" spans="2:133" ht="10.8">
      <c r="B48" s="213"/>
      <c r="CD48" s="665"/>
      <c r="CE48" s="666"/>
      <c r="CF48" s="620" t="s">
        <v>351</v>
      </c>
      <c r="CG48" s="621"/>
      <c r="CH48" s="621"/>
      <c r="CI48" s="621"/>
      <c r="CJ48" s="621"/>
      <c r="CK48" s="621"/>
      <c r="CL48" s="621"/>
      <c r="CM48" s="621"/>
      <c r="CN48" s="621"/>
      <c r="CO48" s="621"/>
      <c r="CP48" s="621"/>
      <c r="CQ48" s="622"/>
      <c r="CR48" s="623" t="s">
        <v>123</v>
      </c>
      <c r="CS48" s="624"/>
      <c r="CT48" s="624"/>
      <c r="CU48" s="624"/>
      <c r="CV48" s="624"/>
      <c r="CW48" s="624"/>
      <c r="CX48" s="624"/>
      <c r="CY48" s="625"/>
      <c r="CZ48" s="628" t="s">
        <v>123</v>
      </c>
      <c r="DA48" s="629"/>
      <c r="DB48" s="629"/>
      <c r="DC48" s="635"/>
      <c r="DD48" s="632" t="s">
        <v>123</v>
      </c>
      <c r="DE48" s="624"/>
      <c r="DF48" s="624"/>
      <c r="DG48" s="624"/>
      <c r="DH48" s="624"/>
      <c r="DI48" s="624"/>
      <c r="DJ48" s="624"/>
      <c r="DK48" s="625"/>
      <c r="DL48" s="706"/>
      <c r="DM48" s="707"/>
      <c r="DN48" s="707"/>
      <c r="DO48" s="707"/>
      <c r="DP48" s="707"/>
      <c r="DQ48" s="707"/>
      <c r="DR48" s="707"/>
      <c r="DS48" s="707"/>
      <c r="DT48" s="707"/>
      <c r="DU48" s="707"/>
      <c r="DV48" s="708"/>
      <c r="DW48" s="697"/>
      <c r="DX48" s="698"/>
      <c r="DY48" s="698"/>
      <c r="DZ48" s="698"/>
      <c r="EA48" s="698"/>
      <c r="EB48" s="698"/>
      <c r="EC48" s="699"/>
    </row>
    <row r="49" spans="2:133" ht="11.25" customHeight="1">
      <c r="B49" s="213"/>
      <c r="CD49" s="646" t="s">
        <v>352</v>
      </c>
      <c r="CE49" s="647"/>
      <c r="CF49" s="647"/>
      <c r="CG49" s="647"/>
      <c r="CH49" s="647"/>
      <c r="CI49" s="647"/>
      <c r="CJ49" s="647"/>
      <c r="CK49" s="647"/>
      <c r="CL49" s="647"/>
      <c r="CM49" s="647"/>
      <c r="CN49" s="647"/>
      <c r="CO49" s="647"/>
      <c r="CP49" s="647"/>
      <c r="CQ49" s="648"/>
      <c r="CR49" s="695">
        <v>25179061</v>
      </c>
      <c r="CS49" s="682"/>
      <c r="CT49" s="682"/>
      <c r="CU49" s="682"/>
      <c r="CV49" s="682"/>
      <c r="CW49" s="682"/>
      <c r="CX49" s="682"/>
      <c r="CY49" s="711"/>
      <c r="CZ49" s="703">
        <v>100</v>
      </c>
      <c r="DA49" s="712"/>
      <c r="DB49" s="712"/>
      <c r="DC49" s="713"/>
      <c r="DD49" s="714">
        <v>15331449</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nvi8dZb2uMUYAvdsZsk94KGGEDEpzXfrwoHBgXKVJWUtsmVBeYOboZYTbI3Zk77DRQERxm6rfpvroLmKi1MMHg==" saltValue="aR3s5jclzEdipED5vphFw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4"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topLeftCell="B1" zoomScale="70" zoomScaleNormal="25" zoomScaleSheetLayoutView="70" workbookViewId="0">
      <selection activeCell="BD11" sqref="BD11"/>
    </sheetView>
  </sheetViews>
  <sheetFormatPr defaultColWidth="0" defaultRowHeight="13.2" zeroHeight="1"/>
  <cols>
    <col min="1" max="130" width="2.77734375" style="219" customWidth="1"/>
    <col min="131" max="131" width="1.6640625" style="219" customWidth="1"/>
    <col min="132" max="16384" width="9" style="219" hidden="1"/>
  </cols>
  <sheetData>
    <row r="1" spans="1:131" ht="11.25" customHeight="1" thickBot="1">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c r="A2" s="721" t="s">
        <v>353</v>
      </c>
      <c r="B2" s="721"/>
      <c r="C2" s="721"/>
      <c r="D2" s="721"/>
      <c r="E2" s="721"/>
      <c r="F2" s="721"/>
      <c r="G2" s="721"/>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1"/>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22" t="s">
        <v>354</v>
      </c>
      <c r="DK2" s="723"/>
      <c r="DL2" s="723"/>
      <c r="DM2" s="723"/>
      <c r="DN2" s="723"/>
      <c r="DO2" s="724"/>
      <c r="DP2" s="216"/>
      <c r="DQ2" s="722" t="s">
        <v>355</v>
      </c>
      <c r="DR2" s="723"/>
      <c r="DS2" s="723"/>
      <c r="DT2" s="723"/>
      <c r="DU2" s="723"/>
      <c r="DV2" s="723"/>
      <c r="DW2" s="723"/>
      <c r="DX2" s="723"/>
      <c r="DY2" s="723"/>
      <c r="DZ2" s="724"/>
      <c r="EA2" s="218"/>
    </row>
    <row r="3" spans="1:131" ht="11.25" customHeight="1">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c r="A4" s="725" t="s">
        <v>356</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220"/>
      <c r="BA4" s="220"/>
      <c r="BB4" s="220"/>
      <c r="BC4" s="220"/>
      <c r="BD4" s="220"/>
      <c r="BE4" s="221"/>
      <c r="BF4" s="221"/>
      <c r="BG4" s="221"/>
      <c r="BH4" s="221"/>
      <c r="BI4" s="221"/>
      <c r="BJ4" s="221"/>
      <c r="BK4" s="221"/>
      <c r="BL4" s="221"/>
      <c r="BM4" s="221"/>
      <c r="BN4" s="221"/>
      <c r="BO4" s="221"/>
      <c r="BP4" s="221"/>
      <c r="BQ4" s="726" t="s">
        <v>357</v>
      </c>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222"/>
    </row>
    <row r="5" spans="1:131" s="223" customFormat="1" ht="26.25" customHeight="1">
      <c r="A5" s="727" t="s">
        <v>358</v>
      </c>
      <c r="B5" s="728"/>
      <c r="C5" s="728"/>
      <c r="D5" s="728"/>
      <c r="E5" s="728"/>
      <c r="F5" s="728"/>
      <c r="G5" s="728"/>
      <c r="H5" s="728"/>
      <c r="I5" s="728"/>
      <c r="J5" s="728"/>
      <c r="K5" s="728"/>
      <c r="L5" s="728"/>
      <c r="M5" s="728"/>
      <c r="N5" s="728"/>
      <c r="O5" s="728"/>
      <c r="P5" s="729"/>
      <c r="Q5" s="733" t="s">
        <v>359</v>
      </c>
      <c r="R5" s="734"/>
      <c r="S5" s="734"/>
      <c r="T5" s="734"/>
      <c r="U5" s="735"/>
      <c r="V5" s="733" t="s">
        <v>360</v>
      </c>
      <c r="W5" s="734"/>
      <c r="X5" s="734"/>
      <c r="Y5" s="734"/>
      <c r="Z5" s="735"/>
      <c r="AA5" s="733" t="s">
        <v>361</v>
      </c>
      <c r="AB5" s="734"/>
      <c r="AC5" s="734"/>
      <c r="AD5" s="734"/>
      <c r="AE5" s="734"/>
      <c r="AF5" s="739" t="s">
        <v>362</v>
      </c>
      <c r="AG5" s="734"/>
      <c r="AH5" s="734"/>
      <c r="AI5" s="734"/>
      <c r="AJ5" s="740"/>
      <c r="AK5" s="734" t="s">
        <v>363</v>
      </c>
      <c r="AL5" s="734"/>
      <c r="AM5" s="734"/>
      <c r="AN5" s="734"/>
      <c r="AO5" s="735"/>
      <c r="AP5" s="733" t="s">
        <v>364</v>
      </c>
      <c r="AQ5" s="734"/>
      <c r="AR5" s="734"/>
      <c r="AS5" s="734"/>
      <c r="AT5" s="735"/>
      <c r="AU5" s="733" t="s">
        <v>365</v>
      </c>
      <c r="AV5" s="734"/>
      <c r="AW5" s="734"/>
      <c r="AX5" s="734"/>
      <c r="AY5" s="740"/>
      <c r="AZ5" s="220"/>
      <c r="BA5" s="220"/>
      <c r="BB5" s="220"/>
      <c r="BC5" s="220"/>
      <c r="BD5" s="220"/>
      <c r="BE5" s="221"/>
      <c r="BF5" s="221"/>
      <c r="BG5" s="221"/>
      <c r="BH5" s="221"/>
      <c r="BI5" s="221"/>
      <c r="BJ5" s="221"/>
      <c r="BK5" s="221"/>
      <c r="BL5" s="221"/>
      <c r="BM5" s="221"/>
      <c r="BN5" s="221"/>
      <c r="BO5" s="221"/>
      <c r="BP5" s="221"/>
      <c r="BQ5" s="727" t="s">
        <v>366</v>
      </c>
      <c r="BR5" s="728"/>
      <c r="BS5" s="728"/>
      <c r="BT5" s="728"/>
      <c r="BU5" s="728"/>
      <c r="BV5" s="728"/>
      <c r="BW5" s="728"/>
      <c r="BX5" s="728"/>
      <c r="BY5" s="728"/>
      <c r="BZ5" s="728"/>
      <c r="CA5" s="728"/>
      <c r="CB5" s="728"/>
      <c r="CC5" s="728"/>
      <c r="CD5" s="728"/>
      <c r="CE5" s="728"/>
      <c r="CF5" s="728"/>
      <c r="CG5" s="729"/>
      <c r="CH5" s="733" t="s">
        <v>367</v>
      </c>
      <c r="CI5" s="734"/>
      <c r="CJ5" s="734"/>
      <c r="CK5" s="734"/>
      <c r="CL5" s="735"/>
      <c r="CM5" s="733" t="s">
        <v>368</v>
      </c>
      <c r="CN5" s="734"/>
      <c r="CO5" s="734"/>
      <c r="CP5" s="734"/>
      <c r="CQ5" s="735"/>
      <c r="CR5" s="733" t="s">
        <v>369</v>
      </c>
      <c r="CS5" s="734"/>
      <c r="CT5" s="734"/>
      <c r="CU5" s="734"/>
      <c r="CV5" s="735"/>
      <c r="CW5" s="733" t="s">
        <v>370</v>
      </c>
      <c r="CX5" s="734"/>
      <c r="CY5" s="734"/>
      <c r="CZ5" s="734"/>
      <c r="DA5" s="735"/>
      <c r="DB5" s="733" t="s">
        <v>371</v>
      </c>
      <c r="DC5" s="734"/>
      <c r="DD5" s="734"/>
      <c r="DE5" s="734"/>
      <c r="DF5" s="735"/>
      <c r="DG5" s="763" t="s">
        <v>372</v>
      </c>
      <c r="DH5" s="764"/>
      <c r="DI5" s="764"/>
      <c r="DJ5" s="764"/>
      <c r="DK5" s="765"/>
      <c r="DL5" s="763" t="s">
        <v>373</v>
      </c>
      <c r="DM5" s="764"/>
      <c r="DN5" s="764"/>
      <c r="DO5" s="764"/>
      <c r="DP5" s="765"/>
      <c r="DQ5" s="733" t="s">
        <v>374</v>
      </c>
      <c r="DR5" s="734"/>
      <c r="DS5" s="734"/>
      <c r="DT5" s="734"/>
      <c r="DU5" s="735"/>
      <c r="DV5" s="733" t="s">
        <v>365</v>
      </c>
      <c r="DW5" s="734"/>
      <c r="DX5" s="734"/>
      <c r="DY5" s="734"/>
      <c r="DZ5" s="740"/>
      <c r="EA5" s="222"/>
    </row>
    <row r="6" spans="1:131" s="223" customFormat="1" ht="26.25" customHeight="1" thickBot="1">
      <c r="A6" s="730"/>
      <c r="B6" s="731"/>
      <c r="C6" s="731"/>
      <c r="D6" s="731"/>
      <c r="E6" s="731"/>
      <c r="F6" s="731"/>
      <c r="G6" s="731"/>
      <c r="H6" s="731"/>
      <c r="I6" s="731"/>
      <c r="J6" s="731"/>
      <c r="K6" s="731"/>
      <c r="L6" s="731"/>
      <c r="M6" s="731"/>
      <c r="N6" s="731"/>
      <c r="O6" s="731"/>
      <c r="P6" s="732"/>
      <c r="Q6" s="736"/>
      <c r="R6" s="737"/>
      <c r="S6" s="737"/>
      <c r="T6" s="737"/>
      <c r="U6" s="738"/>
      <c r="V6" s="736"/>
      <c r="W6" s="737"/>
      <c r="X6" s="737"/>
      <c r="Y6" s="737"/>
      <c r="Z6" s="738"/>
      <c r="AA6" s="736"/>
      <c r="AB6" s="737"/>
      <c r="AC6" s="737"/>
      <c r="AD6" s="737"/>
      <c r="AE6" s="737"/>
      <c r="AF6" s="741"/>
      <c r="AG6" s="737"/>
      <c r="AH6" s="737"/>
      <c r="AI6" s="737"/>
      <c r="AJ6" s="742"/>
      <c r="AK6" s="737"/>
      <c r="AL6" s="737"/>
      <c r="AM6" s="737"/>
      <c r="AN6" s="737"/>
      <c r="AO6" s="738"/>
      <c r="AP6" s="736"/>
      <c r="AQ6" s="737"/>
      <c r="AR6" s="737"/>
      <c r="AS6" s="737"/>
      <c r="AT6" s="738"/>
      <c r="AU6" s="736"/>
      <c r="AV6" s="737"/>
      <c r="AW6" s="737"/>
      <c r="AX6" s="737"/>
      <c r="AY6" s="742"/>
      <c r="AZ6" s="220"/>
      <c r="BA6" s="220"/>
      <c r="BB6" s="220"/>
      <c r="BC6" s="220"/>
      <c r="BD6" s="220"/>
      <c r="BE6" s="221"/>
      <c r="BF6" s="221"/>
      <c r="BG6" s="221"/>
      <c r="BH6" s="221"/>
      <c r="BI6" s="221"/>
      <c r="BJ6" s="221"/>
      <c r="BK6" s="221"/>
      <c r="BL6" s="221"/>
      <c r="BM6" s="221"/>
      <c r="BN6" s="221"/>
      <c r="BO6" s="221"/>
      <c r="BP6" s="221"/>
      <c r="BQ6" s="730"/>
      <c r="BR6" s="731"/>
      <c r="BS6" s="731"/>
      <c r="BT6" s="731"/>
      <c r="BU6" s="731"/>
      <c r="BV6" s="731"/>
      <c r="BW6" s="731"/>
      <c r="BX6" s="731"/>
      <c r="BY6" s="731"/>
      <c r="BZ6" s="731"/>
      <c r="CA6" s="731"/>
      <c r="CB6" s="731"/>
      <c r="CC6" s="731"/>
      <c r="CD6" s="731"/>
      <c r="CE6" s="731"/>
      <c r="CF6" s="731"/>
      <c r="CG6" s="732"/>
      <c r="CH6" s="736"/>
      <c r="CI6" s="737"/>
      <c r="CJ6" s="737"/>
      <c r="CK6" s="737"/>
      <c r="CL6" s="738"/>
      <c r="CM6" s="736"/>
      <c r="CN6" s="737"/>
      <c r="CO6" s="737"/>
      <c r="CP6" s="737"/>
      <c r="CQ6" s="738"/>
      <c r="CR6" s="736"/>
      <c r="CS6" s="737"/>
      <c r="CT6" s="737"/>
      <c r="CU6" s="737"/>
      <c r="CV6" s="738"/>
      <c r="CW6" s="736"/>
      <c r="CX6" s="737"/>
      <c r="CY6" s="737"/>
      <c r="CZ6" s="737"/>
      <c r="DA6" s="738"/>
      <c r="DB6" s="736"/>
      <c r="DC6" s="737"/>
      <c r="DD6" s="737"/>
      <c r="DE6" s="737"/>
      <c r="DF6" s="738"/>
      <c r="DG6" s="766"/>
      <c r="DH6" s="767"/>
      <c r="DI6" s="767"/>
      <c r="DJ6" s="767"/>
      <c r="DK6" s="768"/>
      <c r="DL6" s="766"/>
      <c r="DM6" s="767"/>
      <c r="DN6" s="767"/>
      <c r="DO6" s="767"/>
      <c r="DP6" s="768"/>
      <c r="DQ6" s="736"/>
      <c r="DR6" s="737"/>
      <c r="DS6" s="737"/>
      <c r="DT6" s="737"/>
      <c r="DU6" s="738"/>
      <c r="DV6" s="736"/>
      <c r="DW6" s="737"/>
      <c r="DX6" s="737"/>
      <c r="DY6" s="737"/>
      <c r="DZ6" s="742"/>
      <c r="EA6" s="222"/>
    </row>
    <row r="7" spans="1:131" s="223" customFormat="1" ht="26.25" customHeight="1" thickTop="1">
      <c r="A7" s="224">
        <v>1</v>
      </c>
      <c r="B7" s="749" t="s">
        <v>375</v>
      </c>
      <c r="C7" s="750"/>
      <c r="D7" s="750"/>
      <c r="E7" s="750"/>
      <c r="F7" s="750"/>
      <c r="G7" s="750"/>
      <c r="H7" s="750"/>
      <c r="I7" s="750"/>
      <c r="J7" s="750"/>
      <c r="K7" s="750"/>
      <c r="L7" s="750"/>
      <c r="M7" s="750"/>
      <c r="N7" s="750"/>
      <c r="O7" s="750"/>
      <c r="P7" s="751"/>
      <c r="Q7" s="752">
        <v>26947</v>
      </c>
      <c r="R7" s="753"/>
      <c r="S7" s="753"/>
      <c r="T7" s="753"/>
      <c r="U7" s="753"/>
      <c r="V7" s="753">
        <v>25170</v>
      </c>
      <c r="W7" s="753"/>
      <c r="X7" s="753"/>
      <c r="Y7" s="753"/>
      <c r="Z7" s="753"/>
      <c r="AA7" s="753">
        <f>Q7-V7</f>
        <v>1777</v>
      </c>
      <c r="AB7" s="753"/>
      <c r="AC7" s="753"/>
      <c r="AD7" s="753"/>
      <c r="AE7" s="754"/>
      <c r="AF7" s="755">
        <v>1478</v>
      </c>
      <c r="AG7" s="756"/>
      <c r="AH7" s="756"/>
      <c r="AI7" s="756"/>
      <c r="AJ7" s="757"/>
      <c r="AK7" s="758">
        <v>331</v>
      </c>
      <c r="AL7" s="759"/>
      <c r="AM7" s="759"/>
      <c r="AN7" s="759"/>
      <c r="AO7" s="759"/>
      <c r="AP7" s="759">
        <v>26373</v>
      </c>
      <c r="AQ7" s="759"/>
      <c r="AR7" s="759"/>
      <c r="AS7" s="759"/>
      <c r="AT7" s="759"/>
      <c r="AU7" s="760"/>
      <c r="AV7" s="760"/>
      <c r="AW7" s="760"/>
      <c r="AX7" s="760"/>
      <c r="AY7" s="761"/>
      <c r="AZ7" s="220"/>
      <c r="BA7" s="220"/>
      <c r="BB7" s="220"/>
      <c r="BC7" s="220"/>
      <c r="BD7" s="220"/>
      <c r="BE7" s="221"/>
      <c r="BF7" s="221"/>
      <c r="BG7" s="221"/>
      <c r="BH7" s="221"/>
      <c r="BI7" s="221"/>
      <c r="BJ7" s="221"/>
      <c r="BK7" s="221"/>
      <c r="BL7" s="221"/>
      <c r="BM7" s="221"/>
      <c r="BN7" s="221"/>
      <c r="BO7" s="221"/>
      <c r="BP7" s="221"/>
      <c r="BQ7" s="224">
        <v>1</v>
      </c>
      <c r="BR7" s="225" t="s">
        <v>564</v>
      </c>
      <c r="BS7" s="746" t="s">
        <v>560</v>
      </c>
      <c r="BT7" s="747"/>
      <c r="BU7" s="747"/>
      <c r="BV7" s="747"/>
      <c r="BW7" s="747"/>
      <c r="BX7" s="747"/>
      <c r="BY7" s="747"/>
      <c r="BZ7" s="747"/>
      <c r="CA7" s="747"/>
      <c r="CB7" s="747"/>
      <c r="CC7" s="747"/>
      <c r="CD7" s="747"/>
      <c r="CE7" s="747"/>
      <c r="CF7" s="747"/>
      <c r="CG7" s="762"/>
      <c r="CH7" s="743">
        <v>0</v>
      </c>
      <c r="CI7" s="744"/>
      <c r="CJ7" s="744"/>
      <c r="CK7" s="744"/>
      <c r="CL7" s="745"/>
      <c r="CM7" s="743">
        <v>117</v>
      </c>
      <c r="CN7" s="744"/>
      <c r="CO7" s="744"/>
      <c r="CP7" s="744"/>
      <c r="CQ7" s="745"/>
      <c r="CR7" s="743">
        <v>810</v>
      </c>
      <c r="CS7" s="744"/>
      <c r="CT7" s="744"/>
      <c r="CU7" s="744"/>
      <c r="CV7" s="745"/>
      <c r="CW7" s="743" t="s">
        <v>550</v>
      </c>
      <c r="CX7" s="744"/>
      <c r="CY7" s="744"/>
      <c r="CZ7" s="744"/>
      <c r="DA7" s="745"/>
      <c r="DB7" s="743">
        <v>31</v>
      </c>
      <c r="DC7" s="744"/>
      <c r="DD7" s="744"/>
      <c r="DE7" s="744"/>
      <c r="DF7" s="745"/>
      <c r="DG7" s="743" t="s">
        <v>550</v>
      </c>
      <c r="DH7" s="744"/>
      <c r="DI7" s="744"/>
      <c r="DJ7" s="744"/>
      <c r="DK7" s="745"/>
      <c r="DL7" s="743" t="s">
        <v>550</v>
      </c>
      <c r="DM7" s="744"/>
      <c r="DN7" s="744"/>
      <c r="DO7" s="744"/>
      <c r="DP7" s="745"/>
      <c r="DQ7" s="743" t="s">
        <v>550</v>
      </c>
      <c r="DR7" s="744"/>
      <c r="DS7" s="744"/>
      <c r="DT7" s="744"/>
      <c r="DU7" s="745"/>
      <c r="DV7" s="746"/>
      <c r="DW7" s="747"/>
      <c r="DX7" s="747"/>
      <c r="DY7" s="747"/>
      <c r="DZ7" s="748"/>
      <c r="EA7" s="222"/>
    </row>
    <row r="8" spans="1:131" s="223" customFormat="1" ht="26.25" customHeight="1">
      <c r="A8" s="226">
        <v>2</v>
      </c>
      <c r="B8" s="780" t="s">
        <v>376</v>
      </c>
      <c r="C8" s="781"/>
      <c r="D8" s="781"/>
      <c r="E8" s="781"/>
      <c r="F8" s="781"/>
      <c r="G8" s="781"/>
      <c r="H8" s="781"/>
      <c r="I8" s="781"/>
      <c r="J8" s="781"/>
      <c r="K8" s="781"/>
      <c r="L8" s="781"/>
      <c r="M8" s="781"/>
      <c r="N8" s="781"/>
      <c r="O8" s="781"/>
      <c r="P8" s="782"/>
      <c r="Q8" s="783">
        <v>5</v>
      </c>
      <c r="R8" s="784"/>
      <c r="S8" s="784"/>
      <c r="T8" s="784"/>
      <c r="U8" s="784"/>
      <c r="V8" s="784">
        <v>4</v>
      </c>
      <c r="W8" s="784"/>
      <c r="X8" s="784"/>
      <c r="Y8" s="784"/>
      <c r="Z8" s="784"/>
      <c r="AA8" s="784">
        <f t="shared" ref="AA8:AA9" si="0">Q8-V8</f>
        <v>1</v>
      </c>
      <c r="AB8" s="784"/>
      <c r="AC8" s="784"/>
      <c r="AD8" s="784"/>
      <c r="AE8" s="785"/>
      <c r="AF8" s="786">
        <v>1</v>
      </c>
      <c r="AG8" s="787"/>
      <c r="AH8" s="787"/>
      <c r="AI8" s="787"/>
      <c r="AJ8" s="788"/>
      <c r="AK8" s="769" t="s">
        <v>550</v>
      </c>
      <c r="AL8" s="770"/>
      <c r="AM8" s="770"/>
      <c r="AN8" s="770"/>
      <c r="AO8" s="770"/>
      <c r="AP8" s="770" t="s">
        <v>550</v>
      </c>
      <c r="AQ8" s="770"/>
      <c r="AR8" s="770"/>
      <c r="AS8" s="770"/>
      <c r="AT8" s="770"/>
      <c r="AU8" s="771"/>
      <c r="AV8" s="771"/>
      <c r="AW8" s="771"/>
      <c r="AX8" s="771"/>
      <c r="AY8" s="772"/>
      <c r="AZ8" s="220"/>
      <c r="BA8" s="220"/>
      <c r="BB8" s="220"/>
      <c r="BC8" s="220"/>
      <c r="BD8" s="220"/>
      <c r="BE8" s="221"/>
      <c r="BF8" s="221"/>
      <c r="BG8" s="221"/>
      <c r="BH8" s="221"/>
      <c r="BI8" s="221"/>
      <c r="BJ8" s="221"/>
      <c r="BK8" s="221"/>
      <c r="BL8" s="221"/>
      <c r="BM8" s="221"/>
      <c r="BN8" s="221"/>
      <c r="BO8" s="221"/>
      <c r="BP8" s="221"/>
      <c r="BQ8" s="226">
        <v>2</v>
      </c>
      <c r="BR8" s="227"/>
      <c r="BS8" s="773" t="s">
        <v>561</v>
      </c>
      <c r="BT8" s="774"/>
      <c r="BU8" s="774"/>
      <c r="BV8" s="774"/>
      <c r="BW8" s="774"/>
      <c r="BX8" s="774"/>
      <c r="BY8" s="774"/>
      <c r="BZ8" s="774"/>
      <c r="CA8" s="774"/>
      <c r="CB8" s="774"/>
      <c r="CC8" s="774"/>
      <c r="CD8" s="774"/>
      <c r="CE8" s="774"/>
      <c r="CF8" s="774"/>
      <c r="CG8" s="775"/>
      <c r="CH8" s="776">
        <v>-6</v>
      </c>
      <c r="CI8" s="777"/>
      <c r="CJ8" s="777"/>
      <c r="CK8" s="777"/>
      <c r="CL8" s="778"/>
      <c r="CM8" s="776">
        <v>-51</v>
      </c>
      <c r="CN8" s="777"/>
      <c r="CO8" s="777"/>
      <c r="CP8" s="777"/>
      <c r="CQ8" s="778"/>
      <c r="CR8" s="776">
        <v>51</v>
      </c>
      <c r="CS8" s="777"/>
      <c r="CT8" s="777"/>
      <c r="CU8" s="777"/>
      <c r="CV8" s="778"/>
      <c r="CW8" s="776">
        <v>0</v>
      </c>
      <c r="CX8" s="777"/>
      <c r="CY8" s="777"/>
      <c r="CZ8" s="777"/>
      <c r="DA8" s="778"/>
      <c r="DB8" s="776">
        <v>53</v>
      </c>
      <c r="DC8" s="777"/>
      <c r="DD8" s="777"/>
      <c r="DE8" s="777"/>
      <c r="DF8" s="778"/>
      <c r="DG8" s="776" t="s">
        <v>550</v>
      </c>
      <c r="DH8" s="777"/>
      <c r="DI8" s="777"/>
      <c r="DJ8" s="777"/>
      <c r="DK8" s="778"/>
      <c r="DL8" s="776" t="s">
        <v>550</v>
      </c>
      <c r="DM8" s="777"/>
      <c r="DN8" s="777"/>
      <c r="DO8" s="777"/>
      <c r="DP8" s="778"/>
      <c r="DQ8" s="776" t="s">
        <v>550</v>
      </c>
      <c r="DR8" s="777"/>
      <c r="DS8" s="777"/>
      <c r="DT8" s="777"/>
      <c r="DU8" s="778"/>
      <c r="DV8" s="773"/>
      <c r="DW8" s="774"/>
      <c r="DX8" s="774"/>
      <c r="DY8" s="774"/>
      <c r="DZ8" s="779"/>
      <c r="EA8" s="222"/>
    </row>
    <row r="9" spans="1:131" s="223" customFormat="1" ht="26.25" customHeight="1">
      <c r="A9" s="226">
        <v>3</v>
      </c>
      <c r="B9" s="780" t="s">
        <v>377</v>
      </c>
      <c r="C9" s="781"/>
      <c r="D9" s="781"/>
      <c r="E9" s="781"/>
      <c r="F9" s="781"/>
      <c r="G9" s="781"/>
      <c r="H9" s="781"/>
      <c r="I9" s="781"/>
      <c r="J9" s="781"/>
      <c r="K9" s="781"/>
      <c r="L9" s="781"/>
      <c r="M9" s="781"/>
      <c r="N9" s="781"/>
      <c r="O9" s="781"/>
      <c r="P9" s="782"/>
      <c r="Q9" s="783">
        <v>24</v>
      </c>
      <c r="R9" s="784"/>
      <c r="S9" s="784"/>
      <c r="T9" s="784"/>
      <c r="U9" s="784"/>
      <c r="V9" s="784">
        <v>5</v>
      </c>
      <c r="W9" s="784"/>
      <c r="X9" s="784"/>
      <c r="Y9" s="784"/>
      <c r="Z9" s="784"/>
      <c r="AA9" s="784">
        <f t="shared" si="0"/>
        <v>19</v>
      </c>
      <c r="AB9" s="784"/>
      <c r="AC9" s="784"/>
      <c r="AD9" s="784"/>
      <c r="AE9" s="785"/>
      <c r="AF9" s="786">
        <v>19</v>
      </c>
      <c r="AG9" s="787"/>
      <c r="AH9" s="787"/>
      <c r="AI9" s="787"/>
      <c r="AJ9" s="788"/>
      <c r="AK9" s="769" t="s">
        <v>550</v>
      </c>
      <c r="AL9" s="770"/>
      <c r="AM9" s="770"/>
      <c r="AN9" s="770"/>
      <c r="AO9" s="770"/>
      <c r="AP9" s="770" t="s">
        <v>550</v>
      </c>
      <c r="AQ9" s="770"/>
      <c r="AR9" s="770"/>
      <c r="AS9" s="770"/>
      <c r="AT9" s="770"/>
      <c r="AU9" s="771"/>
      <c r="AV9" s="771"/>
      <c r="AW9" s="771"/>
      <c r="AX9" s="771"/>
      <c r="AY9" s="772"/>
      <c r="AZ9" s="220"/>
      <c r="BA9" s="220"/>
      <c r="BB9" s="220"/>
      <c r="BC9" s="220"/>
      <c r="BD9" s="220"/>
      <c r="BE9" s="221"/>
      <c r="BF9" s="221"/>
      <c r="BG9" s="221"/>
      <c r="BH9" s="221"/>
      <c r="BI9" s="221"/>
      <c r="BJ9" s="221"/>
      <c r="BK9" s="221"/>
      <c r="BL9" s="221"/>
      <c r="BM9" s="221"/>
      <c r="BN9" s="221"/>
      <c r="BO9" s="221"/>
      <c r="BP9" s="221"/>
      <c r="BQ9" s="226">
        <v>3</v>
      </c>
      <c r="BR9" s="227"/>
      <c r="BS9" s="773" t="s">
        <v>562</v>
      </c>
      <c r="BT9" s="774"/>
      <c r="BU9" s="774"/>
      <c r="BV9" s="774"/>
      <c r="BW9" s="774"/>
      <c r="BX9" s="774"/>
      <c r="BY9" s="774"/>
      <c r="BZ9" s="774"/>
      <c r="CA9" s="774"/>
      <c r="CB9" s="774"/>
      <c r="CC9" s="774"/>
      <c r="CD9" s="774"/>
      <c r="CE9" s="774"/>
      <c r="CF9" s="774"/>
      <c r="CG9" s="775"/>
      <c r="CH9" s="776">
        <v>1</v>
      </c>
      <c r="CI9" s="777"/>
      <c r="CJ9" s="777"/>
      <c r="CK9" s="777"/>
      <c r="CL9" s="778"/>
      <c r="CM9" s="776">
        <v>25</v>
      </c>
      <c r="CN9" s="777"/>
      <c r="CO9" s="777"/>
      <c r="CP9" s="777"/>
      <c r="CQ9" s="778"/>
      <c r="CR9" s="776">
        <v>8</v>
      </c>
      <c r="CS9" s="777"/>
      <c r="CT9" s="777"/>
      <c r="CU9" s="777"/>
      <c r="CV9" s="778"/>
      <c r="CW9" s="776" t="s">
        <v>550</v>
      </c>
      <c r="CX9" s="777"/>
      <c r="CY9" s="777"/>
      <c r="CZ9" s="777"/>
      <c r="DA9" s="778"/>
      <c r="DB9" s="776" t="s">
        <v>550</v>
      </c>
      <c r="DC9" s="777"/>
      <c r="DD9" s="777"/>
      <c r="DE9" s="777"/>
      <c r="DF9" s="778"/>
      <c r="DG9" s="776" t="s">
        <v>550</v>
      </c>
      <c r="DH9" s="777"/>
      <c r="DI9" s="777"/>
      <c r="DJ9" s="777"/>
      <c r="DK9" s="778"/>
      <c r="DL9" s="776" t="s">
        <v>550</v>
      </c>
      <c r="DM9" s="777"/>
      <c r="DN9" s="777"/>
      <c r="DO9" s="777"/>
      <c r="DP9" s="778"/>
      <c r="DQ9" s="776" t="s">
        <v>550</v>
      </c>
      <c r="DR9" s="777"/>
      <c r="DS9" s="777"/>
      <c r="DT9" s="777"/>
      <c r="DU9" s="778"/>
      <c r="DV9" s="773"/>
      <c r="DW9" s="774"/>
      <c r="DX9" s="774"/>
      <c r="DY9" s="774"/>
      <c r="DZ9" s="779"/>
      <c r="EA9" s="222"/>
    </row>
    <row r="10" spans="1:131" s="223" customFormat="1" ht="26.25" customHeight="1">
      <c r="A10" s="226">
        <v>4</v>
      </c>
      <c r="B10" s="780"/>
      <c r="C10" s="781"/>
      <c r="D10" s="781"/>
      <c r="E10" s="781"/>
      <c r="F10" s="781"/>
      <c r="G10" s="781"/>
      <c r="H10" s="781"/>
      <c r="I10" s="781"/>
      <c r="J10" s="781"/>
      <c r="K10" s="781"/>
      <c r="L10" s="781"/>
      <c r="M10" s="781"/>
      <c r="N10" s="781"/>
      <c r="O10" s="781"/>
      <c r="P10" s="782"/>
      <c r="Q10" s="783"/>
      <c r="R10" s="784"/>
      <c r="S10" s="784"/>
      <c r="T10" s="784"/>
      <c r="U10" s="784"/>
      <c r="V10" s="784"/>
      <c r="W10" s="784"/>
      <c r="X10" s="784"/>
      <c r="Y10" s="784"/>
      <c r="Z10" s="784"/>
      <c r="AA10" s="784"/>
      <c r="AB10" s="784"/>
      <c r="AC10" s="784"/>
      <c r="AD10" s="784"/>
      <c r="AE10" s="785"/>
      <c r="AF10" s="786"/>
      <c r="AG10" s="787"/>
      <c r="AH10" s="787"/>
      <c r="AI10" s="787"/>
      <c r="AJ10" s="788"/>
      <c r="AK10" s="769"/>
      <c r="AL10" s="770"/>
      <c r="AM10" s="770"/>
      <c r="AN10" s="770"/>
      <c r="AO10" s="770"/>
      <c r="AP10" s="770"/>
      <c r="AQ10" s="770"/>
      <c r="AR10" s="770"/>
      <c r="AS10" s="770"/>
      <c r="AT10" s="770"/>
      <c r="AU10" s="771"/>
      <c r="AV10" s="771"/>
      <c r="AW10" s="771"/>
      <c r="AX10" s="771"/>
      <c r="AY10" s="772"/>
      <c r="AZ10" s="220"/>
      <c r="BA10" s="220"/>
      <c r="BB10" s="220"/>
      <c r="BC10" s="220"/>
      <c r="BD10" s="220"/>
      <c r="BE10" s="221"/>
      <c r="BF10" s="221"/>
      <c r="BG10" s="221"/>
      <c r="BH10" s="221"/>
      <c r="BI10" s="221"/>
      <c r="BJ10" s="221"/>
      <c r="BK10" s="221"/>
      <c r="BL10" s="221"/>
      <c r="BM10" s="221"/>
      <c r="BN10" s="221"/>
      <c r="BO10" s="221"/>
      <c r="BP10" s="221"/>
      <c r="BQ10" s="226">
        <v>4</v>
      </c>
      <c r="BR10" s="227"/>
      <c r="BS10" s="773" t="s">
        <v>563</v>
      </c>
      <c r="BT10" s="774"/>
      <c r="BU10" s="774"/>
      <c r="BV10" s="774"/>
      <c r="BW10" s="774"/>
      <c r="BX10" s="774"/>
      <c r="BY10" s="774"/>
      <c r="BZ10" s="774"/>
      <c r="CA10" s="774"/>
      <c r="CB10" s="774"/>
      <c r="CC10" s="774"/>
      <c r="CD10" s="774"/>
      <c r="CE10" s="774"/>
      <c r="CF10" s="774"/>
      <c r="CG10" s="775"/>
      <c r="CH10" s="776">
        <v>34</v>
      </c>
      <c r="CI10" s="777"/>
      <c r="CJ10" s="777"/>
      <c r="CK10" s="777"/>
      <c r="CL10" s="778"/>
      <c r="CM10" s="776">
        <v>354</v>
      </c>
      <c r="CN10" s="777"/>
      <c r="CO10" s="777"/>
      <c r="CP10" s="777"/>
      <c r="CQ10" s="778"/>
      <c r="CR10" s="776">
        <v>93</v>
      </c>
      <c r="CS10" s="777"/>
      <c r="CT10" s="777"/>
      <c r="CU10" s="777"/>
      <c r="CV10" s="778"/>
      <c r="CW10" s="776" t="s">
        <v>550</v>
      </c>
      <c r="CX10" s="777"/>
      <c r="CY10" s="777"/>
      <c r="CZ10" s="777"/>
      <c r="DA10" s="778"/>
      <c r="DB10" s="776" t="s">
        <v>550</v>
      </c>
      <c r="DC10" s="777"/>
      <c r="DD10" s="777"/>
      <c r="DE10" s="777"/>
      <c r="DF10" s="778"/>
      <c r="DG10" s="776" t="s">
        <v>550</v>
      </c>
      <c r="DH10" s="777"/>
      <c r="DI10" s="777"/>
      <c r="DJ10" s="777"/>
      <c r="DK10" s="778"/>
      <c r="DL10" s="776" t="s">
        <v>550</v>
      </c>
      <c r="DM10" s="777"/>
      <c r="DN10" s="777"/>
      <c r="DO10" s="777"/>
      <c r="DP10" s="778"/>
      <c r="DQ10" s="776" t="s">
        <v>550</v>
      </c>
      <c r="DR10" s="777"/>
      <c r="DS10" s="777"/>
      <c r="DT10" s="777"/>
      <c r="DU10" s="778"/>
      <c r="DV10" s="773"/>
      <c r="DW10" s="774"/>
      <c r="DX10" s="774"/>
      <c r="DY10" s="774"/>
      <c r="DZ10" s="779"/>
      <c r="EA10" s="222"/>
    </row>
    <row r="11" spans="1:131" s="223" customFormat="1" ht="26.25" customHeight="1">
      <c r="A11" s="226">
        <v>5</v>
      </c>
      <c r="B11" s="780"/>
      <c r="C11" s="781"/>
      <c r="D11" s="781"/>
      <c r="E11" s="781"/>
      <c r="F11" s="781"/>
      <c r="G11" s="781"/>
      <c r="H11" s="781"/>
      <c r="I11" s="781"/>
      <c r="J11" s="781"/>
      <c r="K11" s="781"/>
      <c r="L11" s="781"/>
      <c r="M11" s="781"/>
      <c r="N11" s="781"/>
      <c r="O11" s="781"/>
      <c r="P11" s="782"/>
      <c r="Q11" s="783"/>
      <c r="R11" s="784"/>
      <c r="S11" s="784"/>
      <c r="T11" s="784"/>
      <c r="U11" s="784"/>
      <c r="V11" s="784"/>
      <c r="W11" s="784"/>
      <c r="X11" s="784"/>
      <c r="Y11" s="784"/>
      <c r="Z11" s="784"/>
      <c r="AA11" s="784"/>
      <c r="AB11" s="784"/>
      <c r="AC11" s="784"/>
      <c r="AD11" s="784"/>
      <c r="AE11" s="785"/>
      <c r="AF11" s="786"/>
      <c r="AG11" s="787"/>
      <c r="AH11" s="787"/>
      <c r="AI11" s="787"/>
      <c r="AJ11" s="788"/>
      <c r="AK11" s="769"/>
      <c r="AL11" s="770"/>
      <c r="AM11" s="770"/>
      <c r="AN11" s="770"/>
      <c r="AO11" s="770"/>
      <c r="AP11" s="770"/>
      <c r="AQ11" s="770"/>
      <c r="AR11" s="770"/>
      <c r="AS11" s="770"/>
      <c r="AT11" s="770"/>
      <c r="AU11" s="771"/>
      <c r="AV11" s="771"/>
      <c r="AW11" s="771"/>
      <c r="AX11" s="771"/>
      <c r="AY11" s="772"/>
      <c r="AZ11" s="220"/>
      <c r="BA11" s="220"/>
      <c r="BB11" s="220"/>
      <c r="BC11" s="220"/>
      <c r="BD11" s="220"/>
      <c r="BE11" s="221"/>
      <c r="BF11" s="221"/>
      <c r="BG11" s="221"/>
      <c r="BH11" s="221"/>
      <c r="BI11" s="221"/>
      <c r="BJ11" s="221"/>
      <c r="BK11" s="221"/>
      <c r="BL11" s="221"/>
      <c r="BM11" s="221"/>
      <c r="BN11" s="221"/>
      <c r="BO11" s="221"/>
      <c r="BP11" s="221"/>
      <c r="BQ11" s="226">
        <v>5</v>
      </c>
      <c r="BR11" s="227"/>
      <c r="BS11" s="773"/>
      <c r="BT11" s="774"/>
      <c r="BU11" s="774"/>
      <c r="BV11" s="774"/>
      <c r="BW11" s="774"/>
      <c r="BX11" s="774"/>
      <c r="BY11" s="774"/>
      <c r="BZ11" s="774"/>
      <c r="CA11" s="774"/>
      <c r="CB11" s="774"/>
      <c r="CC11" s="774"/>
      <c r="CD11" s="774"/>
      <c r="CE11" s="774"/>
      <c r="CF11" s="774"/>
      <c r="CG11" s="775"/>
      <c r="CH11" s="776"/>
      <c r="CI11" s="777"/>
      <c r="CJ11" s="777"/>
      <c r="CK11" s="777"/>
      <c r="CL11" s="778"/>
      <c r="CM11" s="776"/>
      <c r="CN11" s="777"/>
      <c r="CO11" s="777"/>
      <c r="CP11" s="777"/>
      <c r="CQ11" s="778"/>
      <c r="CR11" s="776"/>
      <c r="CS11" s="777"/>
      <c r="CT11" s="777"/>
      <c r="CU11" s="777"/>
      <c r="CV11" s="778"/>
      <c r="CW11" s="776"/>
      <c r="CX11" s="777"/>
      <c r="CY11" s="777"/>
      <c r="CZ11" s="777"/>
      <c r="DA11" s="778"/>
      <c r="DB11" s="776"/>
      <c r="DC11" s="777"/>
      <c r="DD11" s="777"/>
      <c r="DE11" s="777"/>
      <c r="DF11" s="778"/>
      <c r="DG11" s="776"/>
      <c r="DH11" s="777"/>
      <c r="DI11" s="777"/>
      <c r="DJ11" s="777"/>
      <c r="DK11" s="778"/>
      <c r="DL11" s="776"/>
      <c r="DM11" s="777"/>
      <c r="DN11" s="777"/>
      <c r="DO11" s="777"/>
      <c r="DP11" s="778"/>
      <c r="DQ11" s="776"/>
      <c r="DR11" s="777"/>
      <c r="DS11" s="777"/>
      <c r="DT11" s="777"/>
      <c r="DU11" s="778"/>
      <c r="DV11" s="773"/>
      <c r="DW11" s="774"/>
      <c r="DX11" s="774"/>
      <c r="DY11" s="774"/>
      <c r="DZ11" s="779"/>
      <c r="EA11" s="222"/>
    </row>
    <row r="12" spans="1:131" s="223" customFormat="1" ht="26.25" customHeight="1">
      <c r="A12" s="226">
        <v>6</v>
      </c>
      <c r="B12" s="780"/>
      <c r="C12" s="781"/>
      <c r="D12" s="781"/>
      <c r="E12" s="781"/>
      <c r="F12" s="781"/>
      <c r="G12" s="781"/>
      <c r="H12" s="781"/>
      <c r="I12" s="781"/>
      <c r="J12" s="781"/>
      <c r="K12" s="781"/>
      <c r="L12" s="781"/>
      <c r="M12" s="781"/>
      <c r="N12" s="781"/>
      <c r="O12" s="781"/>
      <c r="P12" s="782"/>
      <c r="Q12" s="783"/>
      <c r="R12" s="784"/>
      <c r="S12" s="784"/>
      <c r="T12" s="784"/>
      <c r="U12" s="784"/>
      <c r="V12" s="784"/>
      <c r="W12" s="784"/>
      <c r="X12" s="784"/>
      <c r="Y12" s="784"/>
      <c r="Z12" s="784"/>
      <c r="AA12" s="784"/>
      <c r="AB12" s="784"/>
      <c r="AC12" s="784"/>
      <c r="AD12" s="784"/>
      <c r="AE12" s="785"/>
      <c r="AF12" s="786"/>
      <c r="AG12" s="787"/>
      <c r="AH12" s="787"/>
      <c r="AI12" s="787"/>
      <c r="AJ12" s="788"/>
      <c r="AK12" s="769"/>
      <c r="AL12" s="770"/>
      <c r="AM12" s="770"/>
      <c r="AN12" s="770"/>
      <c r="AO12" s="770"/>
      <c r="AP12" s="770"/>
      <c r="AQ12" s="770"/>
      <c r="AR12" s="770"/>
      <c r="AS12" s="770"/>
      <c r="AT12" s="770"/>
      <c r="AU12" s="771"/>
      <c r="AV12" s="771"/>
      <c r="AW12" s="771"/>
      <c r="AX12" s="771"/>
      <c r="AY12" s="772"/>
      <c r="AZ12" s="220"/>
      <c r="BA12" s="220"/>
      <c r="BB12" s="220"/>
      <c r="BC12" s="220"/>
      <c r="BD12" s="220"/>
      <c r="BE12" s="221"/>
      <c r="BF12" s="221"/>
      <c r="BG12" s="221"/>
      <c r="BH12" s="221"/>
      <c r="BI12" s="221"/>
      <c r="BJ12" s="221"/>
      <c r="BK12" s="221"/>
      <c r="BL12" s="221"/>
      <c r="BM12" s="221"/>
      <c r="BN12" s="221"/>
      <c r="BO12" s="221"/>
      <c r="BP12" s="221"/>
      <c r="BQ12" s="226">
        <v>6</v>
      </c>
      <c r="BR12" s="227"/>
      <c r="BS12" s="773"/>
      <c r="BT12" s="774"/>
      <c r="BU12" s="774"/>
      <c r="BV12" s="774"/>
      <c r="BW12" s="774"/>
      <c r="BX12" s="774"/>
      <c r="BY12" s="774"/>
      <c r="BZ12" s="774"/>
      <c r="CA12" s="774"/>
      <c r="CB12" s="774"/>
      <c r="CC12" s="774"/>
      <c r="CD12" s="774"/>
      <c r="CE12" s="774"/>
      <c r="CF12" s="774"/>
      <c r="CG12" s="775"/>
      <c r="CH12" s="776"/>
      <c r="CI12" s="777"/>
      <c r="CJ12" s="777"/>
      <c r="CK12" s="777"/>
      <c r="CL12" s="778"/>
      <c r="CM12" s="776"/>
      <c r="CN12" s="777"/>
      <c r="CO12" s="777"/>
      <c r="CP12" s="777"/>
      <c r="CQ12" s="778"/>
      <c r="CR12" s="776"/>
      <c r="CS12" s="777"/>
      <c r="CT12" s="777"/>
      <c r="CU12" s="777"/>
      <c r="CV12" s="778"/>
      <c r="CW12" s="776"/>
      <c r="CX12" s="777"/>
      <c r="CY12" s="777"/>
      <c r="CZ12" s="777"/>
      <c r="DA12" s="778"/>
      <c r="DB12" s="776"/>
      <c r="DC12" s="777"/>
      <c r="DD12" s="777"/>
      <c r="DE12" s="777"/>
      <c r="DF12" s="778"/>
      <c r="DG12" s="776"/>
      <c r="DH12" s="777"/>
      <c r="DI12" s="777"/>
      <c r="DJ12" s="777"/>
      <c r="DK12" s="778"/>
      <c r="DL12" s="776"/>
      <c r="DM12" s="777"/>
      <c r="DN12" s="777"/>
      <c r="DO12" s="777"/>
      <c r="DP12" s="778"/>
      <c r="DQ12" s="776"/>
      <c r="DR12" s="777"/>
      <c r="DS12" s="777"/>
      <c r="DT12" s="777"/>
      <c r="DU12" s="778"/>
      <c r="DV12" s="773"/>
      <c r="DW12" s="774"/>
      <c r="DX12" s="774"/>
      <c r="DY12" s="774"/>
      <c r="DZ12" s="779"/>
      <c r="EA12" s="222"/>
    </row>
    <row r="13" spans="1:131" s="223" customFormat="1" ht="26.25" customHeight="1">
      <c r="A13" s="226">
        <v>7</v>
      </c>
      <c r="B13" s="780"/>
      <c r="C13" s="781"/>
      <c r="D13" s="781"/>
      <c r="E13" s="781"/>
      <c r="F13" s="781"/>
      <c r="G13" s="781"/>
      <c r="H13" s="781"/>
      <c r="I13" s="781"/>
      <c r="J13" s="781"/>
      <c r="K13" s="781"/>
      <c r="L13" s="781"/>
      <c r="M13" s="781"/>
      <c r="N13" s="781"/>
      <c r="O13" s="781"/>
      <c r="P13" s="782"/>
      <c r="Q13" s="783"/>
      <c r="R13" s="784"/>
      <c r="S13" s="784"/>
      <c r="T13" s="784"/>
      <c r="U13" s="784"/>
      <c r="V13" s="784"/>
      <c r="W13" s="784"/>
      <c r="X13" s="784"/>
      <c r="Y13" s="784"/>
      <c r="Z13" s="784"/>
      <c r="AA13" s="784"/>
      <c r="AB13" s="784"/>
      <c r="AC13" s="784"/>
      <c r="AD13" s="784"/>
      <c r="AE13" s="785"/>
      <c r="AF13" s="786"/>
      <c r="AG13" s="787"/>
      <c r="AH13" s="787"/>
      <c r="AI13" s="787"/>
      <c r="AJ13" s="788"/>
      <c r="AK13" s="769"/>
      <c r="AL13" s="770"/>
      <c r="AM13" s="770"/>
      <c r="AN13" s="770"/>
      <c r="AO13" s="770"/>
      <c r="AP13" s="770"/>
      <c r="AQ13" s="770"/>
      <c r="AR13" s="770"/>
      <c r="AS13" s="770"/>
      <c r="AT13" s="770"/>
      <c r="AU13" s="771"/>
      <c r="AV13" s="771"/>
      <c r="AW13" s="771"/>
      <c r="AX13" s="771"/>
      <c r="AY13" s="772"/>
      <c r="AZ13" s="220"/>
      <c r="BA13" s="220"/>
      <c r="BB13" s="220"/>
      <c r="BC13" s="220"/>
      <c r="BD13" s="220"/>
      <c r="BE13" s="221"/>
      <c r="BF13" s="221"/>
      <c r="BG13" s="221"/>
      <c r="BH13" s="221"/>
      <c r="BI13" s="221"/>
      <c r="BJ13" s="221"/>
      <c r="BK13" s="221"/>
      <c r="BL13" s="221"/>
      <c r="BM13" s="221"/>
      <c r="BN13" s="221"/>
      <c r="BO13" s="221"/>
      <c r="BP13" s="221"/>
      <c r="BQ13" s="226">
        <v>7</v>
      </c>
      <c r="BR13" s="227"/>
      <c r="BS13" s="773"/>
      <c r="BT13" s="774"/>
      <c r="BU13" s="774"/>
      <c r="BV13" s="774"/>
      <c r="BW13" s="774"/>
      <c r="BX13" s="774"/>
      <c r="BY13" s="774"/>
      <c r="BZ13" s="774"/>
      <c r="CA13" s="774"/>
      <c r="CB13" s="774"/>
      <c r="CC13" s="774"/>
      <c r="CD13" s="774"/>
      <c r="CE13" s="774"/>
      <c r="CF13" s="774"/>
      <c r="CG13" s="775"/>
      <c r="CH13" s="776"/>
      <c r="CI13" s="777"/>
      <c r="CJ13" s="777"/>
      <c r="CK13" s="777"/>
      <c r="CL13" s="778"/>
      <c r="CM13" s="776"/>
      <c r="CN13" s="777"/>
      <c r="CO13" s="777"/>
      <c r="CP13" s="777"/>
      <c r="CQ13" s="778"/>
      <c r="CR13" s="776"/>
      <c r="CS13" s="777"/>
      <c r="CT13" s="777"/>
      <c r="CU13" s="777"/>
      <c r="CV13" s="778"/>
      <c r="CW13" s="776"/>
      <c r="CX13" s="777"/>
      <c r="CY13" s="777"/>
      <c r="CZ13" s="777"/>
      <c r="DA13" s="778"/>
      <c r="DB13" s="776"/>
      <c r="DC13" s="777"/>
      <c r="DD13" s="777"/>
      <c r="DE13" s="777"/>
      <c r="DF13" s="778"/>
      <c r="DG13" s="776"/>
      <c r="DH13" s="777"/>
      <c r="DI13" s="777"/>
      <c r="DJ13" s="777"/>
      <c r="DK13" s="778"/>
      <c r="DL13" s="776"/>
      <c r="DM13" s="777"/>
      <c r="DN13" s="777"/>
      <c r="DO13" s="777"/>
      <c r="DP13" s="778"/>
      <c r="DQ13" s="776"/>
      <c r="DR13" s="777"/>
      <c r="DS13" s="777"/>
      <c r="DT13" s="777"/>
      <c r="DU13" s="778"/>
      <c r="DV13" s="773"/>
      <c r="DW13" s="774"/>
      <c r="DX13" s="774"/>
      <c r="DY13" s="774"/>
      <c r="DZ13" s="779"/>
      <c r="EA13" s="222"/>
    </row>
    <row r="14" spans="1:131" s="223" customFormat="1" ht="26.25" customHeight="1">
      <c r="A14" s="226">
        <v>8</v>
      </c>
      <c r="B14" s="780"/>
      <c r="C14" s="781"/>
      <c r="D14" s="781"/>
      <c r="E14" s="781"/>
      <c r="F14" s="781"/>
      <c r="G14" s="781"/>
      <c r="H14" s="781"/>
      <c r="I14" s="781"/>
      <c r="J14" s="781"/>
      <c r="K14" s="781"/>
      <c r="L14" s="781"/>
      <c r="M14" s="781"/>
      <c r="N14" s="781"/>
      <c r="O14" s="781"/>
      <c r="P14" s="782"/>
      <c r="Q14" s="783"/>
      <c r="R14" s="784"/>
      <c r="S14" s="784"/>
      <c r="T14" s="784"/>
      <c r="U14" s="784"/>
      <c r="V14" s="784"/>
      <c r="W14" s="784"/>
      <c r="X14" s="784"/>
      <c r="Y14" s="784"/>
      <c r="Z14" s="784"/>
      <c r="AA14" s="784"/>
      <c r="AB14" s="784"/>
      <c r="AC14" s="784"/>
      <c r="AD14" s="784"/>
      <c r="AE14" s="785"/>
      <c r="AF14" s="786"/>
      <c r="AG14" s="787"/>
      <c r="AH14" s="787"/>
      <c r="AI14" s="787"/>
      <c r="AJ14" s="788"/>
      <c r="AK14" s="769"/>
      <c r="AL14" s="770"/>
      <c r="AM14" s="770"/>
      <c r="AN14" s="770"/>
      <c r="AO14" s="770"/>
      <c r="AP14" s="770"/>
      <c r="AQ14" s="770"/>
      <c r="AR14" s="770"/>
      <c r="AS14" s="770"/>
      <c r="AT14" s="770"/>
      <c r="AU14" s="771"/>
      <c r="AV14" s="771"/>
      <c r="AW14" s="771"/>
      <c r="AX14" s="771"/>
      <c r="AY14" s="772"/>
      <c r="AZ14" s="220"/>
      <c r="BA14" s="220"/>
      <c r="BB14" s="220"/>
      <c r="BC14" s="220"/>
      <c r="BD14" s="220"/>
      <c r="BE14" s="221"/>
      <c r="BF14" s="221"/>
      <c r="BG14" s="221"/>
      <c r="BH14" s="221"/>
      <c r="BI14" s="221"/>
      <c r="BJ14" s="221"/>
      <c r="BK14" s="221"/>
      <c r="BL14" s="221"/>
      <c r="BM14" s="221"/>
      <c r="BN14" s="221"/>
      <c r="BO14" s="221"/>
      <c r="BP14" s="221"/>
      <c r="BQ14" s="226">
        <v>8</v>
      </c>
      <c r="BR14" s="227"/>
      <c r="BS14" s="773"/>
      <c r="BT14" s="774"/>
      <c r="BU14" s="774"/>
      <c r="BV14" s="774"/>
      <c r="BW14" s="774"/>
      <c r="BX14" s="774"/>
      <c r="BY14" s="774"/>
      <c r="BZ14" s="774"/>
      <c r="CA14" s="774"/>
      <c r="CB14" s="774"/>
      <c r="CC14" s="774"/>
      <c r="CD14" s="774"/>
      <c r="CE14" s="774"/>
      <c r="CF14" s="774"/>
      <c r="CG14" s="775"/>
      <c r="CH14" s="776"/>
      <c r="CI14" s="777"/>
      <c r="CJ14" s="777"/>
      <c r="CK14" s="777"/>
      <c r="CL14" s="778"/>
      <c r="CM14" s="776"/>
      <c r="CN14" s="777"/>
      <c r="CO14" s="777"/>
      <c r="CP14" s="777"/>
      <c r="CQ14" s="778"/>
      <c r="CR14" s="776"/>
      <c r="CS14" s="777"/>
      <c r="CT14" s="777"/>
      <c r="CU14" s="777"/>
      <c r="CV14" s="778"/>
      <c r="CW14" s="776"/>
      <c r="CX14" s="777"/>
      <c r="CY14" s="777"/>
      <c r="CZ14" s="777"/>
      <c r="DA14" s="778"/>
      <c r="DB14" s="776"/>
      <c r="DC14" s="777"/>
      <c r="DD14" s="777"/>
      <c r="DE14" s="777"/>
      <c r="DF14" s="778"/>
      <c r="DG14" s="776"/>
      <c r="DH14" s="777"/>
      <c r="DI14" s="777"/>
      <c r="DJ14" s="777"/>
      <c r="DK14" s="778"/>
      <c r="DL14" s="776"/>
      <c r="DM14" s="777"/>
      <c r="DN14" s="777"/>
      <c r="DO14" s="777"/>
      <c r="DP14" s="778"/>
      <c r="DQ14" s="776"/>
      <c r="DR14" s="777"/>
      <c r="DS14" s="777"/>
      <c r="DT14" s="777"/>
      <c r="DU14" s="778"/>
      <c r="DV14" s="773"/>
      <c r="DW14" s="774"/>
      <c r="DX14" s="774"/>
      <c r="DY14" s="774"/>
      <c r="DZ14" s="779"/>
      <c r="EA14" s="222"/>
    </row>
    <row r="15" spans="1:131" s="223" customFormat="1" ht="26.25" customHeight="1">
      <c r="A15" s="226">
        <v>9</v>
      </c>
      <c r="B15" s="780"/>
      <c r="C15" s="781"/>
      <c r="D15" s="781"/>
      <c r="E15" s="781"/>
      <c r="F15" s="781"/>
      <c r="G15" s="781"/>
      <c r="H15" s="781"/>
      <c r="I15" s="781"/>
      <c r="J15" s="781"/>
      <c r="K15" s="781"/>
      <c r="L15" s="781"/>
      <c r="M15" s="781"/>
      <c r="N15" s="781"/>
      <c r="O15" s="781"/>
      <c r="P15" s="782"/>
      <c r="Q15" s="783"/>
      <c r="R15" s="784"/>
      <c r="S15" s="784"/>
      <c r="T15" s="784"/>
      <c r="U15" s="784"/>
      <c r="V15" s="784"/>
      <c r="W15" s="784"/>
      <c r="X15" s="784"/>
      <c r="Y15" s="784"/>
      <c r="Z15" s="784"/>
      <c r="AA15" s="784"/>
      <c r="AB15" s="784"/>
      <c r="AC15" s="784"/>
      <c r="AD15" s="784"/>
      <c r="AE15" s="785"/>
      <c r="AF15" s="786"/>
      <c r="AG15" s="787"/>
      <c r="AH15" s="787"/>
      <c r="AI15" s="787"/>
      <c r="AJ15" s="788"/>
      <c r="AK15" s="769"/>
      <c r="AL15" s="770"/>
      <c r="AM15" s="770"/>
      <c r="AN15" s="770"/>
      <c r="AO15" s="770"/>
      <c r="AP15" s="770"/>
      <c r="AQ15" s="770"/>
      <c r="AR15" s="770"/>
      <c r="AS15" s="770"/>
      <c r="AT15" s="770"/>
      <c r="AU15" s="771"/>
      <c r="AV15" s="771"/>
      <c r="AW15" s="771"/>
      <c r="AX15" s="771"/>
      <c r="AY15" s="772"/>
      <c r="AZ15" s="220"/>
      <c r="BA15" s="220"/>
      <c r="BB15" s="220"/>
      <c r="BC15" s="220"/>
      <c r="BD15" s="220"/>
      <c r="BE15" s="221"/>
      <c r="BF15" s="221"/>
      <c r="BG15" s="221"/>
      <c r="BH15" s="221"/>
      <c r="BI15" s="221"/>
      <c r="BJ15" s="221"/>
      <c r="BK15" s="221"/>
      <c r="BL15" s="221"/>
      <c r="BM15" s="221"/>
      <c r="BN15" s="221"/>
      <c r="BO15" s="221"/>
      <c r="BP15" s="221"/>
      <c r="BQ15" s="226">
        <v>9</v>
      </c>
      <c r="BR15" s="227"/>
      <c r="BS15" s="773"/>
      <c r="BT15" s="774"/>
      <c r="BU15" s="774"/>
      <c r="BV15" s="774"/>
      <c r="BW15" s="774"/>
      <c r="BX15" s="774"/>
      <c r="BY15" s="774"/>
      <c r="BZ15" s="774"/>
      <c r="CA15" s="774"/>
      <c r="CB15" s="774"/>
      <c r="CC15" s="774"/>
      <c r="CD15" s="774"/>
      <c r="CE15" s="774"/>
      <c r="CF15" s="774"/>
      <c r="CG15" s="775"/>
      <c r="CH15" s="776"/>
      <c r="CI15" s="777"/>
      <c r="CJ15" s="777"/>
      <c r="CK15" s="777"/>
      <c r="CL15" s="778"/>
      <c r="CM15" s="776"/>
      <c r="CN15" s="777"/>
      <c r="CO15" s="777"/>
      <c r="CP15" s="777"/>
      <c r="CQ15" s="778"/>
      <c r="CR15" s="776"/>
      <c r="CS15" s="777"/>
      <c r="CT15" s="777"/>
      <c r="CU15" s="777"/>
      <c r="CV15" s="778"/>
      <c r="CW15" s="776"/>
      <c r="CX15" s="777"/>
      <c r="CY15" s="777"/>
      <c r="CZ15" s="777"/>
      <c r="DA15" s="778"/>
      <c r="DB15" s="776"/>
      <c r="DC15" s="777"/>
      <c r="DD15" s="777"/>
      <c r="DE15" s="777"/>
      <c r="DF15" s="778"/>
      <c r="DG15" s="776"/>
      <c r="DH15" s="777"/>
      <c r="DI15" s="777"/>
      <c r="DJ15" s="777"/>
      <c r="DK15" s="778"/>
      <c r="DL15" s="776"/>
      <c r="DM15" s="777"/>
      <c r="DN15" s="777"/>
      <c r="DO15" s="777"/>
      <c r="DP15" s="778"/>
      <c r="DQ15" s="776"/>
      <c r="DR15" s="777"/>
      <c r="DS15" s="777"/>
      <c r="DT15" s="777"/>
      <c r="DU15" s="778"/>
      <c r="DV15" s="773"/>
      <c r="DW15" s="774"/>
      <c r="DX15" s="774"/>
      <c r="DY15" s="774"/>
      <c r="DZ15" s="779"/>
      <c r="EA15" s="222"/>
    </row>
    <row r="16" spans="1:131" s="223" customFormat="1" ht="26.25" customHeight="1">
      <c r="A16" s="226">
        <v>10</v>
      </c>
      <c r="B16" s="780"/>
      <c r="C16" s="781"/>
      <c r="D16" s="781"/>
      <c r="E16" s="781"/>
      <c r="F16" s="781"/>
      <c r="G16" s="781"/>
      <c r="H16" s="781"/>
      <c r="I16" s="781"/>
      <c r="J16" s="781"/>
      <c r="K16" s="781"/>
      <c r="L16" s="781"/>
      <c r="M16" s="781"/>
      <c r="N16" s="781"/>
      <c r="O16" s="781"/>
      <c r="P16" s="782"/>
      <c r="Q16" s="783"/>
      <c r="R16" s="784"/>
      <c r="S16" s="784"/>
      <c r="T16" s="784"/>
      <c r="U16" s="784"/>
      <c r="V16" s="784"/>
      <c r="W16" s="784"/>
      <c r="X16" s="784"/>
      <c r="Y16" s="784"/>
      <c r="Z16" s="784"/>
      <c r="AA16" s="784"/>
      <c r="AB16" s="784"/>
      <c r="AC16" s="784"/>
      <c r="AD16" s="784"/>
      <c r="AE16" s="785"/>
      <c r="AF16" s="786"/>
      <c r="AG16" s="787"/>
      <c r="AH16" s="787"/>
      <c r="AI16" s="787"/>
      <c r="AJ16" s="788"/>
      <c r="AK16" s="769"/>
      <c r="AL16" s="770"/>
      <c r="AM16" s="770"/>
      <c r="AN16" s="770"/>
      <c r="AO16" s="770"/>
      <c r="AP16" s="770"/>
      <c r="AQ16" s="770"/>
      <c r="AR16" s="770"/>
      <c r="AS16" s="770"/>
      <c r="AT16" s="770"/>
      <c r="AU16" s="771"/>
      <c r="AV16" s="771"/>
      <c r="AW16" s="771"/>
      <c r="AX16" s="771"/>
      <c r="AY16" s="772"/>
      <c r="AZ16" s="220"/>
      <c r="BA16" s="220"/>
      <c r="BB16" s="220"/>
      <c r="BC16" s="220"/>
      <c r="BD16" s="220"/>
      <c r="BE16" s="221"/>
      <c r="BF16" s="221"/>
      <c r="BG16" s="221"/>
      <c r="BH16" s="221"/>
      <c r="BI16" s="221"/>
      <c r="BJ16" s="221"/>
      <c r="BK16" s="221"/>
      <c r="BL16" s="221"/>
      <c r="BM16" s="221"/>
      <c r="BN16" s="221"/>
      <c r="BO16" s="221"/>
      <c r="BP16" s="221"/>
      <c r="BQ16" s="226">
        <v>10</v>
      </c>
      <c r="BR16" s="227"/>
      <c r="BS16" s="773"/>
      <c r="BT16" s="774"/>
      <c r="BU16" s="774"/>
      <c r="BV16" s="774"/>
      <c r="BW16" s="774"/>
      <c r="BX16" s="774"/>
      <c r="BY16" s="774"/>
      <c r="BZ16" s="774"/>
      <c r="CA16" s="774"/>
      <c r="CB16" s="774"/>
      <c r="CC16" s="774"/>
      <c r="CD16" s="774"/>
      <c r="CE16" s="774"/>
      <c r="CF16" s="774"/>
      <c r="CG16" s="775"/>
      <c r="CH16" s="776"/>
      <c r="CI16" s="777"/>
      <c r="CJ16" s="777"/>
      <c r="CK16" s="777"/>
      <c r="CL16" s="778"/>
      <c r="CM16" s="776"/>
      <c r="CN16" s="777"/>
      <c r="CO16" s="777"/>
      <c r="CP16" s="777"/>
      <c r="CQ16" s="778"/>
      <c r="CR16" s="776"/>
      <c r="CS16" s="777"/>
      <c r="CT16" s="777"/>
      <c r="CU16" s="777"/>
      <c r="CV16" s="778"/>
      <c r="CW16" s="776"/>
      <c r="CX16" s="777"/>
      <c r="CY16" s="777"/>
      <c r="CZ16" s="777"/>
      <c r="DA16" s="778"/>
      <c r="DB16" s="776"/>
      <c r="DC16" s="777"/>
      <c r="DD16" s="777"/>
      <c r="DE16" s="777"/>
      <c r="DF16" s="778"/>
      <c r="DG16" s="776"/>
      <c r="DH16" s="777"/>
      <c r="DI16" s="777"/>
      <c r="DJ16" s="777"/>
      <c r="DK16" s="778"/>
      <c r="DL16" s="776"/>
      <c r="DM16" s="777"/>
      <c r="DN16" s="777"/>
      <c r="DO16" s="777"/>
      <c r="DP16" s="778"/>
      <c r="DQ16" s="776"/>
      <c r="DR16" s="777"/>
      <c r="DS16" s="777"/>
      <c r="DT16" s="777"/>
      <c r="DU16" s="778"/>
      <c r="DV16" s="773"/>
      <c r="DW16" s="774"/>
      <c r="DX16" s="774"/>
      <c r="DY16" s="774"/>
      <c r="DZ16" s="779"/>
      <c r="EA16" s="222"/>
    </row>
    <row r="17" spans="1:131" s="223" customFormat="1" ht="26.25" customHeight="1">
      <c r="A17" s="226">
        <v>11</v>
      </c>
      <c r="B17" s="780"/>
      <c r="C17" s="781"/>
      <c r="D17" s="781"/>
      <c r="E17" s="781"/>
      <c r="F17" s="781"/>
      <c r="G17" s="781"/>
      <c r="H17" s="781"/>
      <c r="I17" s="781"/>
      <c r="J17" s="781"/>
      <c r="K17" s="781"/>
      <c r="L17" s="781"/>
      <c r="M17" s="781"/>
      <c r="N17" s="781"/>
      <c r="O17" s="781"/>
      <c r="P17" s="782"/>
      <c r="Q17" s="783"/>
      <c r="R17" s="784"/>
      <c r="S17" s="784"/>
      <c r="T17" s="784"/>
      <c r="U17" s="784"/>
      <c r="V17" s="784"/>
      <c r="W17" s="784"/>
      <c r="X17" s="784"/>
      <c r="Y17" s="784"/>
      <c r="Z17" s="784"/>
      <c r="AA17" s="784"/>
      <c r="AB17" s="784"/>
      <c r="AC17" s="784"/>
      <c r="AD17" s="784"/>
      <c r="AE17" s="785"/>
      <c r="AF17" s="786"/>
      <c r="AG17" s="787"/>
      <c r="AH17" s="787"/>
      <c r="AI17" s="787"/>
      <c r="AJ17" s="788"/>
      <c r="AK17" s="769"/>
      <c r="AL17" s="770"/>
      <c r="AM17" s="770"/>
      <c r="AN17" s="770"/>
      <c r="AO17" s="770"/>
      <c r="AP17" s="770"/>
      <c r="AQ17" s="770"/>
      <c r="AR17" s="770"/>
      <c r="AS17" s="770"/>
      <c r="AT17" s="770"/>
      <c r="AU17" s="771"/>
      <c r="AV17" s="771"/>
      <c r="AW17" s="771"/>
      <c r="AX17" s="771"/>
      <c r="AY17" s="772"/>
      <c r="AZ17" s="220"/>
      <c r="BA17" s="220"/>
      <c r="BB17" s="220"/>
      <c r="BC17" s="220"/>
      <c r="BD17" s="220"/>
      <c r="BE17" s="221"/>
      <c r="BF17" s="221"/>
      <c r="BG17" s="221"/>
      <c r="BH17" s="221"/>
      <c r="BI17" s="221"/>
      <c r="BJ17" s="221"/>
      <c r="BK17" s="221"/>
      <c r="BL17" s="221"/>
      <c r="BM17" s="221"/>
      <c r="BN17" s="221"/>
      <c r="BO17" s="221"/>
      <c r="BP17" s="221"/>
      <c r="BQ17" s="226">
        <v>11</v>
      </c>
      <c r="BR17" s="227"/>
      <c r="BS17" s="773"/>
      <c r="BT17" s="774"/>
      <c r="BU17" s="774"/>
      <c r="BV17" s="774"/>
      <c r="BW17" s="774"/>
      <c r="BX17" s="774"/>
      <c r="BY17" s="774"/>
      <c r="BZ17" s="774"/>
      <c r="CA17" s="774"/>
      <c r="CB17" s="774"/>
      <c r="CC17" s="774"/>
      <c r="CD17" s="774"/>
      <c r="CE17" s="774"/>
      <c r="CF17" s="774"/>
      <c r="CG17" s="775"/>
      <c r="CH17" s="776"/>
      <c r="CI17" s="777"/>
      <c r="CJ17" s="777"/>
      <c r="CK17" s="777"/>
      <c r="CL17" s="778"/>
      <c r="CM17" s="776"/>
      <c r="CN17" s="777"/>
      <c r="CO17" s="777"/>
      <c r="CP17" s="777"/>
      <c r="CQ17" s="778"/>
      <c r="CR17" s="776"/>
      <c r="CS17" s="777"/>
      <c r="CT17" s="777"/>
      <c r="CU17" s="777"/>
      <c r="CV17" s="778"/>
      <c r="CW17" s="776"/>
      <c r="CX17" s="777"/>
      <c r="CY17" s="777"/>
      <c r="CZ17" s="777"/>
      <c r="DA17" s="778"/>
      <c r="DB17" s="776"/>
      <c r="DC17" s="777"/>
      <c r="DD17" s="777"/>
      <c r="DE17" s="777"/>
      <c r="DF17" s="778"/>
      <c r="DG17" s="776"/>
      <c r="DH17" s="777"/>
      <c r="DI17" s="777"/>
      <c r="DJ17" s="777"/>
      <c r="DK17" s="778"/>
      <c r="DL17" s="776"/>
      <c r="DM17" s="777"/>
      <c r="DN17" s="777"/>
      <c r="DO17" s="777"/>
      <c r="DP17" s="778"/>
      <c r="DQ17" s="776"/>
      <c r="DR17" s="777"/>
      <c r="DS17" s="777"/>
      <c r="DT17" s="777"/>
      <c r="DU17" s="778"/>
      <c r="DV17" s="773"/>
      <c r="DW17" s="774"/>
      <c r="DX17" s="774"/>
      <c r="DY17" s="774"/>
      <c r="DZ17" s="779"/>
      <c r="EA17" s="222"/>
    </row>
    <row r="18" spans="1:131" s="223" customFormat="1" ht="26.25" customHeight="1">
      <c r="A18" s="226">
        <v>12</v>
      </c>
      <c r="B18" s="780"/>
      <c r="C18" s="781"/>
      <c r="D18" s="781"/>
      <c r="E18" s="781"/>
      <c r="F18" s="781"/>
      <c r="G18" s="781"/>
      <c r="H18" s="781"/>
      <c r="I18" s="781"/>
      <c r="J18" s="781"/>
      <c r="K18" s="781"/>
      <c r="L18" s="781"/>
      <c r="M18" s="781"/>
      <c r="N18" s="781"/>
      <c r="O18" s="781"/>
      <c r="P18" s="782"/>
      <c r="Q18" s="783"/>
      <c r="R18" s="784"/>
      <c r="S18" s="784"/>
      <c r="T18" s="784"/>
      <c r="U18" s="784"/>
      <c r="V18" s="784"/>
      <c r="W18" s="784"/>
      <c r="X18" s="784"/>
      <c r="Y18" s="784"/>
      <c r="Z18" s="784"/>
      <c r="AA18" s="784"/>
      <c r="AB18" s="784"/>
      <c r="AC18" s="784"/>
      <c r="AD18" s="784"/>
      <c r="AE18" s="785"/>
      <c r="AF18" s="786"/>
      <c r="AG18" s="787"/>
      <c r="AH18" s="787"/>
      <c r="AI18" s="787"/>
      <c r="AJ18" s="788"/>
      <c r="AK18" s="769"/>
      <c r="AL18" s="770"/>
      <c r="AM18" s="770"/>
      <c r="AN18" s="770"/>
      <c r="AO18" s="770"/>
      <c r="AP18" s="770"/>
      <c r="AQ18" s="770"/>
      <c r="AR18" s="770"/>
      <c r="AS18" s="770"/>
      <c r="AT18" s="770"/>
      <c r="AU18" s="771"/>
      <c r="AV18" s="771"/>
      <c r="AW18" s="771"/>
      <c r="AX18" s="771"/>
      <c r="AY18" s="772"/>
      <c r="AZ18" s="220"/>
      <c r="BA18" s="220"/>
      <c r="BB18" s="220"/>
      <c r="BC18" s="220"/>
      <c r="BD18" s="220"/>
      <c r="BE18" s="221"/>
      <c r="BF18" s="221"/>
      <c r="BG18" s="221"/>
      <c r="BH18" s="221"/>
      <c r="BI18" s="221"/>
      <c r="BJ18" s="221"/>
      <c r="BK18" s="221"/>
      <c r="BL18" s="221"/>
      <c r="BM18" s="221"/>
      <c r="BN18" s="221"/>
      <c r="BO18" s="221"/>
      <c r="BP18" s="221"/>
      <c r="BQ18" s="226">
        <v>12</v>
      </c>
      <c r="BR18" s="227"/>
      <c r="BS18" s="773"/>
      <c r="BT18" s="774"/>
      <c r="BU18" s="774"/>
      <c r="BV18" s="774"/>
      <c r="BW18" s="774"/>
      <c r="BX18" s="774"/>
      <c r="BY18" s="774"/>
      <c r="BZ18" s="774"/>
      <c r="CA18" s="774"/>
      <c r="CB18" s="774"/>
      <c r="CC18" s="774"/>
      <c r="CD18" s="774"/>
      <c r="CE18" s="774"/>
      <c r="CF18" s="774"/>
      <c r="CG18" s="775"/>
      <c r="CH18" s="776"/>
      <c r="CI18" s="777"/>
      <c r="CJ18" s="777"/>
      <c r="CK18" s="777"/>
      <c r="CL18" s="778"/>
      <c r="CM18" s="776"/>
      <c r="CN18" s="777"/>
      <c r="CO18" s="777"/>
      <c r="CP18" s="777"/>
      <c r="CQ18" s="778"/>
      <c r="CR18" s="776"/>
      <c r="CS18" s="777"/>
      <c r="CT18" s="777"/>
      <c r="CU18" s="777"/>
      <c r="CV18" s="778"/>
      <c r="CW18" s="776"/>
      <c r="CX18" s="777"/>
      <c r="CY18" s="777"/>
      <c r="CZ18" s="777"/>
      <c r="DA18" s="778"/>
      <c r="DB18" s="776"/>
      <c r="DC18" s="777"/>
      <c r="DD18" s="777"/>
      <c r="DE18" s="777"/>
      <c r="DF18" s="778"/>
      <c r="DG18" s="776"/>
      <c r="DH18" s="777"/>
      <c r="DI18" s="777"/>
      <c r="DJ18" s="777"/>
      <c r="DK18" s="778"/>
      <c r="DL18" s="776"/>
      <c r="DM18" s="777"/>
      <c r="DN18" s="777"/>
      <c r="DO18" s="777"/>
      <c r="DP18" s="778"/>
      <c r="DQ18" s="776"/>
      <c r="DR18" s="777"/>
      <c r="DS18" s="777"/>
      <c r="DT18" s="777"/>
      <c r="DU18" s="778"/>
      <c r="DV18" s="773"/>
      <c r="DW18" s="774"/>
      <c r="DX18" s="774"/>
      <c r="DY18" s="774"/>
      <c r="DZ18" s="779"/>
      <c r="EA18" s="222"/>
    </row>
    <row r="19" spans="1:131" s="223" customFormat="1" ht="26.25" customHeight="1">
      <c r="A19" s="226">
        <v>13</v>
      </c>
      <c r="B19" s="780"/>
      <c r="C19" s="781"/>
      <c r="D19" s="781"/>
      <c r="E19" s="781"/>
      <c r="F19" s="781"/>
      <c r="G19" s="781"/>
      <c r="H19" s="781"/>
      <c r="I19" s="781"/>
      <c r="J19" s="781"/>
      <c r="K19" s="781"/>
      <c r="L19" s="781"/>
      <c r="M19" s="781"/>
      <c r="N19" s="781"/>
      <c r="O19" s="781"/>
      <c r="P19" s="782"/>
      <c r="Q19" s="783"/>
      <c r="R19" s="784"/>
      <c r="S19" s="784"/>
      <c r="T19" s="784"/>
      <c r="U19" s="784"/>
      <c r="V19" s="784"/>
      <c r="W19" s="784"/>
      <c r="X19" s="784"/>
      <c r="Y19" s="784"/>
      <c r="Z19" s="784"/>
      <c r="AA19" s="784"/>
      <c r="AB19" s="784"/>
      <c r="AC19" s="784"/>
      <c r="AD19" s="784"/>
      <c r="AE19" s="785"/>
      <c r="AF19" s="786"/>
      <c r="AG19" s="787"/>
      <c r="AH19" s="787"/>
      <c r="AI19" s="787"/>
      <c r="AJ19" s="788"/>
      <c r="AK19" s="769"/>
      <c r="AL19" s="770"/>
      <c r="AM19" s="770"/>
      <c r="AN19" s="770"/>
      <c r="AO19" s="770"/>
      <c r="AP19" s="770"/>
      <c r="AQ19" s="770"/>
      <c r="AR19" s="770"/>
      <c r="AS19" s="770"/>
      <c r="AT19" s="770"/>
      <c r="AU19" s="771"/>
      <c r="AV19" s="771"/>
      <c r="AW19" s="771"/>
      <c r="AX19" s="771"/>
      <c r="AY19" s="772"/>
      <c r="AZ19" s="220"/>
      <c r="BA19" s="220"/>
      <c r="BB19" s="220"/>
      <c r="BC19" s="220"/>
      <c r="BD19" s="220"/>
      <c r="BE19" s="221"/>
      <c r="BF19" s="221"/>
      <c r="BG19" s="221"/>
      <c r="BH19" s="221"/>
      <c r="BI19" s="221"/>
      <c r="BJ19" s="221"/>
      <c r="BK19" s="221"/>
      <c r="BL19" s="221"/>
      <c r="BM19" s="221"/>
      <c r="BN19" s="221"/>
      <c r="BO19" s="221"/>
      <c r="BP19" s="221"/>
      <c r="BQ19" s="226">
        <v>13</v>
      </c>
      <c r="BR19" s="227"/>
      <c r="BS19" s="773"/>
      <c r="BT19" s="774"/>
      <c r="BU19" s="774"/>
      <c r="BV19" s="774"/>
      <c r="BW19" s="774"/>
      <c r="BX19" s="774"/>
      <c r="BY19" s="774"/>
      <c r="BZ19" s="774"/>
      <c r="CA19" s="774"/>
      <c r="CB19" s="774"/>
      <c r="CC19" s="774"/>
      <c r="CD19" s="774"/>
      <c r="CE19" s="774"/>
      <c r="CF19" s="774"/>
      <c r="CG19" s="775"/>
      <c r="CH19" s="776"/>
      <c r="CI19" s="777"/>
      <c r="CJ19" s="777"/>
      <c r="CK19" s="777"/>
      <c r="CL19" s="778"/>
      <c r="CM19" s="776"/>
      <c r="CN19" s="777"/>
      <c r="CO19" s="777"/>
      <c r="CP19" s="777"/>
      <c r="CQ19" s="778"/>
      <c r="CR19" s="776"/>
      <c r="CS19" s="777"/>
      <c r="CT19" s="777"/>
      <c r="CU19" s="777"/>
      <c r="CV19" s="778"/>
      <c r="CW19" s="776"/>
      <c r="CX19" s="777"/>
      <c r="CY19" s="777"/>
      <c r="CZ19" s="777"/>
      <c r="DA19" s="778"/>
      <c r="DB19" s="776"/>
      <c r="DC19" s="777"/>
      <c r="DD19" s="777"/>
      <c r="DE19" s="777"/>
      <c r="DF19" s="778"/>
      <c r="DG19" s="776"/>
      <c r="DH19" s="777"/>
      <c r="DI19" s="777"/>
      <c r="DJ19" s="777"/>
      <c r="DK19" s="778"/>
      <c r="DL19" s="776"/>
      <c r="DM19" s="777"/>
      <c r="DN19" s="777"/>
      <c r="DO19" s="777"/>
      <c r="DP19" s="778"/>
      <c r="DQ19" s="776"/>
      <c r="DR19" s="777"/>
      <c r="DS19" s="777"/>
      <c r="DT19" s="777"/>
      <c r="DU19" s="778"/>
      <c r="DV19" s="773"/>
      <c r="DW19" s="774"/>
      <c r="DX19" s="774"/>
      <c r="DY19" s="774"/>
      <c r="DZ19" s="779"/>
      <c r="EA19" s="222"/>
    </row>
    <row r="20" spans="1:131" s="223" customFormat="1" ht="26.25" customHeight="1">
      <c r="A20" s="226">
        <v>14</v>
      </c>
      <c r="B20" s="780"/>
      <c r="C20" s="781"/>
      <c r="D20" s="781"/>
      <c r="E20" s="781"/>
      <c r="F20" s="781"/>
      <c r="G20" s="781"/>
      <c r="H20" s="781"/>
      <c r="I20" s="781"/>
      <c r="J20" s="781"/>
      <c r="K20" s="781"/>
      <c r="L20" s="781"/>
      <c r="M20" s="781"/>
      <c r="N20" s="781"/>
      <c r="O20" s="781"/>
      <c r="P20" s="782"/>
      <c r="Q20" s="783"/>
      <c r="R20" s="784"/>
      <c r="S20" s="784"/>
      <c r="T20" s="784"/>
      <c r="U20" s="784"/>
      <c r="V20" s="784"/>
      <c r="W20" s="784"/>
      <c r="X20" s="784"/>
      <c r="Y20" s="784"/>
      <c r="Z20" s="784"/>
      <c r="AA20" s="784"/>
      <c r="AB20" s="784"/>
      <c r="AC20" s="784"/>
      <c r="AD20" s="784"/>
      <c r="AE20" s="785"/>
      <c r="AF20" s="786"/>
      <c r="AG20" s="787"/>
      <c r="AH20" s="787"/>
      <c r="AI20" s="787"/>
      <c r="AJ20" s="788"/>
      <c r="AK20" s="769"/>
      <c r="AL20" s="770"/>
      <c r="AM20" s="770"/>
      <c r="AN20" s="770"/>
      <c r="AO20" s="770"/>
      <c r="AP20" s="770"/>
      <c r="AQ20" s="770"/>
      <c r="AR20" s="770"/>
      <c r="AS20" s="770"/>
      <c r="AT20" s="770"/>
      <c r="AU20" s="771"/>
      <c r="AV20" s="771"/>
      <c r="AW20" s="771"/>
      <c r="AX20" s="771"/>
      <c r="AY20" s="772"/>
      <c r="AZ20" s="220"/>
      <c r="BA20" s="220"/>
      <c r="BB20" s="220"/>
      <c r="BC20" s="220"/>
      <c r="BD20" s="220"/>
      <c r="BE20" s="221"/>
      <c r="BF20" s="221"/>
      <c r="BG20" s="221"/>
      <c r="BH20" s="221"/>
      <c r="BI20" s="221"/>
      <c r="BJ20" s="221"/>
      <c r="BK20" s="221"/>
      <c r="BL20" s="221"/>
      <c r="BM20" s="221"/>
      <c r="BN20" s="221"/>
      <c r="BO20" s="221"/>
      <c r="BP20" s="221"/>
      <c r="BQ20" s="226">
        <v>14</v>
      </c>
      <c r="BR20" s="227"/>
      <c r="BS20" s="773"/>
      <c r="BT20" s="774"/>
      <c r="BU20" s="774"/>
      <c r="BV20" s="774"/>
      <c r="BW20" s="774"/>
      <c r="BX20" s="774"/>
      <c r="BY20" s="774"/>
      <c r="BZ20" s="774"/>
      <c r="CA20" s="774"/>
      <c r="CB20" s="774"/>
      <c r="CC20" s="774"/>
      <c r="CD20" s="774"/>
      <c r="CE20" s="774"/>
      <c r="CF20" s="774"/>
      <c r="CG20" s="775"/>
      <c r="CH20" s="776"/>
      <c r="CI20" s="777"/>
      <c r="CJ20" s="777"/>
      <c r="CK20" s="777"/>
      <c r="CL20" s="778"/>
      <c r="CM20" s="776"/>
      <c r="CN20" s="777"/>
      <c r="CO20" s="777"/>
      <c r="CP20" s="777"/>
      <c r="CQ20" s="778"/>
      <c r="CR20" s="776"/>
      <c r="CS20" s="777"/>
      <c r="CT20" s="777"/>
      <c r="CU20" s="777"/>
      <c r="CV20" s="778"/>
      <c r="CW20" s="776"/>
      <c r="CX20" s="777"/>
      <c r="CY20" s="777"/>
      <c r="CZ20" s="777"/>
      <c r="DA20" s="778"/>
      <c r="DB20" s="776"/>
      <c r="DC20" s="777"/>
      <c r="DD20" s="777"/>
      <c r="DE20" s="777"/>
      <c r="DF20" s="778"/>
      <c r="DG20" s="776"/>
      <c r="DH20" s="777"/>
      <c r="DI20" s="777"/>
      <c r="DJ20" s="777"/>
      <c r="DK20" s="778"/>
      <c r="DL20" s="776"/>
      <c r="DM20" s="777"/>
      <c r="DN20" s="777"/>
      <c r="DO20" s="777"/>
      <c r="DP20" s="778"/>
      <c r="DQ20" s="776"/>
      <c r="DR20" s="777"/>
      <c r="DS20" s="777"/>
      <c r="DT20" s="777"/>
      <c r="DU20" s="778"/>
      <c r="DV20" s="773"/>
      <c r="DW20" s="774"/>
      <c r="DX20" s="774"/>
      <c r="DY20" s="774"/>
      <c r="DZ20" s="779"/>
      <c r="EA20" s="222"/>
    </row>
    <row r="21" spans="1:131" s="223" customFormat="1" ht="26.25" customHeight="1" thickBot="1">
      <c r="A21" s="226">
        <v>15</v>
      </c>
      <c r="B21" s="780"/>
      <c r="C21" s="781"/>
      <c r="D21" s="781"/>
      <c r="E21" s="781"/>
      <c r="F21" s="781"/>
      <c r="G21" s="781"/>
      <c r="H21" s="781"/>
      <c r="I21" s="781"/>
      <c r="J21" s="781"/>
      <c r="K21" s="781"/>
      <c r="L21" s="781"/>
      <c r="M21" s="781"/>
      <c r="N21" s="781"/>
      <c r="O21" s="781"/>
      <c r="P21" s="782"/>
      <c r="Q21" s="783"/>
      <c r="R21" s="784"/>
      <c r="S21" s="784"/>
      <c r="T21" s="784"/>
      <c r="U21" s="784"/>
      <c r="V21" s="784"/>
      <c r="W21" s="784"/>
      <c r="X21" s="784"/>
      <c r="Y21" s="784"/>
      <c r="Z21" s="784"/>
      <c r="AA21" s="784"/>
      <c r="AB21" s="784"/>
      <c r="AC21" s="784"/>
      <c r="AD21" s="784"/>
      <c r="AE21" s="785"/>
      <c r="AF21" s="786"/>
      <c r="AG21" s="787"/>
      <c r="AH21" s="787"/>
      <c r="AI21" s="787"/>
      <c r="AJ21" s="788"/>
      <c r="AK21" s="769"/>
      <c r="AL21" s="770"/>
      <c r="AM21" s="770"/>
      <c r="AN21" s="770"/>
      <c r="AO21" s="770"/>
      <c r="AP21" s="770"/>
      <c r="AQ21" s="770"/>
      <c r="AR21" s="770"/>
      <c r="AS21" s="770"/>
      <c r="AT21" s="770"/>
      <c r="AU21" s="771"/>
      <c r="AV21" s="771"/>
      <c r="AW21" s="771"/>
      <c r="AX21" s="771"/>
      <c r="AY21" s="772"/>
      <c r="AZ21" s="220"/>
      <c r="BA21" s="220"/>
      <c r="BB21" s="220"/>
      <c r="BC21" s="220"/>
      <c r="BD21" s="220"/>
      <c r="BE21" s="221"/>
      <c r="BF21" s="221"/>
      <c r="BG21" s="221"/>
      <c r="BH21" s="221"/>
      <c r="BI21" s="221"/>
      <c r="BJ21" s="221"/>
      <c r="BK21" s="221"/>
      <c r="BL21" s="221"/>
      <c r="BM21" s="221"/>
      <c r="BN21" s="221"/>
      <c r="BO21" s="221"/>
      <c r="BP21" s="221"/>
      <c r="BQ21" s="226">
        <v>15</v>
      </c>
      <c r="BR21" s="227"/>
      <c r="BS21" s="773"/>
      <c r="BT21" s="774"/>
      <c r="BU21" s="774"/>
      <c r="BV21" s="774"/>
      <c r="BW21" s="774"/>
      <c r="BX21" s="774"/>
      <c r="BY21" s="774"/>
      <c r="BZ21" s="774"/>
      <c r="CA21" s="774"/>
      <c r="CB21" s="774"/>
      <c r="CC21" s="774"/>
      <c r="CD21" s="774"/>
      <c r="CE21" s="774"/>
      <c r="CF21" s="774"/>
      <c r="CG21" s="775"/>
      <c r="CH21" s="776"/>
      <c r="CI21" s="777"/>
      <c r="CJ21" s="777"/>
      <c r="CK21" s="777"/>
      <c r="CL21" s="778"/>
      <c r="CM21" s="776"/>
      <c r="CN21" s="777"/>
      <c r="CO21" s="777"/>
      <c r="CP21" s="777"/>
      <c r="CQ21" s="778"/>
      <c r="CR21" s="776"/>
      <c r="CS21" s="777"/>
      <c r="CT21" s="777"/>
      <c r="CU21" s="777"/>
      <c r="CV21" s="778"/>
      <c r="CW21" s="776"/>
      <c r="CX21" s="777"/>
      <c r="CY21" s="777"/>
      <c r="CZ21" s="777"/>
      <c r="DA21" s="778"/>
      <c r="DB21" s="776"/>
      <c r="DC21" s="777"/>
      <c r="DD21" s="777"/>
      <c r="DE21" s="777"/>
      <c r="DF21" s="778"/>
      <c r="DG21" s="776"/>
      <c r="DH21" s="777"/>
      <c r="DI21" s="777"/>
      <c r="DJ21" s="777"/>
      <c r="DK21" s="778"/>
      <c r="DL21" s="776"/>
      <c r="DM21" s="777"/>
      <c r="DN21" s="777"/>
      <c r="DO21" s="777"/>
      <c r="DP21" s="778"/>
      <c r="DQ21" s="776"/>
      <c r="DR21" s="777"/>
      <c r="DS21" s="777"/>
      <c r="DT21" s="777"/>
      <c r="DU21" s="778"/>
      <c r="DV21" s="773"/>
      <c r="DW21" s="774"/>
      <c r="DX21" s="774"/>
      <c r="DY21" s="774"/>
      <c r="DZ21" s="779"/>
      <c r="EA21" s="222"/>
    </row>
    <row r="22" spans="1:131" s="223" customFormat="1" ht="26.25" customHeight="1">
      <c r="A22" s="226">
        <v>16</v>
      </c>
      <c r="B22" s="780"/>
      <c r="C22" s="781"/>
      <c r="D22" s="781"/>
      <c r="E22" s="781"/>
      <c r="F22" s="781"/>
      <c r="G22" s="781"/>
      <c r="H22" s="781"/>
      <c r="I22" s="781"/>
      <c r="J22" s="781"/>
      <c r="K22" s="781"/>
      <c r="L22" s="781"/>
      <c r="M22" s="781"/>
      <c r="N22" s="781"/>
      <c r="O22" s="781"/>
      <c r="P22" s="782"/>
      <c r="Q22" s="799"/>
      <c r="R22" s="800"/>
      <c r="S22" s="800"/>
      <c r="T22" s="800"/>
      <c r="U22" s="800"/>
      <c r="V22" s="800"/>
      <c r="W22" s="800"/>
      <c r="X22" s="800"/>
      <c r="Y22" s="800"/>
      <c r="Z22" s="800"/>
      <c r="AA22" s="800"/>
      <c r="AB22" s="800"/>
      <c r="AC22" s="800"/>
      <c r="AD22" s="800"/>
      <c r="AE22" s="801"/>
      <c r="AF22" s="786"/>
      <c r="AG22" s="787"/>
      <c r="AH22" s="787"/>
      <c r="AI22" s="787"/>
      <c r="AJ22" s="788"/>
      <c r="AK22" s="802"/>
      <c r="AL22" s="803"/>
      <c r="AM22" s="803"/>
      <c r="AN22" s="803"/>
      <c r="AO22" s="803"/>
      <c r="AP22" s="803"/>
      <c r="AQ22" s="803"/>
      <c r="AR22" s="803"/>
      <c r="AS22" s="803"/>
      <c r="AT22" s="803"/>
      <c r="AU22" s="804"/>
      <c r="AV22" s="804"/>
      <c r="AW22" s="804"/>
      <c r="AX22" s="804"/>
      <c r="AY22" s="805"/>
      <c r="AZ22" s="806" t="s">
        <v>378</v>
      </c>
      <c r="BA22" s="806"/>
      <c r="BB22" s="806"/>
      <c r="BC22" s="806"/>
      <c r="BD22" s="807"/>
      <c r="BE22" s="221"/>
      <c r="BF22" s="221"/>
      <c r="BG22" s="221"/>
      <c r="BH22" s="221"/>
      <c r="BI22" s="221"/>
      <c r="BJ22" s="221"/>
      <c r="BK22" s="221"/>
      <c r="BL22" s="221"/>
      <c r="BM22" s="221"/>
      <c r="BN22" s="221"/>
      <c r="BO22" s="221"/>
      <c r="BP22" s="221"/>
      <c r="BQ22" s="226">
        <v>16</v>
      </c>
      <c r="BR22" s="227"/>
      <c r="BS22" s="773"/>
      <c r="BT22" s="774"/>
      <c r="BU22" s="774"/>
      <c r="BV22" s="774"/>
      <c r="BW22" s="774"/>
      <c r="BX22" s="774"/>
      <c r="BY22" s="774"/>
      <c r="BZ22" s="774"/>
      <c r="CA22" s="774"/>
      <c r="CB22" s="774"/>
      <c r="CC22" s="774"/>
      <c r="CD22" s="774"/>
      <c r="CE22" s="774"/>
      <c r="CF22" s="774"/>
      <c r="CG22" s="775"/>
      <c r="CH22" s="776"/>
      <c r="CI22" s="777"/>
      <c r="CJ22" s="777"/>
      <c r="CK22" s="777"/>
      <c r="CL22" s="778"/>
      <c r="CM22" s="776"/>
      <c r="CN22" s="777"/>
      <c r="CO22" s="777"/>
      <c r="CP22" s="777"/>
      <c r="CQ22" s="778"/>
      <c r="CR22" s="776"/>
      <c r="CS22" s="777"/>
      <c r="CT22" s="777"/>
      <c r="CU22" s="777"/>
      <c r="CV22" s="778"/>
      <c r="CW22" s="776"/>
      <c r="CX22" s="777"/>
      <c r="CY22" s="777"/>
      <c r="CZ22" s="777"/>
      <c r="DA22" s="778"/>
      <c r="DB22" s="776"/>
      <c r="DC22" s="777"/>
      <c r="DD22" s="777"/>
      <c r="DE22" s="777"/>
      <c r="DF22" s="778"/>
      <c r="DG22" s="776"/>
      <c r="DH22" s="777"/>
      <c r="DI22" s="777"/>
      <c r="DJ22" s="777"/>
      <c r="DK22" s="778"/>
      <c r="DL22" s="776"/>
      <c r="DM22" s="777"/>
      <c r="DN22" s="777"/>
      <c r="DO22" s="777"/>
      <c r="DP22" s="778"/>
      <c r="DQ22" s="776"/>
      <c r="DR22" s="777"/>
      <c r="DS22" s="777"/>
      <c r="DT22" s="777"/>
      <c r="DU22" s="778"/>
      <c r="DV22" s="773"/>
      <c r="DW22" s="774"/>
      <c r="DX22" s="774"/>
      <c r="DY22" s="774"/>
      <c r="DZ22" s="779"/>
      <c r="EA22" s="222"/>
    </row>
    <row r="23" spans="1:131" s="223" customFormat="1" ht="26.25" customHeight="1" thickBot="1">
      <c r="A23" s="228" t="s">
        <v>379</v>
      </c>
      <c r="B23" s="789" t="s">
        <v>380</v>
      </c>
      <c r="C23" s="790"/>
      <c r="D23" s="790"/>
      <c r="E23" s="790"/>
      <c r="F23" s="790"/>
      <c r="G23" s="790"/>
      <c r="H23" s="790"/>
      <c r="I23" s="790"/>
      <c r="J23" s="790"/>
      <c r="K23" s="790"/>
      <c r="L23" s="790"/>
      <c r="M23" s="790"/>
      <c r="N23" s="790"/>
      <c r="O23" s="790"/>
      <c r="P23" s="791"/>
      <c r="Q23" s="792">
        <v>26977</v>
      </c>
      <c r="R23" s="793"/>
      <c r="S23" s="793"/>
      <c r="T23" s="793"/>
      <c r="U23" s="793"/>
      <c r="V23" s="793">
        <v>25179</v>
      </c>
      <c r="W23" s="793"/>
      <c r="X23" s="793"/>
      <c r="Y23" s="793"/>
      <c r="Z23" s="793"/>
      <c r="AA23" s="793">
        <v>1797</v>
      </c>
      <c r="AB23" s="793"/>
      <c r="AC23" s="793"/>
      <c r="AD23" s="793"/>
      <c r="AE23" s="794"/>
      <c r="AF23" s="795">
        <v>1498</v>
      </c>
      <c r="AG23" s="793"/>
      <c r="AH23" s="793"/>
      <c r="AI23" s="793"/>
      <c r="AJ23" s="796"/>
      <c r="AK23" s="797"/>
      <c r="AL23" s="798"/>
      <c r="AM23" s="798"/>
      <c r="AN23" s="798"/>
      <c r="AO23" s="798"/>
      <c r="AP23" s="793">
        <v>26373</v>
      </c>
      <c r="AQ23" s="793"/>
      <c r="AR23" s="793"/>
      <c r="AS23" s="793"/>
      <c r="AT23" s="793"/>
      <c r="AU23" s="809"/>
      <c r="AV23" s="809"/>
      <c r="AW23" s="809"/>
      <c r="AX23" s="809"/>
      <c r="AY23" s="810"/>
      <c r="AZ23" s="811" t="s">
        <v>123</v>
      </c>
      <c r="BA23" s="812"/>
      <c r="BB23" s="812"/>
      <c r="BC23" s="812"/>
      <c r="BD23" s="813"/>
      <c r="BE23" s="221"/>
      <c r="BF23" s="221"/>
      <c r="BG23" s="221"/>
      <c r="BH23" s="221"/>
      <c r="BI23" s="221"/>
      <c r="BJ23" s="221"/>
      <c r="BK23" s="221"/>
      <c r="BL23" s="221"/>
      <c r="BM23" s="221"/>
      <c r="BN23" s="221"/>
      <c r="BO23" s="221"/>
      <c r="BP23" s="221"/>
      <c r="BQ23" s="226">
        <v>17</v>
      </c>
      <c r="BR23" s="227"/>
      <c r="BS23" s="773"/>
      <c r="BT23" s="774"/>
      <c r="BU23" s="774"/>
      <c r="BV23" s="774"/>
      <c r="BW23" s="774"/>
      <c r="BX23" s="774"/>
      <c r="BY23" s="774"/>
      <c r="BZ23" s="774"/>
      <c r="CA23" s="774"/>
      <c r="CB23" s="774"/>
      <c r="CC23" s="774"/>
      <c r="CD23" s="774"/>
      <c r="CE23" s="774"/>
      <c r="CF23" s="774"/>
      <c r="CG23" s="775"/>
      <c r="CH23" s="776"/>
      <c r="CI23" s="777"/>
      <c r="CJ23" s="777"/>
      <c r="CK23" s="777"/>
      <c r="CL23" s="778"/>
      <c r="CM23" s="776"/>
      <c r="CN23" s="777"/>
      <c r="CO23" s="777"/>
      <c r="CP23" s="777"/>
      <c r="CQ23" s="778"/>
      <c r="CR23" s="776"/>
      <c r="CS23" s="777"/>
      <c r="CT23" s="777"/>
      <c r="CU23" s="777"/>
      <c r="CV23" s="778"/>
      <c r="CW23" s="776"/>
      <c r="CX23" s="777"/>
      <c r="CY23" s="777"/>
      <c r="CZ23" s="777"/>
      <c r="DA23" s="778"/>
      <c r="DB23" s="776"/>
      <c r="DC23" s="777"/>
      <c r="DD23" s="777"/>
      <c r="DE23" s="777"/>
      <c r="DF23" s="778"/>
      <c r="DG23" s="776"/>
      <c r="DH23" s="777"/>
      <c r="DI23" s="777"/>
      <c r="DJ23" s="777"/>
      <c r="DK23" s="778"/>
      <c r="DL23" s="776"/>
      <c r="DM23" s="777"/>
      <c r="DN23" s="777"/>
      <c r="DO23" s="777"/>
      <c r="DP23" s="778"/>
      <c r="DQ23" s="776"/>
      <c r="DR23" s="777"/>
      <c r="DS23" s="777"/>
      <c r="DT23" s="777"/>
      <c r="DU23" s="778"/>
      <c r="DV23" s="773"/>
      <c r="DW23" s="774"/>
      <c r="DX23" s="774"/>
      <c r="DY23" s="774"/>
      <c r="DZ23" s="779"/>
      <c r="EA23" s="222"/>
    </row>
    <row r="24" spans="1:131" s="223" customFormat="1" ht="26.25" customHeight="1">
      <c r="A24" s="808" t="s">
        <v>381</v>
      </c>
      <c r="B24" s="808"/>
      <c r="C24" s="808"/>
      <c r="D24" s="808"/>
      <c r="E24" s="808"/>
      <c r="F24" s="808"/>
      <c r="G24" s="808"/>
      <c r="H24" s="808"/>
      <c r="I24" s="808"/>
      <c r="J24" s="808"/>
      <c r="K24" s="808"/>
      <c r="L24" s="808"/>
      <c r="M24" s="808"/>
      <c r="N24" s="808"/>
      <c r="O24" s="808"/>
      <c r="P24" s="808"/>
      <c r="Q24" s="808"/>
      <c r="R24" s="808"/>
      <c r="S24" s="808"/>
      <c r="T24" s="808"/>
      <c r="U24" s="808"/>
      <c r="V24" s="808"/>
      <c r="W24" s="808"/>
      <c r="X24" s="808"/>
      <c r="Y24" s="808"/>
      <c r="Z24" s="808"/>
      <c r="AA24" s="808"/>
      <c r="AB24" s="808"/>
      <c r="AC24" s="808"/>
      <c r="AD24" s="808"/>
      <c r="AE24" s="808"/>
      <c r="AF24" s="808"/>
      <c r="AG24" s="808"/>
      <c r="AH24" s="808"/>
      <c r="AI24" s="808"/>
      <c r="AJ24" s="808"/>
      <c r="AK24" s="808"/>
      <c r="AL24" s="808"/>
      <c r="AM24" s="808"/>
      <c r="AN24" s="808"/>
      <c r="AO24" s="808"/>
      <c r="AP24" s="808"/>
      <c r="AQ24" s="808"/>
      <c r="AR24" s="808"/>
      <c r="AS24" s="808"/>
      <c r="AT24" s="808"/>
      <c r="AU24" s="808"/>
      <c r="AV24" s="808"/>
      <c r="AW24" s="808"/>
      <c r="AX24" s="808"/>
      <c r="AY24" s="808"/>
      <c r="AZ24" s="220"/>
      <c r="BA24" s="220"/>
      <c r="BB24" s="220"/>
      <c r="BC24" s="220"/>
      <c r="BD24" s="220"/>
      <c r="BE24" s="221"/>
      <c r="BF24" s="221"/>
      <c r="BG24" s="221"/>
      <c r="BH24" s="221"/>
      <c r="BI24" s="221"/>
      <c r="BJ24" s="221"/>
      <c r="BK24" s="221"/>
      <c r="BL24" s="221"/>
      <c r="BM24" s="221"/>
      <c r="BN24" s="221"/>
      <c r="BO24" s="221"/>
      <c r="BP24" s="221"/>
      <c r="BQ24" s="226">
        <v>18</v>
      </c>
      <c r="BR24" s="227"/>
      <c r="BS24" s="773"/>
      <c r="BT24" s="774"/>
      <c r="BU24" s="774"/>
      <c r="BV24" s="774"/>
      <c r="BW24" s="774"/>
      <c r="BX24" s="774"/>
      <c r="BY24" s="774"/>
      <c r="BZ24" s="774"/>
      <c r="CA24" s="774"/>
      <c r="CB24" s="774"/>
      <c r="CC24" s="774"/>
      <c r="CD24" s="774"/>
      <c r="CE24" s="774"/>
      <c r="CF24" s="774"/>
      <c r="CG24" s="775"/>
      <c r="CH24" s="776"/>
      <c r="CI24" s="777"/>
      <c r="CJ24" s="777"/>
      <c r="CK24" s="777"/>
      <c r="CL24" s="778"/>
      <c r="CM24" s="776"/>
      <c r="CN24" s="777"/>
      <c r="CO24" s="777"/>
      <c r="CP24" s="777"/>
      <c r="CQ24" s="778"/>
      <c r="CR24" s="776"/>
      <c r="CS24" s="777"/>
      <c r="CT24" s="777"/>
      <c r="CU24" s="777"/>
      <c r="CV24" s="778"/>
      <c r="CW24" s="776"/>
      <c r="CX24" s="777"/>
      <c r="CY24" s="777"/>
      <c r="CZ24" s="777"/>
      <c r="DA24" s="778"/>
      <c r="DB24" s="776"/>
      <c r="DC24" s="777"/>
      <c r="DD24" s="777"/>
      <c r="DE24" s="777"/>
      <c r="DF24" s="778"/>
      <c r="DG24" s="776"/>
      <c r="DH24" s="777"/>
      <c r="DI24" s="777"/>
      <c r="DJ24" s="777"/>
      <c r="DK24" s="778"/>
      <c r="DL24" s="776"/>
      <c r="DM24" s="777"/>
      <c r="DN24" s="777"/>
      <c r="DO24" s="777"/>
      <c r="DP24" s="778"/>
      <c r="DQ24" s="776"/>
      <c r="DR24" s="777"/>
      <c r="DS24" s="777"/>
      <c r="DT24" s="777"/>
      <c r="DU24" s="778"/>
      <c r="DV24" s="773"/>
      <c r="DW24" s="774"/>
      <c r="DX24" s="774"/>
      <c r="DY24" s="774"/>
      <c r="DZ24" s="779"/>
      <c r="EA24" s="222"/>
    </row>
    <row r="25" spans="1:131" ht="26.25" customHeight="1" thickBot="1">
      <c r="A25" s="725" t="s">
        <v>382</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220"/>
      <c r="BK25" s="220"/>
      <c r="BL25" s="220"/>
      <c r="BM25" s="220"/>
      <c r="BN25" s="220"/>
      <c r="BO25" s="229"/>
      <c r="BP25" s="229"/>
      <c r="BQ25" s="226">
        <v>19</v>
      </c>
      <c r="BR25" s="227"/>
      <c r="BS25" s="773"/>
      <c r="BT25" s="774"/>
      <c r="BU25" s="774"/>
      <c r="BV25" s="774"/>
      <c r="BW25" s="774"/>
      <c r="BX25" s="774"/>
      <c r="BY25" s="774"/>
      <c r="BZ25" s="774"/>
      <c r="CA25" s="774"/>
      <c r="CB25" s="774"/>
      <c r="CC25" s="774"/>
      <c r="CD25" s="774"/>
      <c r="CE25" s="774"/>
      <c r="CF25" s="774"/>
      <c r="CG25" s="775"/>
      <c r="CH25" s="776"/>
      <c r="CI25" s="777"/>
      <c r="CJ25" s="777"/>
      <c r="CK25" s="777"/>
      <c r="CL25" s="778"/>
      <c r="CM25" s="776"/>
      <c r="CN25" s="777"/>
      <c r="CO25" s="777"/>
      <c r="CP25" s="777"/>
      <c r="CQ25" s="778"/>
      <c r="CR25" s="776"/>
      <c r="CS25" s="777"/>
      <c r="CT25" s="777"/>
      <c r="CU25" s="777"/>
      <c r="CV25" s="778"/>
      <c r="CW25" s="776"/>
      <c r="CX25" s="777"/>
      <c r="CY25" s="777"/>
      <c r="CZ25" s="777"/>
      <c r="DA25" s="778"/>
      <c r="DB25" s="776"/>
      <c r="DC25" s="777"/>
      <c r="DD25" s="777"/>
      <c r="DE25" s="777"/>
      <c r="DF25" s="778"/>
      <c r="DG25" s="776"/>
      <c r="DH25" s="777"/>
      <c r="DI25" s="777"/>
      <c r="DJ25" s="777"/>
      <c r="DK25" s="778"/>
      <c r="DL25" s="776"/>
      <c r="DM25" s="777"/>
      <c r="DN25" s="777"/>
      <c r="DO25" s="777"/>
      <c r="DP25" s="778"/>
      <c r="DQ25" s="776"/>
      <c r="DR25" s="777"/>
      <c r="DS25" s="777"/>
      <c r="DT25" s="777"/>
      <c r="DU25" s="778"/>
      <c r="DV25" s="773"/>
      <c r="DW25" s="774"/>
      <c r="DX25" s="774"/>
      <c r="DY25" s="774"/>
      <c r="DZ25" s="779"/>
      <c r="EA25" s="218"/>
    </row>
    <row r="26" spans="1:131" ht="26.25" customHeight="1">
      <c r="A26" s="727" t="s">
        <v>358</v>
      </c>
      <c r="B26" s="728"/>
      <c r="C26" s="728"/>
      <c r="D26" s="728"/>
      <c r="E26" s="728"/>
      <c r="F26" s="728"/>
      <c r="G26" s="728"/>
      <c r="H26" s="728"/>
      <c r="I26" s="728"/>
      <c r="J26" s="728"/>
      <c r="K26" s="728"/>
      <c r="L26" s="728"/>
      <c r="M26" s="728"/>
      <c r="N26" s="728"/>
      <c r="O26" s="728"/>
      <c r="P26" s="729"/>
      <c r="Q26" s="733" t="s">
        <v>383</v>
      </c>
      <c r="R26" s="734"/>
      <c r="S26" s="734"/>
      <c r="T26" s="734"/>
      <c r="U26" s="735"/>
      <c r="V26" s="733" t="s">
        <v>384</v>
      </c>
      <c r="W26" s="734"/>
      <c r="X26" s="734"/>
      <c r="Y26" s="734"/>
      <c r="Z26" s="735"/>
      <c r="AA26" s="733" t="s">
        <v>385</v>
      </c>
      <c r="AB26" s="734"/>
      <c r="AC26" s="734"/>
      <c r="AD26" s="734"/>
      <c r="AE26" s="734"/>
      <c r="AF26" s="814" t="s">
        <v>386</v>
      </c>
      <c r="AG26" s="815"/>
      <c r="AH26" s="815"/>
      <c r="AI26" s="815"/>
      <c r="AJ26" s="816"/>
      <c r="AK26" s="734" t="s">
        <v>387</v>
      </c>
      <c r="AL26" s="734"/>
      <c r="AM26" s="734"/>
      <c r="AN26" s="734"/>
      <c r="AO26" s="735"/>
      <c r="AP26" s="733" t="s">
        <v>388</v>
      </c>
      <c r="AQ26" s="734"/>
      <c r="AR26" s="734"/>
      <c r="AS26" s="734"/>
      <c r="AT26" s="735"/>
      <c r="AU26" s="733" t="s">
        <v>389</v>
      </c>
      <c r="AV26" s="734"/>
      <c r="AW26" s="734"/>
      <c r="AX26" s="734"/>
      <c r="AY26" s="735"/>
      <c r="AZ26" s="733" t="s">
        <v>390</v>
      </c>
      <c r="BA26" s="734"/>
      <c r="BB26" s="734"/>
      <c r="BC26" s="734"/>
      <c r="BD26" s="735"/>
      <c r="BE26" s="733" t="s">
        <v>365</v>
      </c>
      <c r="BF26" s="734"/>
      <c r="BG26" s="734"/>
      <c r="BH26" s="734"/>
      <c r="BI26" s="740"/>
      <c r="BJ26" s="220"/>
      <c r="BK26" s="220"/>
      <c r="BL26" s="220"/>
      <c r="BM26" s="220"/>
      <c r="BN26" s="220"/>
      <c r="BO26" s="229"/>
      <c r="BP26" s="229"/>
      <c r="BQ26" s="226">
        <v>20</v>
      </c>
      <c r="BR26" s="227"/>
      <c r="BS26" s="773"/>
      <c r="BT26" s="774"/>
      <c r="BU26" s="774"/>
      <c r="BV26" s="774"/>
      <c r="BW26" s="774"/>
      <c r="BX26" s="774"/>
      <c r="BY26" s="774"/>
      <c r="BZ26" s="774"/>
      <c r="CA26" s="774"/>
      <c r="CB26" s="774"/>
      <c r="CC26" s="774"/>
      <c r="CD26" s="774"/>
      <c r="CE26" s="774"/>
      <c r="CF26" s="774"/>
      <c r="CG26" s="775"/>
      <c r="CH26" s="776"/>
      <c r="CI26" s="777"/>
      <c r="CJ26" s="777"/>
      <c r="CK26" s="777"/>
      <c r="CL26" s="778"/>
      <c r="CM26" s="776"/>
      <c r="CN26" s="777"/>
      <c r="CO26" s="777"/>
      <c r="CP26" s="777"/>
      <c r="CQ26" s="778"/>
      <c r="CR26" s="776"/>
      <c r="CS26" s="777"/>
      <c r="CT26" s="777"/>
      <c r="CU26" s="777"/>
      <c r="CV26" s="778"/>
      <c r="CW26" s="776"/>
      <c r="CX26" s="777"/>
      <c r="CY26" s="777"/>
      <c r="CZ26" s="777"/>
      <c r="DA26" s="778"/>
      <c r="DB26" s="776"/>
      <c r="DC26" s="777"/>
      <c r="DD26" s="777"/>
      <c r="DE26" s="777"/>
      <c r="DF26" s="778"/>
      <c r="DG26" s="776"/>
      <c r="DH26" s="777"/>
      <c r="DI26" s="777"/>
      <c r="DJ26" s="777"/>
      <c r="DK26" s="778"/>
      <c r="DL26" s="776"/>
      <c r="DM26" s="777"/>
      <c r="DN26" s="777"/>
      <c r="DO26" s="777"/>
      <c r="DP26" s="778"/>
      <c r="DQ26" s="776"/>
      <c r="DR26" s="777"/>
      <c r="DS26" s="777"/>
      <c r="DT26" s="777"/>
      <c r="DU26" s="778"/>
      <c r="DV26" s="773"/>
      <c r="DW26" s="774"/>
      <c r="DX26" s="774"/>
      <c r="DY26" s="774"/>
      <c r="DZ26" s="779"/>
      <c r="EA26" s="218"/>
    </row>
    <row r="27" spans="1:131" ht="26.25" customHeight="1" thickBot="1">
      <c r="A27" s="730"/>
      <c r="B27" s="731"/>
      <c r="C27" s="731"/>
      <c r="D27" s="731"/>
      <c r="E27" s="731"/>
      <c r="F27" s="731"/>
      <c r="G27" s="731"/>
      <c r="H27" s="731"/>
      <c r="I27" s="731"/>
      <c r="J27" s="731"/>
      <c r="K27" s="731"/>
      <c r="L27" s="731"/>
      <c r="M27" s="731"/>
      <c r="N27" s="731"/>
      <c r="O27" s="731"/>
      <c r="P27" s="732"/>
      <c r="Q27" s="736"/>
      <c r="R27" s="737"/>
      <c r="S27" s="737"/>
      <c r="T27" s="737"/>
      <c r="U27" s="738"/>
      <c r="V27" s="736"/>
      <c r="W27" s="737"/>
      <c r="X27" s="737"/>
      <c r="Y27" s="737"/>
      <c r="Z27" s="738"/>
      <c r="AA27" s="736"/>
      <c r="AB27" s="737"/>
      <c r="AC27" s="737"/>
      <c r="AD27" s="737"/>
      <c r="AE27" s="737"/>
      <c r="AF27" s="817"/>
      <c r="AG27" s="818"/>
      <c r="AH27" s="818"/>
      <c r="AI27" s="818"/>
      <c r="AJ27" s="819"/>
      <c r="AK27" s="737"/>
      <c r="AL27" s="737"/>
      <c r="AM27" s="737"/>
      <c r="AN27" s="737"/>
      <c r="AO27" s="738"/>
      <c r="AP27" s="736"/>
      <c r="AQ27" s="737"/>
      <c r="AR27" s="737"/>
      <c r="AS27" s="737"/>
      <c r="AT27" s="738"/>
      <c r="AU27" s="736"/>
      <c r="AV27" s="737"/>
      <c r="AW27" s="737"/>
      <c r="AX27" s="737"/>
      <c r="AY27" s="738"/>
      <c r="AZ27" s="736"/>
      <c r="BA27" s="737"/>
      <c r="BB27" s="737"/>
      <c r="BC27" s="737"/>
      <c r="BD27" s="738"/>
      <c r="BE27" s="736"/>
      <c r="BF27" s="737"/>
      <c r="BG27" s="737"/>
      <c r="BH27" s="737"/>
      <c r="BI27" s="742"/>
      <c r="BJ27" s="220"/>
      <c r="BK27" s="220"/>
      <c r="BL27" s="220"/>
      <c r="BM27" s="220"/>
      <c r="BN27" s="220"/>
      <c r="BO27" s="229"/>
      <c r="BP27" s="229"/>
      <c r="BQ27" s="226">
        <v>21</v>
      </c>
      <c r="BR27" s="227"/>
      <c r="BS27" s="773"/>
      <c r="BT27" s="774"/>
      <c r="BU27" s="774"/>
      <c r="BV27" s="774"/>
      <c r="BW27" s="774"/>
      <c r="BX27" s="774"/>
      <c r="BY27" s="774"/>
      <c r="BZ27" s="774"/>
      <c r="CA27" s="774"/>
      <c r="CB27" s="774"/>
      <c r="CC27" s="774"/>
      <c r="CD27" s="774"/>
      <c r="CE27" s="774"/>
      <c r="CF27" s="774"/>
      <c r="CG27" s="775"/>
      <c r="CH27" s="776"/>
      <c r="CI27" s="777"/>
      <c r="CJ27" s="777"/>
      <c r="CK27" s="777"/>
      <c r="CL27" s="778"/>
      <c r="CM27" s="776"/>
      <c r="CN27" s="777"/>
      <c r="CO27" s="777"/>
      <c r="CP27" s="777"/>
      <c r="CQ27" s="778"/>
      <c r="CR27" s="776"/>
      <c r="CS27" s="777"/>
      <c r="CT27" s="777"/>
      <c r="CU27" s="777"/>
      <c r="CV27" s="778"/>
      <c r="CW27" s="776"/>
      <c r="CX27" s="777"/>
      <c r="CY27" s="777"/>
      <c r="CZ27" s="777"/>
      <c r="DA27" s="778"/>
      <c r="DB27" s="776"/>
      <c r="DC27" s="777"/>
      <c r="DD27" s="777"/>
      <c r="DE27" s="777"/>
      <c r="DF27" s="778"/>
      <c r="DG27" s="776"/>
      <c r="DH27" s="777"/>
      <c r="DI27" s="777"/>
      <c r="DJ27" s="777"/>
      <c r="DK27" s="778"/>
      <c r="DL27" s="776"/>
      <c r="DM27" s="777"/>
      <c r="DN27" s="777"/>
      <c r="DO27" s="777"/>
      <c r="DP27" s="778"/>
      <c r="DQ27" s="776"/>
      <c r="DR27" s="777"/>
      <c r="DS27" s="777"/>
      <c r="DT27" s="777"/>
      <c r="DU27" s="778"/>
      <c r="DV27" s="773"/>
      <c r="DW27" s="774"/>
      <c r="DX27" s="774"/>
      <c r="DY27" s="774"/>
      <c r="DZ27" s="779"/>
      <c r="EA27" s="218"/>
    </row>
    <row r="28" spans="1:131" ht="26.25" customHeight="1" thickTop="1">
      <c r="A28" s="230">
        <v>1</v>
      </c>
      <c r="B28" s="749" t="s">
        <v>391</v>
      </c>
      <c r="C28" s="750"/>
      <c r="D28" s="750"/>
      <c r="E28" s="750"/>
      <c r="F28" s="750"/>
      <c r="G28" s="750"/>
      <c r="H28" s="750"/>
      <c r="I28" s="750"/>
      <c r="J28" s="750"/>
      <c r="K28" s="750"/>
      <c r="L28" s="750"/>
      <c r="M28" s="750"/>
      <c r="N28" s="750"/>
      <c r="O28" s="750"/>
      <c r="P28" s="751"/>
      <c r="Q28" s="822">
        <v>3300</v>
      </c>
      <c r="R28" s="823"/>
      <c r="S28" s="823"/>
      <c r="T28" s="823"/>
      <c r="U28" s="823"/>
      <c r="V28" s="823">
        <v>3278</v>
      </c>
      <c r="W28" s="823"/>
      <c r="X28" s="823"/>
      <c r="Y28" s="823"/>
      <c r="Z28" s="823"/>
      <c r="AA28" s="823">
        <v>22</v>
      </c>
      <c r="AB28" s="823"/>
      <c r="AC28" s="823"/>
      <c r="AD28" s="823"/>
      <c r="AE28" s="824"/>
      <c r="AF28" s="825">
        <v>22</v>
      </c>
      <c r="AG28" s="823"/>
      <c r="AH28" s="823"/>
      <c r="AI28" s="823"/>
      <c r="AJ28" s="826"/>
      <c r="AK28" s="827">
        <v>382</v>
      </c>
      <c r="AL28" s="828"/>
      <c r="AM28" s="828"/>
      <c r="AN28" s="828"/>
      <c r="AO28" s="828"/>
      <c r="AP28" s="828">
        <v>32</v>
      </c>
      <c r="AQ28" s="828"/>
      <c r="AR28" s="828"/>
      <c r="AS28" s="828"/>
      <c r="AT28" s="828"/>
      <c r="AU28" s="828">
        <v>13</v>
      </c>
      <c r="AV28" s="828"/>
      <c r="AW28" s="828"/>
      <c r="AX28" s="828"/>
      <c r="AY28" s="828"/>
      <c r="AZ28" s="829"/>
      <c r="BA28" s="829"/>
      <c r="BB28" s="829"/>
      <c r="BC28" s="829"/>
      <c r="BD28" s="829"/>
      <c r="BE28" s="820"/>
      <c r="BF28" s="820"/>
      <c r="BG28" s="820"/>
      <c r="BH28" s="820"/>
      <c r="BI28" s="821"/>
      <c r="BJ28" s="220"/>
      <c r="BK28" s="220"/>
      <c r="BL28" s="220"/>
      <c r="BM28" s="220"/>
      <c r="BN28" s="220"/>
      <c r="BO28" s="229"/>
      <c r="BP28" s="229"/>
      <c r="BQ28" s="226">
        <v>22</v>
      </c>
      <c r="BR28" s="227"/>
      <c r="BS28" s="773"/>
      <c r="BT28" s="774"/>
      <c r="BU28" s="774"/>
      <c r="BV28" s="774"/>
      <c r="BW28" s="774"/>
      <c r="BX28" s="774"/>
      <c r="BY28" s="774"/>
      <c r="BZ28" s="774"/>
      <c r="CA28" s="774"/>
      <c r="CB28" s="774"/>
      <c r="CC28" s="774"/>
      <c r="CD28" s="774"/>
      <c r="CE28" s="774"/>
      <c r="CF28" s="774"/>
      <c r="CG28" s="775"/>
      <c r="CH28" s="776"/>
      <c r="CI28" s="777"/>
      <c r="CJ28" s="777"/>
      <c r="CK28" s="777"/>
      <c r="CL28" s="778"/>
      <c r="CM28" s="776"/>
      <c r="CN28" s="777"/>
      <c r="CO28" s="777"/>
      <c r="CP28" s="777"/>
      <c r="CQ28" s="778"/>
      <c r="CR28" s="776"/>
      <c r="CS28" s="777"/>
      <c r="CT28" s="777"/>
      <c r="CU28" s="777"/>
      <c r="CV28" s="778"/>
      <c r="CW28" s="776"/>
      <c r="CX28" s="777"/>
      <c r="CY28" s="777"/>
      <c r="CZ28" s="777"/>
      <c r="DA28" s="778"/>
      <c r="DB28" s="776"/>
      <c r="DC28" s="777"/>
      <c r="DD28" s="777"/>
      <c r="DE28" s="777"/>
      <c r="DF28" s="778"/>
      <c r="DG28" s="776"/>
      <c r="DH28" s="777"/>
      <c r="DI28" s="777"/>
      <c r="DJ28" s="777"/>
      <c r="DK28" s="778"/>
      <c r="DL28" s="776"/>
      <c r="DM28" s="777"/>
      <c r="DN28" s="777"/>
      <c r="DO28" s="777"/>
      <c r="DP28" s="778"/>
      <c r="DQ28" s="776"/>
      <c r="DR28" s="777"/>
      <c r="DS28" s="777"/>
      <c r="DT28" s="777"/>
      <c r="DU28" s="778"/>
      <c r="DV28" s="773"/>
      <c r="DW28" s="774"/>
      <c r="DX28" s="774"/>
      <c r="DY28" s="774"/>
      <c r="DZ28" s="779"/>
      <c r="EA28" s="218"/>
    </row>
    <row r="29" spans="1:131" ht="26.25" customHeight="1">
      <c r="A29" s="230">
        <v>2</v>
      </c>
      <c r="B29" s="780" t="s">
        <v>392</v>
      </c>
      <c r="C29" s="781"/>
      <c r="D29" s="781"/>
      <c r="E29" s="781"/>
      <c r="F29" s="781"/>
      <c r="G29" s="781"/>
      <c r="H29" s="781"/>
      <c r="I29" s="781"/>
      <c r="J29" s="781"/>
      <c r="K29" s="781"/>
      <c r="L29" s="781"/>
      <c r="M29" s="781"/>
      <c r="N29" s="781"/>
      <c r="O29" s="781"/>
      <c r="P29" s="782"/>
      <c r="Q29" s="783">
        <v>4375</v>
      </c>
      <c r="R29" s="784"/>
      <c r="S29" s="784"/>
      <c r="T29" s="784"/>
      <c r="U29" s="784"/>
      <c r="V29" s="784">
        <v>4147</v>
      </c>
      <c r="W29" s="784"/>
      <c r="X29" s="784"/>
      <c r="Y29" s="784"/>
      <c r="Z29" s="784"/>
      <c r="AA29" s="784">
        <v>228</v>
      </c>
      <c r="AB29" s="784"/>
      <c r="AC29" s="784"/>
      <c r="AD29" s="784"/>
      <c r="AE29" s="785"/>
      <c r="AF29" s="786">
        <v>228</v>
      </c>
      <c r="AG29" s="787"/>
      <c r="AH29" s="787"/>
      <c r="AI29" s="787"/>
      <c r="AJ29" s="788"/>
      <c r="AK29" s="834">
        <v>623</v>
      </c>
      <c r="AL29" s="830"/>
      <c r="AM29" s="830"/>
      <c r="AN29" s="830"/>
      <c r="AO29" s="830"/>
      <c r="AP29" s="830" t="s">
        <v>550</v>
      </c>
      <c r="AQ29" s="830"/>
      <c r="AR29" s="830"/>
      <c r="AS29" s="830"/>
      <c r="AT29" s="830"/>
      <c r="AU29" s="830" t="s">
        <v>550</v>
      </c>
      <c r="AV29" s="830"/>
      <c r="AW29" s="830"/>
      <c r="AX29" s="830"/>
      <c r="AY29" s="830"/>
      <c r="AZ29" s="831"/>
      <c r="BA29" s="831"/>
      <c r="BB29" s="831"/>
      <c r="BC29" s="831"/>
      <c r="BD29" s="831"/>
      <c r="BE29" s="832"/>
      <c r="BF29" s="832"/>
      <c r="BG29" s="832"/>
      <c r="BH29" s="832"/>
      <c r="BI29" s="833"/>
      <c r="BJ29" s="220"/>
      <c r="BK29" s="220"/>
      <c r="BL29" s="220"/>
      <c r="BM29" s="220"/>
      <c r="BN29" s="220"/>
      <c r="BO29" s="229"/>
      <c r="BP29" s="229"/>
      <c r="BQ29" s="226">
        <v>23</v>
      </c>
      <c r="BR29" s="227"/>
      <c r="BS29" s="773"/>
      <c r="BT29" s="774"/>
      <c r="BU29" s="774"/>
      <c r="BV29" s="774"/>
      <c r="BW29" s="774"/>
      <c r="BX29" s="774"/>
      <c r="BY29" s="774"/>
      <c r="BZ29" s="774"/>
      <c r="CA29" s="774"/>
      <c r="CB29" s="774"/>
      <c r="CC29" s="774"/>
      <c r="CD29" s="774"/>
      <c r="CE29" s="774"/>
      <c r="CF29" s="774"/>
      <c r="CG29" s="775"/>
      <c r="CH29" s="776"/>
      <c r="CI29" s="777"/>
      <c r="CJ29" s="777"/>
      <c r="CK29" s="777"/>
      <c r="CL29" s="778"/>
      <c r="CM29" s="776"/>
      <c r="CN29" s="777"/>
      <c r="CO29" s="777"/>
      <c r="CP29" s="777"/>
      <c r="CQ29" s="778"/>
      <c r="CR29" s="776"/>
      <c r="CS29" s="777"/>
      <c r="CT29" s="777"/>
      <c r="CU29" s="777"/>
      <c r="CV29" s="778"/>
      <c r="CW29" s="776"/>
      <c r="CX29" s="777"/>
      <c r="CY29" s="777"/>
      <c r="CZ29" s="777"/>
      <c r="DA29" s="778"/>
      <c r="DB29" s="776"/>
      <c r="DC29" s="777"/>
      <c r="DD29" s="777"/>
      <c r="DE29" s="777"/>
      <c r="DF29" s="778"/>
      <c r="DG29" s="776"/>
      <c r="DH29" s="777"/>
      <c r="DI29" s="777"/>
      <c r="DJ29" s="777"/>
      <c r="DK29" s="778"/>
      <c r="DL29" s="776"/>
      <c r="DM29" s="777"/>
      <c r="DN29" s="777"/>
      <c r="DO29" s="777"/>
      <c r="DP29" s="778"/>
      <c r="DQ29" s="776"/>
      <c r="DR29" s="777"/>
      <c r="DS29" s="777"/>
      <c r="DT29" s="777"/>
      <c r="DU29" s="778"/>
      <c r="DV29" s="773"/>
      <c r="DW29" s="774"/>
      <c r="DX29" s="774"/>
      <c r="DY29" s="774"/>
      <c r="DZ29" s="779"/>
      <c r="EA29" s="218"/>
    </row>
    <row r="30" spans="1:131" ht="26.25" customHeight="1">
      <c r="A30" s="230">
        <v>3</v>
      </c>
      <c r="B30" s="780" t="s">
        <v>393</v>
      </c>
      <c r="C30" s="781"/>
      <c r="D30" s="781"/>
      <c r="E30" s="781"/>
      <c r="F30" s="781"/>
      <c r="G30" s="781"/>
      <c r="H30" s="781"/>
      <c r="I30" s="781"/>
      <c r="J30" s="781"/>
      <c r="K30" s="781"/>
      <c r="L30" s="781"/>
      <c r="M30" s="781"/>
      <c r="N30" s="781"/>
      <c r="O30" s="781"/>
      <c r="P30" s="782"/>
      <c r="Q30" s="783">
        <v>527</v>
      </c>
      <c r="R30" s="784"/>
      <c r="S30" s="784"/>
      <c r="T30" s="784"/>
      <c r="U30" s="784"/>
      <c r="V30" s="784">
        <v>520</v>
      </c>
      <c r="W30" s="784"/>
      <c r="X30" s="784"/>
      <c r="Y30" s="784"/>
      <c r="Z30" s="784"/>
      <c r="AA30" s="784">
        <v>7</v>
      </c>
      <c r="AB30" s="784"/>
      <c r="AC30" s="784"/>
      <c r="AD30" s="784"/>
      <c r="AE30" s="785"/>
      <c r="AF30" s="786">
        <v>7</v>
      </c>
      <c r="AG30" s="787"/>
      <c r="AH30" s="787"/>
      <c r="AI30" s="787"/>
      <c r="AJ30" s="788"/>
      <c r="AK30" s="834">
        <v>156</v>
      </c>
      <c r="AL30" s="830"/>
      <c r="AM30" s="830"/>
      <c r="AN30" s="830"/>
      <c r="AO30" s="830"/>
      <c r="AP30" s="830" t="s">
        <v>550</v>
      </c>
      <c r="AQ30" s="830"/>
      <c r="AR30" s="830"/>
      <c r="AS30" s="830"/>
      <c r="AT30" s="830"/>
      <c r="AU30" s="830" t="s">
        <v>550</v>
      </c>
      <c r="AV30" s="830"/>
      <c r="AW30" s="830"/>
      <c r="AX30" s="830"/>
      <c r="AY30" s="830"/>
      <c r="AZ30" s="831"/>
      <c r="BA30" s="831"/>
      <c r="BB30" s="831"/>
      <c r="BC30" s="831"/>
      <c r="BD30" s="831"/>
      <c r="BE30" s="832"/>
      <c r="BF30" s="832"/>
      <c r="BG30" s="832"/>
      <c r="BH30" s="832"/>
      <c r="BI30" s="833"/>
      <c r="BJ30" s="220"/>
      <c r="BK30" s="220"/>
      <c r="BL30" s="220"/>
      <c r="BM30" s="220"/>
      <c r="BN30" s="220"/>
      <c r="BO30" s="229"/>
      <c r="BP30" s="229"/>
      <c r="BQ30" s="226">
        <v>24</v>
      </c>
      <c r="BR30" s="227"/>
      <c r="BS30" s="773"/>
      <c r="BT30" s="774"/>
      <c r="BU30" s="774"/>
      <c r="BV30" s="774"/>
      <c r="BW30" s="774"/>
      <c r="BX30" s="774"/>
      <c r="BY30" s="774"/>
      <c r="BZ30" s="774"/>
      <c r="CA30" s="774"/>
      <c r="CB30" s="774"/>
      <c r="CC30" s="774"/>
      <c r="CD30" s="774"/>
      <c r="CE30" s="774"/>
      <c r="CF30" s="774"/>
      <c r="CG30" s="775"/>
      <c r="CH30" s="776"/>
      <c r="CI30" s="777"/>
      <c r="CJ30" s="777"/>
      <c r="CK30" s="777"/>
      <c r="CL30" s="778"/>
      <c r="CM30" s="776"/>
      <c r="CN30" s="777"/>
      <c r="CO30" s="777"/>
      <c r="CP30" s="777"/>
      <c r="CQ30" s="778"/>
      <c r="CR30" s="776"/>
      <c r="CS30" s="777"/>
      <c r="CT30" s="777"/>
      <c r="CU30" s="777"/>
      <c r="CV30" s="778"/>
      <c r="CW30" s="776"/>
      <c r="CX30" s="777"/>
      <c r="CY30" s="777"/>
      <c r="CZ30" s="777"/>
      <c r="DA30" s="778"/>
      <c r="DB30" s="776"/>
      <c r="DC30" s="777"/>
      <c r="DD30" s="777"/>
      <c r="DE30" s="777"/>
      <c r="DF30" s="778"/>
      <c r="DG30" s="776"/>
      <c r="DH30" s="777"/>
      <c r="DI30" s="777"/>
      <c r="DJ30" s="777"/>
      <c r="DK30" s="778"/>
      <c r="DL30" s="776"/>
      <c r="DM30" s="777"/>
      <c r="DN30" s="777"/>
      <c r="DO30" s="777"/>
      <c r="DP30" s="778"/>
      <c r="DQ30" s="776"/>
      <c r="DR30" s="777"/>
      <c r="DS30" s="777"/>
      <c r="DT30" s="777"/>
      <c r="DU30" s="778"/>
      <c r="DV30" s="773"/>
      <c r="DW30" s="774"/>
      <c r="DX30" s="774"/>
      <c r="DY30" s="774"/>
      <c r="DZ30" s="779"/>
      <c r="EA30" s="218"/>
    </row>
    <row r="31" spans="1:131" ht="26.25" customHeight="1">
      <c r="A31" s="230">
        <v>4</v>
      </c>
      <c r="B31" s="780" t="s">
        <v>394</v>
      </c>
      <c r="C31" s="781"/>
      <c r="D31" s="781"/>
      <c r="E31" s="781"/>
      <c r="F31" s="781"/>
      <c r="G31" s="781"/>
      <c r="H31" s="781"/>
      <c r="I31" s="781"/>
      <c r="J31" s="781"/>
      <c r="K31" s="781"/>
      <c r="L31" s="781"/>
      <c r="M31" s="781"/>
      <c r="N31" s="781"/>
      <c r="O31" s="781"/>
      <c r="P31" s="782"/>
      <c r="Q31" s="783">
        <v>317</v>
      </c>
      <c r="R31" s="784"/>
      <c r="S31" s="784"/>
      <c r="T31" s="784"/>
      <c r="U31" s="784"/>
      <c r="V31" s="784">
        <v>291</v>
      </c>
      <c r="W31" s="784"/>
      <c r="X31" s="784"/>
      <c r="Y31" s="784"/>
      <c r="Z31" s="784"/>
      <c r="AA31" s="784">
        <v>26</v>
      </c>
      <c r="AB31" s="784"/>
      <c r="AC31" s="784"/>
      <c r="AD31" s="784"/>
      <c r="AE31" s="785"/>
      <c r="AF31" s="786">
        <v>26</v>
      </c>
      <c r="AG31" s="787"/>
      <c r="AH31" s="787"/>
      <c r="AI31" s="787"/>
      <c r="AJ31" s="788"/>
      <c r="AK31" s="834">
        <v>21</v>
      </c>
      <c r="AL31" s="830"/>
      <c r="AM31" s="830"/>
      <c r="AN31" s="830"/>
      <c r="AO31" s="830"/>
      <c r="AP31" s="830">
        <v>47</v>
      </c>
      <c r="AQ31" s="830"/>
      <c r="AR31" s="830"/>
      <c r="AS31" s="830"/>
      <c r="AT31" s="830"/>
      <c r="AU31" s="830">
        <v>5</v>
      </c>
      <c r="AV31" s="830"/>
      <c r="AW31" s="830"/>
      <c r="AX31" s="830"/>
      <c r="AY31" s="830"/>
      <c r="AZ31" s="831"/>
      <c r="BA31" s="831"/>
      <c r="BB31" s="831"/>
      <c r="BC31" s="831"/>
      <c r="BD31" s="831"/>
      <c r="BE31" s="832"/>
      <c r="BF31" s="832"/>
      <c r="BG31" s="832"/>
      <c r="BH31" s="832"/>
      <c r="BI31" s="833"/>
      <c r="BJ31" s="220"/>
      <c r="BK31" s="220"/>
      <c r="BL31" s="220"/>
      <c r="BM31" s="220"/>
      <c r="BN31" s="220"/>
      <c r="BO31" s="229"/>
      <c r="BP31" s="229"/>
      <c r="BQ31" s="226">
        <v>25</v>
      </c>
      <c r="BR31" s="227"/>
      <c r="BS31" s="773"/>
      <c r="BT31" s="774"/>
      <c r="BU31" s="774"/>
      <c r="BV31" s="774"/>
      <c r="BW31" s="774"/>
      <c r="BX31" s="774"/>
      <c r="BY31" s="774"/>
      <c r="BZ31" s="774"/>
      <c r="CA31" s="774"/>
      <c r="CB31" s="774"/>
      <c r="CC31" s="774"/>
      <c r="CD31" s="774"/>
      <c r="CE31" s="774"/>
      <c r="CF31" s="774"/>
      <c r="CG31" s="775"/>
      <c r="CH31" s="776"/>
      <c r="CI31" s="777"/>
      <c r="CJ31" s="777"/>
      <c r="CK31" s="777"/>
      <c r="CL31" s="778"/>
      <c r="CM31" s="776"/>
      <c r="CN31" s="777"/>
      <c r="CO31" s="777"/>
      <c r="CP31" s="777"/>
      <c r="CQ31" s="778"/>
      <c r="CR31" s="776"/>
      <c r="CS31" s="777"/>
      <c r="CT31" s="777"/>
      <c r="CU31" s="777"/>
      <c r="CV31" s="778"/>
      <c r="CW31" s="776"/>
      <c r="CX31" s="777"/>
      <c r="CY31" s="777"/>
      <c r="CZ31" s="777"/>
      <c r="DA31" s="778"/>
      <c r="DB31" s="776"/>
      <c r="DC31" s="777"/>
      <c r="DD31" s="777"/>
      <c r="DE31" s="777"/>
      <c r="DF31" s="778"/>
      <c r="DG31" s="776"/>
      <c r="DH31" s="777"/>
      <c r="DI31" s="777"/>
      <c r="DJ31" s="777"/>
      <c r="DK31" s="778"/>
      <c r="DL31" s="776"/>
      <c r="DM31" s="777"/>
      <c r="DN31" s="777"/>
      <c r="DO31" s="777"/>
      <c r="DP31" s="778"/>
      <c r="DQ31" s="776"/>
      <c r="DR31" s="777"/>
      <c r="DS31" s="777"/>
      <c r="DT31" s="777"/>
      <c r="DU31" s="778"/>
      <c r="DV31" s="773"/>
      <c r="DW31" s="774"/>
      <c r="DX31" s="774"/>
      <c r="DY31" s="774"/>
      <c r="DZ31" s="779"/>
      <c r="EA31" s="218"/>
    </row>
    <row r="32" spans="1:131" ht="26.25" customHeight="1">
      <c r="A32" s="230">
        <v>5</v>
      </c>
      <c r="B32" s="780" t="s">
        <v>395</v>
      </c>
      <c r="C32" s="781"/>
      <c r="D32" s="781"/>
      <c r="E32" s="781"/>
      <c r="F32" s="781"/>
      <c r="G32" s="781"/>
      <c r="H32" s="781"/>
      <c r="I32" s="781"/>
      <c r="J32" s="781"/>
      <c r="K32" s="781"/>
      <c r="L32" s="781"/>
      <c r="M32" s="781"/>
      <c r="N32" s="781"/>
      <c r="O32" s="781"/>
      <c r="P32" s="782"/>
      <c r="Q32" s="783">
        <v>55</v>
      </c>
      <c r="R32" s="784"/>
      <c r="S32" s="784"/>
      <c r="T32" s="784"/>
      <c r="U32" s="784"/>
      <c r="V32" s="784">
        <v>53</v>
      </c>
      <c r="W32" s="784"/>
      <c r="X32" s="784"/>
      <c r="Y32" s="784"/>
      <c r="Z32" s="784"/>
      <c r="AA32" s="784">
        <v>2</v>
      </c>
      <c r="AB32" s="784"/>
      <c r="AC32" s="784"/>
      <c r="AD32" s="784"/>
      <c r="AE32" s="785"/>
      <c r="AF32" s="786">
        <v>2</v>
      </c>
      <c r="AG32" s="787"/>
      <c r="AH32" s="787"/>
      <c r="AI32" s="787"/>
      <c r="AJ32" s="788"/>
      <c r="AK32" s="834">
        <v>4</v>
      </c>
      <c r="AL32" s="830"/>
      <c r="AM32" s="830"/>
      <c r="AN32" s="830"/>
      <c r="AO32" s="830"/>
      <c r="AP32" s="830">
        <v>332</v>
      </c>
      <c r="AQ32" s="830"/>
      <c r="AR32" s="830"/>
      <c r="AS32" s="830"/>
      <c r="AT32" s="830"/>
      <c r="AU32" s="830">
        <v>45</v>
      </c>
      <c r="AV32" s="830"/>
      <c r="AW32" s="830"/>
      <c r="AX32" s="830"/>
      <c r="AY32" s="830"/>
      <c r="AZ32" s="831"/>
      <c r="BA32" s="831"/>
      <c r="BB32" s="831"/>
      <c r="BC32" s="831"/>
      <c r="BD32" s="831"/>
      <c r="BE32" s="832"/>
      <c r="BF32" s="832"/>
      <c r="BG32" s="832"/>
      <c r="BH32" s="832"/>
      <c r="BI32" s="833"/>
      <c r="BJ32" s="220"/>
      <c r="BK32" s="220"/>
      <c r="BL32" s="220"/>
      <c r="BM32" s="220"/>
      <c r="BN32" s="220"/>
      <c r="BO32" s="229"/>
      <c r="BP32" s="229"/>
      <c r="BQ32" s="226">
        <v>26</v>
      </c>
      <c r="BR32" s="227"/>
      <c r="BS32" s="773"/>
      <c r="BT32" s="774"/>
      <c r="BU32" s="774"/>
      <c r="BV32" s="774"/>
      <c r="BW32" s="774"/>
      <c r="BX32" s="774"/>
      <c r="BY32" s="774"/>
      <c r="BZ32" s="774"/>
      <c r="CA32" s="774"/>
      <c r="CB32" s="774"/>
      <c r="CC32" s="774"/>
      <c r="CD32" s="774"/>
      <c r="CE32" s="774"/>
      <c r="CF32" s="774"/>
      <c r="CG32" s="775"/>
      <c r="CH32" s="776"/>
      <c r="CI32" s="777"/>
      <c r="CJ32" s="777"/>
      <c r="CK32" s="777"/>
      <c r="CL32" s="778"/>
      <c r="CM32" s="776"/>
      <c r="CN32" s="777"/>
      <c r="CO32" s="777"/>
      <c r="CP32" s="777"/>
      <c r="CQ32" s="778"/>
      <c r="CR32" s="776"/>
      <c r="CS32" s="777"/>
      <c r="CT32" s="777"/>
      <c r="CU32" s="777"/>
      <c r="CV32" s="778"/>
      <c r="CW32" s="776"/>
      <c r="CX32" s="777"/>
      <c r="CY32" s="777"/>
      <c r="CZ32" s="777"/>
      <c r="DA32" s="778"/>
      <c r="DB32" s="776"/>
      <c r="DC32" s="777"/>
      <c r="DD32" s="777"/>
      <c r="DE32" s="777"/>
      <c r="DF32" s="778"/>
      <c r="DG32" s="776"/>
      <c r="DH32" s="777"/>
      <c r="DI32" s="777"/>
      <c r="DJ32" s="777"/>
      <c r="DK32" s="778"/>
      <c r="DL32" s="776"/>
      <c r="DM32" s="777"/>
      <c r="DN32" s="777"/>
      <c r="DO32" s="777"/>
      <c r="DP32" s="778"/>
      <c r="DQ32" s="776"/>
      <c r="DR32" s="777"/>
      <c r="DS32" s="777"/>
      <c r="DT32" s="777"/>
      <c r="DU32" s="778"/>
      <c r="DV32" s="773"/>
      <c r="DW32" s="774"/>
      <c r="DX32" s="774"/>
      <c r="DY32" s="774"/>
      <c r="DZ32" s="779"/>
      <c r="EA32" s="218"/>
    </row>
    <row r="33" spans="1:131" ht="26.25" customHeight="1">
      <c r="A33" s="230">
        <v>6</v>
      </c>
      <c r="B33" s="780" t="s">
        <v>396</v>
      </c>
      <c r="C33" s="781"/>
      <c r="D33" s="781"/>
      <c r="E33" s="781"/>
      <c r="F33" s="781"/>
      <c r="G33" s="781"/>
      <c r="H33" s="781"/>
      <c r="I33" s="781"/>
      <c r="J33" s="781"/>
      <c r="K33" s="781"/>
      <c r="L33" s="781"/>
      <c r="M33" s="781"/>
      <c r="N33" s="781"/>
      <c r="O33" s="781"/>
      <c r="P33" s="782"/>
      <c r="Q33" s="783">
        <v>742</v>
      </c>
      <c r="R33" s="784"/>
      <c r="S33" s="784"/>
      <c r="T33" s="784"/>
      <c r="U33" s="784"/>
      <c r="V33" s="784">
        <v>933</v>
      </c>
      <c r="W33" s="784"/>
      <c r="X33" s="784"/>
      <c r="Y33" s="784"/>
      <c r="Z33" s="784"/>
      <c r="AA33" s="784">
        <v>191</v>
      </c>
      <c r="AB33" s="784"/>
      <c r="AC33" s="784"/>
      <c r="AD33" s="784"/>
      <c r="AE33" s="785"/>
      <c r="AF33" s="786">
        <v>1255</v>
      </c>
      <c r="AG33" s="787"/>
      <c r="AH33" s="787"/>
      <c r="AI33" s="787"/>
      <c r="AJ33" s="788"/>
      <c r="AK33" s="834">
        <v>291</v>
      </c>
      <c r="AL33" s="830"/>
      <c r="AM33" s="830"/>
      <c r="AN33" s="830"/>
      <c r="AO33" s="830"/>
      <c r="AP33" s="830">
        <v>2445</v>
      </c>
      <c r="AQ33" s="830"/>
      <c r="AR33" s="830"/>
      <c r="AS33" s="830"/>
      <c r="AT33" s="830"/>
      <c r="AU33" s="830">
        <v>1859</v>
      </c>
      <c r="AV33" s="830"/>
      <c r="AW33" s="830"/>
      <c r="AX33" s="830"/>
      <c r="AY33" s="830"/>
      <c r="AZ33" s="831" t="s">
        <v>550</v>
      </c>
      <c r="BA33" s="831"/>
      <c r="BB33" s="831"/>
      <c r="BC33" s="831"/>
      <c r="BD33" s="831"/>
      <c r="BE33" s="832" t="s">
        <v>397</v>
      </c>
      <c r="BF33" s="832"/>
      <c r="BG33" s="832"/>
      <c r="BH33" s="832"/>
      <c r="BI33" s="833"/>
      <c r="BJ33" s="220"/>
      <c r="BK33" s="220"/>
      <c r="BL33" s="220"/>
      <c r="BM33" s="220"/>
      <c r="BN33" s="220"/>
      <c r="BO33" s="229"/>
      <c r="BP33" s="229"/>
      <c r="BQ33" s="226">
        <v>27</v>
      </c>
      <c r="BR33" s="227"/>
      <c r="BS33" s="773"/>
      <c r="BT33" s="774"/>
      <c r="BU33" s="774"/>
      <c r="BV33" s="774"/>
      <c r="BW33" s="774"/>
      <c r="BX33" s="774"/>
      <c r="BY33" s="774"/>
      <c r="BZ33" s="774"/>
      <c r="CA33" s="774"/>
      <c r="CB33" s="774"/>
      <c r="CC33" s="774"/>
      <c r="CD33" s="774"/>
      <c r="CE33" s="774"/>
      <c r="CF33" s="774"/>
      <c r="CG33" s="775"/>
      <c r="CH33" s="776"/>
      <c r="CI33" s="777"/>
      <c r="CJ33" s="777"/>
      <c r="CK33" s="777"/>
      <c r="CL33" s="778"/>
      <c r="CM33" s="776"/>
      <c r="CN33" s="777"/>
      <c r="CO33" s="777"/>
      <c r="CP33" s="777"/>
      <c r="CQ33" s="778"/>
      <c r="CR33" s="776"/>
      <c r="CS33" s="777"/>
      <c r="CT33" s="777"/>
      <c r="CU33" s="777"/>
      <c r="CV33" s="778"/>
      <c r="CW33" s="776"/>
      <c r="CX33" s="777"/>
      <c r="CY33" s="777"/>
      <c r="CZ33" s="777"/>
      <c r="DA33" s="778"/>
      <c r="DB33" s="776"/>
      <c r="DC33" s="777"/>
      <c r="DD33" s="777"/>
      <c r="DE33" s="777"/>
      <c r="DF33" s="778"/>
      <c r="DG33" s="776"/>
      <c r="DH33" s="777"/>
      <c r="DI33" s="777"/>
      <c r="DJ33" s="777"/>
      <c r="DK33" s="778"/>
      <c r="DL33" s="776"/>
      <c r="DM33" s="777"/>
      <c r="DN33" s="777"/>
      <c r="DO33" s="777"/>
      <c r="DP33" s="778"/>
      <c r="DQ33" s="776"/>
      <c r="DR33" s="777"/>
      <c r="DS33" s="777"/>
      <c r="DT33" s="777"/>
      <c r="DU33" s="778"/>
      <c r="DV33" s="773"/>
      <c r="DW33" s="774"/>
      <c r="DX33" s="774"/>
      <c r="DY33" s="774"/>
      <c r="DZ33" s="779"/>
      <c r="EA33" s="218"/>
    </row>
    <row r="34" spans="1:131" ht="26.25" customHeight="1">
      <c r="A34" s="230">
        <v>7</v>
      </c>
      <c r="B34" s="780" t="s">
        <v>398</v>
      </c>
      <c r="C34" s="781"/>
      <c r="D34" s="781"/>
      <c r="E34" s="781"/>
      <c r="F34" s="781"/>
      <c r="G34" s="781"/>
      <c r="H34" s="781"/>
      <c r="I34" s="781"/>
      <c r="J34" s="781"/>
      <c r="K34" s="781"/>
      <c r="L34" s="781"/>
      <c r="M34" s="781"/>
      <c r="N34" s="781"/>
      <c r="O34" s="781"/>
      <c r="P34" s="782"/>
      <c r="Q34" s="783">
        <v>1082</v>
      </c>
      <c r="R34" s="784"/>
      <c r="S34" s="784"/>
      <c r="T34" s="784"/>
      <c r="U34" s="784"/>
      <c r="V34" s="784">
        <v>1062</v>
      </c>
      <c r="W34" s="784"/>
      <c r="X34" s="784"/>
      <c r="Y34" s="784"/>
      <c r="Z34" s="784"/>
      <c r="AA34" s="784">
        <v>21</v>
      </c>
      <c r="AB34" s="784"/>
      <c r="AC34" s="784"/>
      <c r="AD34" s="784"/>
      <c r="AE34" s="785"/>
      <c r="AF34" s="786">
        <v>2844</v>
      </c>
      <c r="AG34" s="787"/>
      <c r="AH34" s="787"/>
      <c r="AI34" s="787"/>
      <c r="AJ34" s="788"/>
      <c r="AK34" s="834">
        <v>256</v>
      </c>
      <c r="AL34" s="830"/>
      <c r="AM34" s="830"/>
      <c r="AN34" s="830"/>
      <c r="AO34" s="830"/>
      <c r="AP34" s="830">
        <v>557</v>
      </c>
      <c r="AQ34" s="830"/>
      <c r="AR34" s="830"/>
      <c r="AS34" s="830"/>
      <c r="AT34" s="830"/>
      <c r="AU34" s="830">
        <v>351</v>
      </c>
      <c r="AV34" s="830"/>
      <c r="AW34" s="830"/>
      <c r="AX34" s="830"/>
      <c r="AY34" s="830"/>
      <c r="AZ34" s="831" t="s">
        <v>550</v>
      </c>
      <c r="BA34" s="831"/>
      <c r="BB34" s="831"/>
      <c r="BC34" s="831"/>
      <c r="BD34" s="831"/>
      <c r="BE34" s="832" t="s">
        <v>397</v>
      </c>
      <c r="BF34" s="832"/>
      <c r="BG34" s="832"/>
      <c r="BH34" s="832"/>
      <c r="BI34" s="833"/>
      <c r="BJ34" s="220"/>
      <c r="BK34" s="220"/>
      <c r="BL34" s="220"/>
      <c r="BM34" s="220"/>
      <c r="BN34" s="220"/>
      <c r="BO34" s="229"/>
      <c r="BP34" s="229"/>
      <c r="BQ34" s="226">
        <v>28</v>
      </c>
      <c r="BR34" s="227"/>
      <c r="BS34" s="773"/>
      <c r="BT34" s="774"/>
      <c r="BU34" s="774"/>
      <c r="BV34" s="774"/>
      <c r="BW34" s="774"/>
      <c r="BX34" s="774"/>
      <c r="BY34" s="774"/>
      <c r="BZ34" s="774"/>
      <c r="CA34" s="774"/>
      <c r="CB34" s="774"/>
      <c r="CC34" s="774"/>
      <c r="CD34" s="774"/>
      <c r="CE34" s="774"/>
      <c r="CF34" s="774"/>
      <c r="CG34" s="775"/>
      <c r="CH34" s="776"/>
      <c r="CI34" s="777"/>
      <c r="CJ34" s="777"/>
      <c r="CK34" s="777"/>
      <c r="CL34" s="778"/>
      <c r="CM34" s="776"/>
      <c r="CN34" s="777"/>
      <c r="CO34" s="777"/>
      <c r="CP34" s="777"/>
      <c r="CQ34" s="778"/>
      <c r="CR34" s="776"/>
      <c r="CS34" s="777"/>
      <c r="CT34" s="777"/>
      <c r="CU34" s="777"/>
      <c r="CV34" s="778"/>
      <c r="CW34" s="776"/>
      <c r="CX34" s="777"/>
      <c r="CY34" s="777"/>
      <c r="CZ34" s="777"/>
      <c r="DA34" s="778"/>
      <c r="DB34" s="776"/>
      <c r="DC34" s="777"/>
      <c r="DD34" s="777"/>
      <c r="DE34" s="777"/>
      <c r="DF34" s="778"/>
      <c r="DG34" s="776"/>
      <c r="DH34" s="777"/>
      <c r="DI34" s="777"/>
      <c r="DJ34" s="777"/>
      <c r="DK34" s="778"/>
      <c r="DL34" s="776"/>
      <c r="DM34" s="777"/>
      <c r="DN34" s="777"/>
      <c r="DO34" s="777"/>
      <c r="DP34" s="778"/>
      <c r="DQ34" s="776"/>
      <c r="DR34" s="777"/>
      <c r="DS34" s="777"/>
      <c r="DT34" s="777"/>
      <c r="DU34" s="778"/>
      <c r="DV34" s="773"/>
      <c r="DW34" s="774"/>
      <c r="DX34" s="774"/>
      <c r="DY34" s="774"/>
      <c r="DZ34" s="779"/>
      <c r="EA34" s="218"/>
    </row>
    <row r="35" spans="1:131" ht="26.25" customHeight="1">
      <c r="A35" s="230">
        <v>8</v>
      </c>
      <c r="B35" s="780" t="s">
        <v>399</v>
      </c>
      <c r="C35" s="781"/>
      <c r="D35" s="781"/>
      <c r="E35" s="781"/>
      <c r="F35" s="781"/>
      <c r="G35" s="781"/>
      <c r="H35" s="781"/>
      <c r="I35" s="781"/>
      <c r="J35" s="781"/>
      <c r="K35" s="781"/>
      <c r="L35" s="781"/>
      <c r="M35" s="781"/>
      <c r="N35" s="781"/>
      <c r="O35" s="781"/>
      <c r="P35" s="782"/>
      <c r="Q35" s="783">
        <v>2143</v>
      </c>
      <c r="R35" s="784"/>
      <c r="S35" s="784"/>
      <c r="T35" s="784"/>
      <c r="U35" s="784"/>
      <c r="V35" s="784">
        <v>2171</v>
      </c>
      <c r="W35" s="784"/>
      <c r="X35" s="784"/>
      <c r="Y35" s="784"/>
      <c r="Z35" s="784"/>
      <c r="AA35" s="784">
        <v>-27</v>
      </c>
      <c r="AB35" s="784"/>
      <c r="AC35" s="784"/>
      <c r="AD35" s="784"/>
      <c r="AE35" s="785"/>
      <c r="AF35" s="786">
        <v>619</v>
      </c>
      <c r="AG35" s="787"/>
      <c r="AH35" s="787"/>
      <c r="AI35" s="787"/>
      <c r="AJ35" s="788"/>
      <c r="AK35" s="834">
        <v>2056</v>
      </c>
      <c r="AL35" s="830"/>
      <c r="AM35" s="830"/>
      <c r="AN35" s="830"/>
      <c r="AO35" s="830"/>
      <c r="AP35" s="830">
        <v>9392</v>
      </c>
      <c r="AQ35" s="830"/>
      <c r="AR35" s="830"/>
      <c r="AS35" s="830"/>
      <c r="AT35" s="830"/>
      <c r="AU35" s="830">
        <v>8454</v>
      </c>
      <c r="AV35" s="830"/>
      <c r="AW35" s="830"/>
      <c r="AX35" s="830"/>
      <c r="AY35" s="830"/>
      <c r="AZ35" s="831" t="s">
        <v>550</v>
      </c>
      <c r="BA35" s="831"/>
      <c r="BB35" s="831"/>
      <c r="BC35" s="831"/>
      <c r="BD35" s="831"/>
      <c r="BE35" s="832" t="s">
        <v>397</v>
      </c>
      <c r="BF35" s="832"/>
      <c r="BG35" s="832"/>
      <c r="BH35" s="832"/>
      <c r="BI35" s="833"/>
      <c r="BJ35" s="220"/>
      <c r="BK35" s="220"/>
      <c r="BL35" s="220"/>
      <c r="BM35" s="220"/>
      <c r="BN35" s="220"/>
      <c r="BO35" s="229"/>
      <c r="BP35" s="229"/>
      <c r="BQ35" s="226">
        <v>29</v>
      </c>
      <c r="BR35" s="227"/>
      <c r="BS35" s="773"/>
      <c r="BT35" s="774"/>
      <c r="BU35" s="774"/>
      <c r="BV35" s="774"/>
      <c r="BW35" s="774"/>
      <c r="BX35" s="774"/>
      <c r="BY35" s="774"/>
      <c r="BZ35" s="774"/>
      <c r="CA35" s="774"/>
      <c r="CB35" s="774"/>
      <c r="CC35" s="774"/>
      <c r="CD35" s="774"/>
      <c r="CE35" s="774"/>
      <c r="CF35" s="774"/>
      <c r="CG35" s="775"/>
      <c r="CH35" s="776"/>
      <c r="CI35" s="777"/>
      <c r="CJ35" s="777"/>
      <c r="CK35" s="777"/>
      <c r="CL35" s="778"/>
      <c r="CM35" s="776"/>
      <c r="CN35" s="777"/>
      <c r="CO35" s="777"/>
      <c r="CP35" s="777"/>
      <c r="CQ35" s="778"/>
      <c r="CR35" s="776"/>
      <c r="CS35" s="777"/>
      <c r="CT35" s="777"/>
      <c r="CU35" s="777"/>
      <c r="CV35" s="778"/>
      <c r="CW35" s="776"/>
      <c r="CX35" s="777"/>
      <c r="CY35" s="777"/>
      <c r="CZ35" s="777"/>
      <c r="DA35" s="778"/>
      <c r="DB35" s="776"/>
      <c r="DC35" s="777"/>
      <c r="DD35" s="777"/>
      <c r="DE35" s="777"/>
      <c r="DF35" s="778"/>
      <c r="DG35" s="776"/>
      <c r="DH35" s="777"/>
      <c r="DI35" s="777"/>
      <c r="DJ35" s="777"/>
      <c r="DK35" s="778"/>
      <c r="DL35" s="776"/>
      <c r="DM35" s="777"/>
      <c r="DN35" s="777"/>
      <c r="DO35" s="777"/>
      <c r="DP35" s="778"/>
      <c r="DQ35" s="776"/>
      <c r="DR35" s="777"/>
      <c r="DS35" s="777"/>
      <c r="DT35" s="777"/>
      <c r="DU35" s="778"/>
      <c r="DV35" s="773"/>
      <c r="DW35" s="774"/>
      <c r="DX35" s="774"/>
      <c r="DY35" s="774"/>
      <c r="DZ35" s="779"/>
      <c r="EA35" s="218"/>
    </row>
    <row r="36" spans="1:131" ht="26.25" customHeight="1">
      <c r="A36" s="230">
        <v>9</v>
      </c>
      <c r="B36" s="780"/>
      <c r="C36" s="781"/>
      <c r="D36" s="781"/>
      <c r="E36" s="781"/>
      <c r="F36" s="781"/>
      <c r="G36" s="781"/>
      <c r="H36" s="781"/>
      <c r="I36" s="781"/>
      <c r="J36" s="781"/>
      <c r="K36" s="781"/>
      <c r="L36" s="781"/>
      <c r="M36" s="781"/>
      <c r="N36" s="781"/>
      <c r="O36" s="781"/>
      <c r="P36" s="782"/>
      <c r="Q36" s="783"/>
      <c r="R36" s="784"/>
      <c r="S36" s="784"/>
      <c r="T36" s="784"/>
      <c r="U36" s="784"/>
      <c r="V36" s="784"/>
      <c r="W36" s="784"/>
      <c r="X36" s="784"/>
      <c r="Y36" s="784"/>
      <c r="Z36" s="784"/>
      <c r="AA36" s="784"/>
      <c r="AB36" s="784"/>
      <c r="AC36" s="784"/>
      <c r="AD36" s="784"/>
      <c r="AE36" s="785"/>
      <c r="AF36" s="786"/>
      <c r="AG36" s="787"/>
      <c r="AH36" s="787"/>
      <c r="AI36" s="787"/>
      <c r="AJ36" s="788"/>
      <c r="AK36" s="834"/>
      <c r="AL36" s="830"/>
      <c r="AM36" s="830"/>
      <c r="AN36" s="830"/>
      <c r="AO36" s="830"/>
      <c r="AP36" s="830"/>
      <c r="AQ36" s="830"/>
      <c r="AR36" s="830"/>
      <c r="AS36" s="830"/>
      <c r="AT36" s="830"/>
      <c r="AU36" s="830"/>
      <c r="AV36" s="830"/>
      <c r="AW36" s="830"/>
      <c r="AX36" s="830"/>
      <c r="AY36" s="830"/>
      <c r="AZ36" s="831"/>
      <c r="BA36" s="831"/>
      <c r="BB36" s="831"/>
      <c r="BC36" s="831"/>
      <c r="BD36" s="831"/>
      <c r="BE36" s="832"/>
      <c r="BF36" s="832"/>
      <c r="BG36" s="832"/>
      <c r="BH36" s="832"/>
      <c r="BI36" s="833"/>
      <c r="BJ36" s="220"/>
      <c r="BK36" s="220"/>
      <c r="BL36" s="220"/>
      <c r="BM36" s="220"/>
      <c r="BN36" s="220"/>
      <c r="BO36" s="229"/>
      <c r="BP36" s="229"/>
      <c r="BQ36" s="226">
        <v>30</v>
      </c>
      <c r="BR36" s="227"/>
      <c r="BS36" s="773"/>
      <c r="BT36" s="774"/>
      <c r="BU36" s="774"/>
      <c r="BV36" s="774"/>
      <c r="BW36" s="774"/>
      <c r="BX36" s="774"/>
      <c r="BY36" s="774"/>
      <c r="BZ36" s="774"/>
      <c r="CA36" s="774"/>
      <c r="CB36" s="774"/>
      <c r="CC36" s="774"/>
      <c r="CD36" s="774"/>
      <c r="CE36" s="774"/>
      <c r="CF36" s="774"/>
      <c r="CG36" s="775"/>
      <c r="CH36" s="776"/>
      <c r="CI36" s="777"/>
      <c r="CJ36" s="777"/>
      <c r="CK36" s="777"/>
      <c r="CL36" s="778"/>
      <c r="CM36" s="776"/>
      <c r="CN36" s="777"/>
      <c r="CO36" s="777"/>
      <c r="CP36" s="777"/>
      <c r="CQ36" s="778"/>
      <c r="CR36" s="776"/>
      <c r="CS36" s="777"/>
      <c r="CT36" s="777"/>
      <c r="CU36" s="777"/>
      <c r="CV36" s="778"/>
      <c r="CW36" s="776"/>
      <c r="CX36" s="777"/>
      <c r="CY36" s="777"/>
      <c r="CZ36" s="777"/>
      <c r="DA36" s="778"/>
      <c r="DB36" s="776"/>
      <c r="DC36" s="777"/>
      <c r="DD36" s="777"/>
      <c r="DE36" s="777"/>
      <c r="DF36" s="778"/>
      <c r="DG36" s="776"/>
      <c r="DH36" s="777"/>
      <c r="DI36" s="777"/>
      <c r="DJ36" s="777"/>
      <c r="DK36" s="778"/>
      <c r="DL36" s="776"/>
      <c r="DM36" s="777"/>
      <c r="DN36" s="777"/>
      <c r="DO36" s="777"/>
      <c r="DP36" s="778"/>
      <c r="DQ36" s="776"/>
      <c r="DR36" s="777"/>
      <c r="DS36" s="777"/>
      <c r="DT36" s="777"/>
      <c r="DU36" s="778"/>
      <c r="DV36" s="773"/>
      <c r="DW36" s="774"/>
      <c r="DX36" s="774"/>
      <c r="DY36" s="774"/>
      <c r="DZ36" s="779"/>
      <c r="EA36" s="218"/>
    </row>
    <row r="37" spans="1:131" ht="26.25" customHeight="1">
      <c r="A37" s="230">
        <v>10</v>
      </c>
      <c r="B37" s="780"/>
      <c r="C37" s="781"/>
      <c r="D37" s="781"/>
      <c r="E37" s="781"/>
      <c r="F37" s="781"/>
      <c r="G37" s="781"/>
      <c r="H37" s="781"/>
      <c r="I37" s="781"/>
      <c r="J37" s="781"/>
      <c r="K37" s="781"/>
      <c r="L37" s="781"/>
      <c r="M37" s="781"/>
      <c r="N37" s="781"/>
      <c r="O37" s="781"/>
      <c r="P37" s="782"/>
      <c r="Q37" s="783"/>
      <c r="R37" s="784"/>
      <c r="S37" s="784"/>
      <c r="T37" s="784"/>
      <c r="U37" s="784"/>
      <c r="V37" s="784"/>
      <c r="W37" s="784"/>
      <c r="X37" s="784"/>
      <c r="Y37" s="784"/>
      <c r="Z37" s="784"/>
      <c r="AA37" s="784"/>
      <c r="AB37" s="784"/>
      <c r="AC37" s="784"/>
      <c r="AD37" s="784"/>
      <c r="AE37" s="785"/>
      <c r="AF37" s="786"/>
      <c r="AG37" s="787"/>
      <c r="AH37" s="787"/>
      <c r="AI37" s="787"/>
      <c r="AJ37" s="788"/>
      <c r="AK37" s="834"/>
      <c r="AL37" s="830"/>
      <c r="AM37" s="830"/>
      <c r="AN37" s="830"/>
      <c r="AO37" s="830"/>
      <c r="AP37" s="830"/>
      <c r="AQ37" s="830"/>
      <c r="AR37" s="830"/>
      <c r="AS37" s="830"/>
      <c r="AT37" s="830"/>
      <c r="AU37" s="830"/>
      <c r="AV37" s="830"/>
      <c r="AW37" s="830"/>
      <c r="AX37" s="830"/>
      <c r="AY37" s="830"/>
      <c r="AZ37" s="831"/>
      <c r="BA37" s="831"/>
      <c r="BB37" s="831"/>
      <c r="BC37" s="831"/>
      <c r="BD37" s="831"/>
      <c r="BE37" s="832"/>
      <c r="BF37" s="832"/>
      <c r="BG37" s="832"/>
      <c r="BH37" s="832"/>
      <c r="BI37" s="833"/>
      <c r="BJ37" s="220"/>
      <c r="BK37" s="220"/>
      <c r="BL37" s="220"/>
      <c r="BM37" s="220"/>
      <c r="BN37" s="220"/>
      <c r="BO37" s="229"/>
      <c r="BP37" s="229"/>
      <c r="BQ37" s="226">
        <v>31</v>
      </c>
      <c r="BR37" s="227"/>
      <c r="BS37" s="773"/>
      <c r="BT37" s="774"/>
      <c r="BU37" s="774"/>
      <c r="BV37" s="774"/>
      <c r="BW37" s="774"/>
      <c r="BX37" s="774"/>
      <c r="BY37" s="774"/>
      <c r="BZ37" s="774"/>
      <c r="CA37" s="774"/>
      <c r="CB37" s="774"/>
      <c r="CC37" s="774"/>
      <c r="CD37" s="774"/>
      <c r="CE37" s="774"/>
      <c r="CF37" s="774"/>
      <c r="CG37" s="775"/>
      <c r="CH37" s="776"/>
      <c r="CI37" s="777"/>
      <c r="CJ37" s="777"/>
      <c r="CK37" s="777"/>
      <c r="CL37" s="778"/>
      <c r="CM37" s="776"/>
      <c r="CN37" s="777"/>
      <c r="CO37" s="777"/>
      <c r="CP37" s="777"/>
      <c r="CQ37" s="778"/>
      <c r="CR37" s="776"/>
      <c r="CS37" s="777"/>
      <c r="CT37" s="777"/>
      <c r="CU37" s="777"/>
      <c r="CV37" s="778"/>
      <c r="CW37" s="776"/>
      <c r="CX37" s="777"/>
      <c r="CY37" s="777"/>
      <c r="CZ37" s="777"/>
      <c r="DA37" s="778"/>
      <c r="DB37" s="776"/>
      <c r="DC37" s="777"/>
      <c r="DD37" s="777"/>
      <c r="DE37" s="777"/>
      <c r="DF37" s="778"/>
      <c r="DG37" s="776"/>
      <c r="DH37" s="777"/>
      <c r="DI37" s="777"/>
      <c r="DJ37" s="777"/>
      <c r="DK37" s="778"/>
      <c r="DL37" s="776"/>
      <c r="DM37" s="777"/>
      <c r="DN37" s="777"/>
      <c r="DO37" s="777"/>
      <c r="DP37" s="778"/>
      <c r="DQ37" s="776"/>
      <c r="DR37" s="777"/>
      <c r="DS37" s="777"/>
      <c r="DT37" s="777"/>
      <c r="DU37" s="778"/>
      <c r="DV37" s="773"/>
      <c r="DW37" s="774"/>
      <c r="DX37" s="774"/>
      <c r="DY37" s="774"/>
      <c r="DZ37" s="779"/>
      <c r="EA37" s="218"/>
    </row>
    <row r="38" spans="1:131" ht="26.25" customHeight="1">
      <c r="A38" s="230">
        <v>11</v>
      </c>
      <c r="B38" s="780"/>
      <c r="C38" s="781"/>
      <c r="D38" s="781"/>
      <c r="E38" s="781"/>
      <c r="F38" s="781"/>
      <c r="G38" s="781"/>
      <c r="H38" s="781"/>
      <c r="I38" s="781"/>
      <c r="J38" s="781"/>
      <c r="K38" s="781"/>
      <c r="L38" s="781"/>
      <c r="M38" s="781"/>
      <c r="N38" s="781"/>
      <c r="O38" s="781"/>
      <c r="P38" s="782"/>
      <c r="Q38" s="783"/>
      <c r="R38" s="784"/>
      <c r="S38" s="784"/>
      <c r="T38" s="784"/>
      <c r="U38" s="784"/>
      <c r="V38" s="784"/>
      <c r="W38" s="784"/>
      <c r="X38" s="784"/>
      <c r="Y38" s="784"/>
      <c r="Z38" s="784"/>
      <c r="AA38" s="784"/>
      <c r="AB38" s="784"/>
      <c r="AC38" s="784"/>
      <c r="AD38" s="784"/>
      <c r="AE38" s="785"/>
      <c r="AF38" s="786"/>
      <c r="AG38" s="787"/>
      <c r="AH38" s="787"/>
      <c r="AI38" s="787"/>
      <c r="AJ38" s="788"/>
      <c r="AK38" s="834"/>
      <c r="AL38" s="830"/>
      <c r="AM38" s="830"/>
      <c r="AN38" s="830"/>
      <c r="AO38" s="830"/>
      <c r="AP38" s="830"/>
      <c r="AQ38" s="830"/>
      <c r="AR38" s="830"/>
      <c r="AS38" s="830"/>
      <c r="AT38" s="830"/>
      <c r="AU38" s="830"/>
      <c r="AV38" s="830"/>
      <c r="AW38" s="830"/>
      <c r="AX38" s="830"/>
      <c r="AY38" s="830"/>
      <c r="AZ38" s="831"/>
      <c r="BA38" s="831"/>
      <c r="BB38" s="831"/>
      <c r="BC38" s="831"/>
      <c r="BD38" s="831"/>
      <c r="BE38" s="832"/>
      <c r="BF38" s="832"/>
      <c r="BG38" s="832"/>
      <c r="BH38" s="832"/>
      <c r="BI38" s="833"/>
      <c r="BJ38" s="220"/>
      <c r="BK38" s="220"/>
      <c r="BL38" s="220"/>
      <c r="BM38" s="220"/>
      <c r="BN38" s="220"/>
      <c r="BO38" s="229"/>
      <c r="BP38" s="229"/>
      <c r="BQ38" s="226">
        <v>32</v>
      </c>
      <c r="BR38" s="227"/>
      <c r="BS38" s="773"/>
      <c r="BT38" s="774"/>
      <c r="BU38" s="774"/>
      <c r="BV38" s="774"/>
      <c r="BW38" s="774"/>
      <c r="BX38" s="774"/>
      <c r="BY38" s="774"/>
      <c r="BZ38" s="774"/>
      <c r="CA38" s="774"/>
      <c r="CB38" s="774"/>
      <c r="CC38" s="774"/>
      <c r="CD38" s="774"/>
      <c r="CE38" s="774"/>
      <c r="CF38" s="774"/>
      <c r="CG38" s="775"/>
      <c r="CH38" s="776"/>
      <c r="CI38" s="777"/>
      <c r="CJ38" s="777"/>
      <c r="CK38" s="777"/>
      <c r="CL38" s="778"/>
      <c r="CM38" s="776"/>
      <c r="CN38" s="777"/>
      <c r="CO38" s="777"/>
      <c r="CP38" s="777"/>
      <c r="CQ38" s="778"/>
      <c r="CR38" s="776"/>
      <c r="CS38" s="777"/>
      <c r="CT38" s="777"/>
      <c r="CU38" s="777"/>
      <c r="CV38" s="778"/>
      <c r="CW38" s="776"/>
      <c r="CX38" s="777"/>
      <c r="CY38" s="777"/>
      <c r="CZ38" s="777"/>
      <c r="DA38" s="778"/>
      <c r="DB38" s="776"/>
      <c r="DC38" s="777"/>
      <c r="DD38" s="777"/>
      <c r="DE38" s="777"/>
      <c r="DF38" s="778"/>
      <c r="DG38" s="776"/>
      <c r="DH38" s="777"/>
      <c r="DI38" s="777"/>
      <c r="DJ38" s="777"/>
      <c r="DK38" s="778"/>
      <c r="DL38" s="776"/>
      <c r="DM38" s="777"/>
      <c r="DN38" s="777"/>
      <c r="DO38" s="777"/>
      <c r="DP38" s="778"/>
      <c r="DQ38" s="776"/>
      <c r="DR38" s="777"/>
      <c r="DS38" s="777"/>
      <c r="DT38" s="777"/>
      <c r="DU38" s="778"/>
      <c r="DV38" s="773"/>
      <c r="DW38" s="774"/>
      <c r="DX38" s="774"/>
      <c r="DY38" s="774"/>
      <c r="DZ38" s="779"/>
      <c r="EA38" s="218"/>
    </row>
    <row r="39" spans="1:131" ht="26.25" customHeight="1">
      <c r="A39" s="230">
        <v>12</v>
      </c>
      <c r="B39" s="780"/>
      <c r="C39" s="781"/>
      <c r="D39" s="781"/>
      <c r="E39" s="781"/>
      <c r="F39" s="781"/>
      <c r="G39" s="781"/>
      <c r="H39" s="781"/>
      <c r="I39" s="781"/>
      <c r="J39" s="781"/>
      <c r="K39" s="781"/>
      <c r="L39" s="781"/>
      <c r="M39" s="781"/>
      <c r="N39" s="781"/>
      <c r="O39" s="781"/>
      <c r="P39" s="782"/>
      <c r="Q39" s="783"/>
      <c r="R39" s="784"/>
      <c r="S39" s="784"/>
      <c r="T39" s="784"/>
      <c r="U39" s="784"/>
      <c r="V39" s="784"/>
      <c r="W39" s="784"/>
      <c r="X39" s="784"/>
      <c r="Y39" s="784"/>
      <c r="Z39" s="784"/>
      <c r="AA39" s="784"/>
      <c r="AB39" s="784"/>
      <c r="AC39" s="784"/>
      <c r="AD39" s="784"/>
      <c r="AE39" s="785"/>
      <c r="AF39" s="786"/>
      <c r="AG39" s="787"/>
      <c r="AH39" s="787"/>
      <c r="AI39" s="787"/>
      <c r="AJ39" s="788"/>
      <c r="AK39" s="834"/>
      <c r="AL39" s="830"/>
      <c r="AM39" s="830"/>
      <c r="AN39" s="830"/>
      <c r="AO39" s="830"/>
      <c r="AP39" s="830"/>
      <c r="AQ39" s="830"/>
      <c r="AR39" s="830"/>
      <c r="AS39" s="830"/>
      <c r="AT39" s="830"/>
      <c r="AU39" s="830"/>
      <c r="AV39" s="830"/>
      <c r="AW39" s="830"/>
      <c r="AX39" s="830"/>
      <c r="AY39" s="830"/>
      <c r="AZ39" s="831"/>
      <c r="BA39" s="831"/>
      <c r="BB39" s="831"/>
      <c r="BC39" s="831"/>
      <c r="BD39" s="831"/>
      <c r="BE39" s="832"/>
      <c r="BF39" s="832"/>
      <c r="BG39" s="832"/>
      <c r="BH39" s="832"/>
      <c r="BI39" s="833"/>
      <c r="BJ39" s="220"/>
      <c r="BK39" s="220"/>
      <c r="BL39" s="220"/>
      <c r="BM39" s="220"/>
      <c r="BN39" s="220"/>
      <c r="BO39" s="229"/>
      <c r="BP39" s="229"/>
      <c r="BQ39" s="226">
        <v>33</v>
      </c>
      <c r="BR39" s="227"/>
      <c r="BS39" s="773"/>
      <c r="BT39" s="774"/>
      <c r="BU39" s="774"/>
      <c r="BV39" s="774"/>
      <c r="BW39" s="774"/>
      <c r="BX39" s="774"/>
      <c r="BY39" s="774"/>
      <c r="BZ39" s="774"/>
      <c r="CA39" s="774"/>
      <c r="CB39" s="774"/>
      <c r="CC39" s="774"/>
      <c r="CD39" s="774"/>
      <c r="CE39" s="774"/>
      <c r="CF39" s="774"/>
      <c r="CG39" s="775"/>
      <c r="CH39" s="776"/>
      <c r="CI39" s="777"/>
      <c r="CJ39" s="777"/>
      <c r="CK39" s="777"/>
      <c r="CL39" s="778"/>
      <c r="CM39" s="776"/>
      <c r="CN39" s="777"/>
      <c r="CO39" s="777"/>
      <c r="CP39" s="777"/>
      <c r="CQ39" s="778"/>
      <c r="CR39" s="776"/>
      <c r="CS39" s="777"/>
      <c r="CT39" s="777"/>
      <c r="CU39" s="777"/>
      <c r="CV39" s="778"/>
      <c r="CW39" s="776"/>
      <c r="CX39" s="777"/>
      <c r="CY39" s="777"/>
      <c r="CZ39" s="777"/>
      <c r="DA39" s="778"/>
      <c r="DB39" s="776"/>
      <c r="DC39" s="777"/>
      <c r="DD39" s="777"/>
      <c r="DE39" s="777"/>
      <c r="DF39" s="778"/>
      <c r="DG39" s="776"/>
      <c r="DH39" s="777"/>
      <c r="DI39" s="777"/>
      <c r="DJ39" s="777"/>
      <c r="DK39" s="778"/>
      <c r="DL39" s="776"/>
      <c r="DM39" s="777"/>
      <c r="DN39" s="777"/>
      <c r="DO39" s="777"/>
      <c r="DP39" s="778"/>
      <c r="DQ39" s="776"/>
      <c r="DR39" s="777"/>
      <c r="DS39" s="777"/>
      <c r="DT39" s="777"/>
      <c r="DU39" s="778"/>
      <c r="DV39" s="773"/>
      <c r="DW39" s="774"/>
      <c r="DX39" s="774"/>
      <c r="DY39" s="774"/>
      <c r="DZ39" s="779"/>
      <c r="EA39" s="218"/>
    </row>
    <row r="40" spans="1:131" ht="26.25" customHeight="1">
      <c r="A40" s="226">
        <v>13</v>
      </c>
      <c r="B40" s="780"/>
      <c r="C40" s="781"/>
      <c r="D40" s="781"/>
      <c r="E40" s="781"/>
      <c r="F40" s="781"/>
      <c r="G40" s="781"/>
      <c r="H40" s="781"/>
      <c r="I40" s="781"/>
      <c r="J40" s="781"/>
      <c r="K40" s="781"/>
      <c r="L40" s="781"/>
      <c r="M40" s="781"/>
      <c r="N40" s="781"/>
      <c r="O40" s="781"/>
      <c r="P40" s="782"/>
      <c r="Q40" s="783"/>
      <c r="R40" s="784"/>
      <c r="S40" s="784"/>
      <c r="T40" s="784"/>
      <c r="U40" s="784"/>
      <c r="V40" s="784"/>
      <c r="W40" s="784"/>
      <c r="X40" s="784"/>
      <c r="Y40" s="784"/>
      <c r="Z40" s="784"/>
      <c r="AA40" s="784"/>
      <c r="AB40" s="784"/>
      <c r="AC40" s="784"/>
      <c r="AD40" s="784"/>
      <c r="AE40" s="785"/>
      <c r="AF40" s="786"/>
      <c r="AG40" s="787"/>
      <c r="AH40" s="787"/>
      <c r="AI40" s="787"/>
      <c r="AJ40" s="788"/>
      <c r="AK40" s="834"/>
      <c r="AL40" s="830"/>
      <c r="AM40" s="830"/>
      <c r="AN40" s="830"/>
      <c r="AO40" s="830"/>
      <c r="AP40" s="830"/>
      <c r="AQ40" s="830"/>
      <c r="AR40" s="830"/>
      <c r="AS40" s="830"/>
      <c r="AT40" s="830"/>
      <c r="AU40" s="830"/>
      <c r="AV40" s="830"/>
      <c r="AW40" s="830"/>
      <c r="AX40" s="830"/>
      <c r="AY40" s="830"/>
      <c r="AZ40" s="831"/>
      <c r="BA40" s="831"/>
      <c r="BB40" s="831"/>
      <c r="BC40" s="831"/>
      <c r="BD40" s="831"/>
      <c r="BE40" s="832"/>
      <c r="BF40" s="832"/>
      <c r="BG40" s="832"/>
      <c r="BH40" s="832"/>
      <c r="BI40" s="833"/>
      <c r="BJ40" s="220"/>
      <c r="BK40" s="220"/>
      <c r="BL40" s="220"/>
      <c r="BM40" s="220"/>
      <c r="BN40" s="220"/>
      <c r="BO40" s="229"/>
      <c r="BP40" s="229"/>
      <c r="BQ40" s="226">
        <v>34</v>
      </c>
      <c r="BR40" s="227"/>
      <c r="BS40" s="773"/>
      <c r="BT40" s="774"/>
      <c r="BU40" s="774"/>
      <c r="BV40" s="774"/>
      <c r="BW40" s="774"/>
      <c r="BX40" s="774"/>
      <c r="BY40" s="774"/>
      <c r="BZ40" s="774"/>
      <c r="CA40" s="774"/>
      <c r="CB40" s="774"/>
      <c r="CC40" s="774"/>
      <c r="CD40" s="774"/>
      <c r="CE40" s="774"/>
      <c r="CF40" s="774"/>
      <c r="CG40" s="775"/>
      <c r="CH40" s="776"/>
      <c r="CI40" s="777"/>
      <c r="CJ40" s="777"/>
      <c r="CK40" s="777"/>
      <c r="CL40" s="778"/>
      <c r="CM40" s="776"/>
      <c r="CN40" s="777"/>
      <c r="CO40" s="777"/>
      <c r="CP40" s="777"/>
      <c r="CQ40" s="778"/>
      <c r="CR40" s="776"/>
      <c r="CS40" s="777"/>
      <c r="CT40" s="777"/>
      <c r="CU40" s="777"/>
      <c r="CV40" s="778"/>
      <c r="CW40" s="776"/>
      <c r="CX40" s="777"/>
      <c r="CY40" s="777"/>
      <c r="CZ40" s="777"/>
      <c r="DA40" s="778"/>
      <c r="DB40" s="776"/>
      <c r="DC40" s="777"/>
      <c r="DD40" s="777"/>
      <c r="DE40" s="777"/>
      <c r="DF40" s="778"/>
      <c r="DG40" s="776"/>
      <c r="DH40" s="777"/>
      <c r="DI40" s="777"/>
      <c r="DJ40" s="777"/>
      <c r="DK40" s="778"/>
      <c r="DL40" s="776"/>
      <c r="DM40" s="777"/>
      <c r="DN40" s="777"/>
      <c r="DO40" s="777"/>
      <c r="DP40" s="778"/>
      <c r="DQ40" s="776"/>
      <c r="DR40" s="777"/>
      <c r="DS40" s="777"/>
      <c r="DT40" s="777"/>
      <c r="DU40" s="778"/>
      <c r="DV40" s="773"/>
      <c r="DW40" s="774"/>
      <c r="DX40" s="774"/>
      <c r="DY40" s="774"/>
      <c r="DZ40" s="779"/>
      <c r="EA40" s="218"/>
    </row>
    <row r="41" spans="1:131" ht="26.25" customHeight="1">
      <c r="A41" s="226">
        <v>14</v>
      </c>
      <c r="B41" s="780"/>
      <c r="C41" s="781"/>
      <c r="D41" s="781"/>
      <c r="E41" s="781"/>
      <c r="F41" s="781"/>
      <c r="G41" s="781"/>
      <c r="H41" s="781"/>
      <c r="I41" s="781"/>
      <c r="J41" s="781"/>
      <c r="K41" s="781"/>
      <c r="L41" s="781"/>
      <c r="M41" s="781"/>
      <c r="N41" s="781"/>
      <c r="O41" s="781"/>
      <c r="P41" s="782"/>
      <c r="Q41" s="783"/>
      <c r="R41" s="784"/>
      <c r="S41" s="784"/>
      <c r="T41" s="784"/>
      <c r="U41" s="784"/>
      <c r="V41" s="784"/>
      <c r="W41" s="784"/>
      <c r="X41" s="784"/>
      <c r="Y41" s="784"/>
      <c r="Z41" s="784"/>
      <c r="AA41" s="784"/>
      <c r="AB41" s="784"/>
      <c r="AC41" s="784"/>
      <c r="AD41" s="784"/>
      <c r="AE41" s="785"/>
      <c r="AF41" s="786"/>
      <c r="AG41" s="787"/>
      <c r="AH41" s="787"/>
      <c r="AI41" s="787"/>
      <c r="AJ41" s="788"/>
      <c r="AK41" s="834"/>
      <c r="AL41" s="830"/>
      <c r="AM41" s="830"/>
      <c r="AN41" s="830"/>
      <c r="AO41" s="830"/>
      <c r="AP41" s="830"/>
      <c r="AQ41" s="830"/>
      <c r="AR41" s="830"/>
      <c r="AS41" s="830"/>
      <c r="AT41" s="830"/>
      <c r="AU41" s="830"/>
      <c r="AV41" s="830"/>
      <c r="AW41" s="830"/>
      <c r="AX41" s="830"/>
      <c r="AY41" s="830"/>
      <c r="AZ41" s="831"/>
      <c r="BA41" s="831"/>
      <c r="BB41" s="831"/>
      <c r="BC41" s="831"/>
      <c r="BD41" s="831"/>
      <c r="BE41" s="832"/>
      <c r="BF41" s="832"/>
      <c r="BG41" s="832"/>
      <c r="BH41" s="832"/>
      <c r="BI41" s="833"/>
      <c r="BJ41" s="220"/>
      <c r="BK41" s="220"/>
      <c r="BL41" s="220"/>
      <c r="BM41" s="220"/>
      <c r="BN41" s="220"/>
      <c r="BO41" s="229"/>
      <c r="BP41" s="229"/>
      <c r="BQ41" s="226">
        <v>35</v>
      </c>
      <c r="BR41" s="227"/>
      <c r="BS41" s="773"/>
      <c r="BT41" s="774"/>
      <c r="BU41" s="774"/>
      <c r="BV41" s="774"/>
      <c r="BW41" s="774"/>
      <c r="BX41" s="774"/>
      <c r="BY41" s="774"/>
      <c r="BZ41" s="774"/>
      <c r="CA41" s="774"/>
      <c r="CB41" s="774"/>
      <c r="CC41" s="774"/>
      <c r="CD41" s="774"/>
      <c r="CE41" s="774"/>
      <c r="CF41" s="774"/>
      <c r="CG41" s="775"/>
      <c r="CH41" s="776"/>
      <c r="CI41" s="777"/>
      <c r="CJ41" s="777"/>
      <c r="CK41" s="777"/>
      <c r="CL41" s="778"/>
      <c r="CM41" s="776"/>
      <c r="CN41" s="777"/>
      <c r="CO41" s="777"/>
      <c r="CP41" s="777"/>
      <c r="CQ41" s="778"/>
      <c r="CR41" s="776"/>
      <c r="CS41" s="777"/>
      <c r="CT41" s="777"/>
      <c r="CU41" s="777"/>
      <c r="CV41" s="778"/>
      <c r="CW41" s="776"/>
      <c r="CX41" s="777"/>
      <c r="CY41" s="777"/>
      <c r="CZ41" s="777"/>
      <c r="DA41" s="778"/>
      <c r="DB41" s="776"/>
      <c r="DC41" s="777"/>
      <c r="DD41" s="777"/>
      <c r="DE41" s="777"/>
      <c r="DF41" s="778"/>
      <c r="DG41" s="776"/>
      <c r="DH41" s="777"/>
      <c r="DI41" s="777"/>
      <c r="DJ41" s="777"/>
      <c r="DK41" s="778"/>
      <c r="DL41" s="776"/>
      <c r="DM41" s="777"/>
      <c r="DN41" s="777"/>
      <c r="DO41" s="777"/>
      <c r="DP41" s="778"/>
      <c r="DQ41" s="776"/>
      <c r="DR41" s="777"/>
      <c r="DS41" s="777"/>
      <c r="DT41" s="777"/>
      <c r="DU41" s="778"/>
      <c r="DV41" s="773"/>
      <c r="DW41" s="774"/>
      <c r="DX41" s="774"/>
      <c r="DY41" s="774"/>
      <c r="DZ41" s="779"/>
      <c r="EA41" s="218"/>
    </row>
    <row r="42" spans="1:131" ht="26.25" customHeight="1">
      <c r="A42" s="226">
        <v>15</v>
      </c>
      <c r="B42" s="780"/>
      <c r="C42" s="781"/>
      <c r="D42" s="781"/>
      <c r="E42" s="781"/>
      <c r="F42" s="781"/>
      <c r="G42" s="781"/>
      <c r="H42" s="781"/>
      <c r="I42" s="781"/>
      <c r="J42" s="781"/>
      <c r="K42" s="781"/>
      <c r="L42" s="781"/>
      <c r="M42" s="781"/>
      <c r="N42" s="781"/>
      <c r="O42" s="781"/>
      <c r="P42" s="782"/>
      <c r="Q42" s="783"/>
      <c r="R42" s="784"/>
      <c r="S42" s="784"/>
      <c r="T42" s="784"/>
      <c r="U42" s="784"/>
      <c r="V42" s="784"/>
      <c r="W42" s="784"/>
      <c r="X42" s="784"/>
      <c r="Y42" s="784"/>
      <c r="Z42" s="784"/>
      <c r="AA42" s="784"/>
      <c r="AB42" s="784"/>
      <c r="AC42" s="784"/>
      <c r="AD42" s="784"/>
      <c r="AE42" s="785"/>
      <c r="AF42" s="786"/>
      <c r="AG42" s="787"/>
      <c r="AH42" s="787"/>
      <c r="AI42" s="787"/>
      <c r="AJ42" s="788"/>
      <c r="AK42" s="834"/>
      <c r="AL42" s="830"/>
      <c r="AM42" s="830"/>
      <c r="AN42" s="830"/>
      <c r="AO42" s="830"/>
      <c r="AP42" s="830"/>
      <c r="AQ42" s="830"/>
      <c r="AR42" s="830"/>
      <c r="AS42" s="830"/>
      <c r="AT42" s="830"/>
      <c r="AU42" s="830"/>
      <c r="AV42" s="830"/>
      <c r="AW42" s="830"/>
      <c r="AX42" s="830"/>
      <c r="AY42" s="830"/>
      <c r="AZ42" s="831"/>
      <c r="BA42" s="831"/>
      <c r="BB42" s="831"/>
      <c r="BC42" s="831"/>
      <c r="BD42" s="831"/>
      <c r="BE42" s="832"/>
      <c r="BF42" s="832"/>
      <c r="BG42" s="832"/>
      <c r="BH42" s="832"/>
      <c r="BI42" s="833"/>
      <c r="BJ42" s="220"/>
      <c r="BK42" s="220"/>
      <c r="BL42" s="220"/>
      <c r="BM42" s="220"/>
      <c r="BN42" s="220"/>
      <c r="BO42" s="229"/>
      <c r="BP42" s="229"/>
      <c r="BQ42" s="226">
        <v>36</v>
      </c>
      <c r="BR42" s="227"/>
      <c r="BS42" s="773"/>
      <c r="BT42" s="774"/>
      <c r="BU42" s="774"/>
      <c r="BV42" s="774"/>
      <c r="BW42" s="774"/>
      <c r="BX42" s="774"/>
      <c r="BY42" s="774"/>
      <c r="BZ42" s="774"/>
      <c r="CA42" s="774"/>
      <c r="CB42" s="774"/>
      <c r="CC42" s="774"/>
      <c r="CD42" s="774"/>
      <c r="CE42" s="774"/>
      <c r="CF42" s="774"/>
      <c r="CG42" s="775"/>
      <c r="CH42" s="776"/>
      <c r="CI42" s="777"/>
      <c r="CJ42" s="777"/>
      <c r="CK42" s="777"/>
      <c r="CL42" s="778"/>
      <c r="CM42" s="776"/>
      <c r="CN42" s="777"/>
      <c r="CO42" s="777"/>
      <c r="CP42" s="777"/>
      <c r="CQ42" s="778"/>
      <c r="CR42" s="776"/>
      <c r="CS42" s="777"/>
      <c r="CT42" s="777"/>
      <c r="CU42" s="777"/>
      <c r="CV42" s="778"/>
      <c r="CW42" s="776"/>
      <c r="CX42" s="777"/>
      <c r="CY42" s="777"/>
      <c r="CZ42" s="777"/>
      <c r="DA42" s="778"/>
      <c r="DB42" s="776"/>
      <c r="DC42" s="777"/>
      <c r="DD42" s="777"/>
      <c r="DE42" s="777"/>
      <c r="DF42" s="778"/>
      <c r="DG42" s="776"/>
      <c r="DH42" s="777"/>
      <c r="DI42" s="777"/>
      <c r="DJ42" s="777"/>
      <c r="DK42" s="778"/>
      <c r="DL42" s="776"/>
      <c r="DM42" s="777"/>
      <c r="DN42" s="777"/>
      <c r="DO42" s="777"/>
      <c r="DP42" s="778"/>
      <c r="DQ42" s="776"/>
      <c r="DR42" s="777"/>
      <c r="DS42" s="777"/>
      <c r="DT42" s="777"/>
      <c r="DU42" s="778"/>
      <c r="DV42" s="773"/>
      <c r="DW42" s="774"/>
      <c r="DX42" s="774"/>
      <c r="DY42" s="774"/>
      <c r="DZ42" s="779"/>
      <c r="EA42" s="218"/>
    </row>
    <row r="43" spans="1:131" ht="26.25" customHeight="1">
      <c r="A43" s="226">
        <v>16</v>
      </c>
      <c r="B43" s="780"/>
      <c r="C43" s="781"/>
      <c r="D43" s="781"/>
      <c r="E43" s="781"/>
      <c r="F43" s="781"/>
      <c r="G43" s="781"/>
      <c r="H43" s="781"/>
      <c r="I43" s="781"/>
      <c r="J43" s="781"/>
      <c r="K43" s="781"/>
      <c r="L43" s="781"/>
      <c r="M43" s="781"/>
      <c r="N43" s="781"/>
      <c r="O43" s="781"/>
      <c r="P43" s="782"/>
      <c r="Q43" s="783"/>
      <c r="R43" s="784"/>
      <c r="S43" s="784"/>
      <c r="T43" s="784"/>
      <c r="U43" s="784"/>
      <c r="V43" s="784"/>
      <c r="W43" s="784"/>
      <c r="X43" s="784"/>
      <c r="Y43" s="784"/>
      <c r="Z43" s="784"/>
      <c r="AA43" s="784"/>
      <c r="AB43" s="784"/>
      <c r="AC43" s="784"/>
      <c r="AD43" s="784"/>
      <c r="AE43" s="785"/>
      <c r="AF43" s="786"/>
      <c r="AG43" s="787"/>
      <c r="AH43" s="787"/>
      <c r="AI43" s="787"/>
      <c r="AJ43" s="788"/>
      <c r="AK43" s="834"/>
      <c r="AL43" s="830"/>
      <c r="AM43" s="830"/>
      <c r="AN43" s="830"/>
      <c r="AO43" s="830"/>
      <c r="AP43" s="830"/>
      <c r="AQ43" s="830"/>
      <c r="AR43" s="830"/>
      <c r="AS43" s="830"/>
      <c r="AT43" s="830"/>
      <c r="AU43" s="830"/>
      <c r="AV43" s="830"/>
      <c r="AW43" s="830"/>
      <c r="AX43" s="830"/>
      <c r="AY43" s="830"/>
      <c r="AZ43" s="831"/>
      <c r="BA43" s="831"/>
      <c r="BB43" s="831"/>
      <c r="BC43" s="831"/>
      <c r="BD43" s="831"/>
      <c r="BE43" s="832"/>
      <c r="BF43" s="832"/>
      <c r="BG43" s="832"/>
      <c r="BH43" s="832"/>
      <c r="BI43" s="833"/>
      <c r="BJ43" s="220"/>
      <c r="BK43" s="220"/>
      <c r="BL43" s="220"/>
      <c r="BM43" s="220"/>
      <c r="BN43" s="220"/>
      <c r="BO43" s="229"/>
      <c r="BP43" s="229"/>
      <c r="BQ43" s="226">
        <v>37</v>
      </c>
      <c r="BR43" s="227"/>
      <c r="BS43" s="773"/>
      <c r="BT43" s="774"/>
      <c r="BU43" s="774"/>
      <c r="BV43" s="774"/>
      <c r="BW43" s="774"/>
      <c r="BX43" s="774"/>
      <c r="BY43" s="774"/>
      <c r="BZ43" s="774"/>
      <c r="CA43" s="774"/>
      <c r="CB43" s="774"/>
      <c r="CC43" s="774"/>
      <c r="CD43" s="774"/>
      <c r="CE43" s="774"/>
      <c r="CF43" s="774"/>
      <c r="CG43" s="775"/>
      <c r="CH43" s="776"/>
      <c r="CI43" s="777"/>
      <c r="CJ43" s="777"/>
      <c r="CK43" s="777"/>
      <c r="CL43" s="778"/>
      <c r="CM43" s="776"/>
      <c r="CN43" s="777"/>
      <c r="CO43" s="777"/>
      <c r="CP43" s="777"/>
      <c r="CQ43" s="778"/>
      <c r="CR43" s="776"/>
      <c r="CS43" s="777"/>
      <c r="CT43" s="777"/>
      <c r="CU43" s="777"/>
      <c r="CV43" s="778"/>
      <c r="CW43" s="776"/>
      <c r="CX43" s="777"/>
      <c r="CY43" s="777"/>
      <c r="CZ43" s="777"/>
      <c r="DA43" s="778"/>
      <c r="DB43" s="776"/>
      <c r="DC43" s="777"/>
      <c r="DD43" s="777"/>
      <c r="DE43" s="777"/>
      <c r="DF43" s="778"/>
      <c r="DG43" s="776"/>
      <c r="DH43" s="777"/>
      <c r="DI43" s="777"/>
      <c r="DJ43" s="777"/>
      <c r="DK43" s="778"/>
      <c r="DL43" s="776"/>
      <c r="DM43" s="777"/>
      <c r="DN43" s="777"/>
      <c r="DO43" s="777"/>
      <c r="DP43" s="778"/>
      <c r="DQ43" s="776"/>
      <c r="DR43" s="777"/>
      <c r="DS43" s="777"/>
      <c r="DT43" s="777"/>
      <c r="DU43" s="778"/>
      <c r="DV43" s="773"/>
      <c r="DW43" s="774"/>
      <c r="DX43" s="774"/>
      <c r="DY43" s="774"/>
      <c r="DZ43" s="779"/>
      <c r="EA43" s="218"/>
    </row>
    <row r="44" spans="1:131" ht="26.25" customHeight="1">
      <c r="A44" s="226">
        <v>17</v>
      </c>
      <c r="B44" s="780"/>
      <c r="C44" s="781"/>
      <c r="D44" s="781"/>
      <c r="E44" s="781"/>
      <c r="F44" s="781"/>
      <c r="G44" s="781"/>
      <c r="H44" s="781"/>
      <c r="I44" s="781"/>
      <c r="J44" s="781"/>
      <c r="K44" s="781"/>
      <c r="L44" s="781"/>
      <c r="M44" s="781"/>
      <c r="N44" s="781"/>
      <c r="O44" s="781"/>
      <c r="P44" s="782"/>
      <c r="Q44" s="783"/>
      <c r="R44" s="784"/>
      <c r="S44" s="784"/>
      <c r="T44" s="784"/>
      <c r="U44" s="784"/>
      <c r="V44" s="784"/>
      <c r="W44" s="784"/>
      <c r="X44" s="784"/>
      <c r="Y44" s="784"/>
      <c r="Z44" s="784"/>
      <c r="AA44" s="784"/>
      <c r="AB44" s="784"/>
      <c r="AC44" s="784"/>
      <c r="AD44" s="784"/>
      <c r="AE44" s="785"/>
      <c r="AF44" s="786"/>
      <c r="AG44" s="787"/>
      <c r="AH44" s="787"/>
      <c r="AI44" s="787"/>
      <c r="AJ44" s="788"/>
      <c r="AK44" s="834"/>
      <c r="AL44" s="830"/>
      <c r="AM44" s="830"/>
      <c r="AN44" s="830"/>
      <c r="AO44" s="830"/>
      <c r="AP44" s="830"/>
      <c r="AQ44" s="830"/>
      <c r="AR44" s="830"/>
      <c r="AS44" s="830"/>
      <c r="AT44" s="830"/>
      <c r="AU44" s="830"/>
      <c r="AV44" s="830"/>
      <c r="AW44" s="830"/>
      <c r="AX44" s="830"/>
      <c r="AY44" s="830"/>
      <c r="AZ44" s="831"/>
      <c r="BA44" s="831"/>
      <c r="BB44" s="831"/>
      <c r="BC44" s="831"/>
      <c r="BD44" s="831"/>
      <c r="BE44" s="832"/>
      <c r="BF44" s="832"/>
      <c r="BG44" s="832"/>
      <c r="BH44" s="832"/>
      <c r="BI44" s="833"/>
      <c r="BJ44" s="220"/>
      <c r="BK44" s="220"/>
      <c r="BL44" s="220"/>
      <c r="BM44" s="220"/>
      <c r="BN44" s="220"/>
      <c r="BO44" s="229"/>
      <c r="BP44" s="229"/>
      <c r="BQ44" s="226">
        <v>38</v>
      </c>
      <c r="BR44" s="227"/>
      <c r="BS44" s="773"/>
      <c r="BT44" s="774"/>
      <c r="BU44" s="774"/>
      <c r="BV44" s="774"/>
      <c r="BW44" s="774"/>
      <c r="BX44" s="774"/>
      <c r="BY44" s="774"/>
      <c r="BZ44" s="774"/>
      <c r="CA44" s="774"/>
      <c r="CB44" s="774"/>
      <c r="CC44" s="774"/>
      <c r="CD44" s="774"/>
      <c r="CE44" s="774"/>
      <c r="CF44" s="774"/>
      <c r="CG44" s="775"/>
      <c r="CH44" s="776"/>
      <c r="CI44" s="777"/>
      <c r="CJ44" s="777"/>
      <c r="CK44" s="777"/>
      <c r="CL44" s="778"/>
      <c r="CM44" s="776"/>
      <c r="CN44" s="777"/>
      <c r="CO44" s="777"/>
      <c r="CP44" s="777"/>
      <c r="CQ44" s="778"/>
      <c r="CR44" s="776"/>
      <c r="CS44" s="777"/>
      <c r="CT44" s="777"/>
      <c r="CU44" s="777"/>
      <c r="CV44" s="778"/>
      <c r="CW44" s="776"/>
      <c r="CX44" s="777"/>
      <c r="CY44" s="777"/>
      <c r="CZ44" s="777"/>
      <c r="DA44" s="778"/>
      <c r="DB44" s="776"/>
      <c r="DC44" s="777"/>
      <c r="DD44" s="777"/>
      <c r="DE44" s="777"/>
      <c r="DF44" s="778"/>
      <c r="DG44" s="776"/>
      <c r="DH44" s="777"/>
      <c r="DI44" s="777"/>
      <c r="DJ44" s="777"/>
      <c r="DK44" s="778"/>
      <c r="DL44" s="776"/>
      <c r="DM44" s="777"/>
      <c r="DN44" s="777"/>
      <c r="DO44" s="777"/>
      <c r="DP44" s="778"/>
      <c r="DQ44" s="776"/>
      <c r="DR44" s="777"/>
      <c r="DS44" s="777"/>
      <c r="DT44" s="777"/>
      <c r="DU44" s="778"/>
      <c r="DV44" s="773"/>
      <c r="DW44" s="774"/>
      <c r="DX44" s="774"/>
      <c r="DY44" s="774"/>
      <c r="DZ44" s="779"/>
      <c r="EA44" s="218"/>
    </row>
    <row r="45" spans="1:131" ht="26.25" customHeight="1">
      <c r="A45" s="226">
        <v>18</v>
      </c>
      <c r="B45" s="780"/>
      <c r="C45" s="781"/>
      <c r="D45" s="781"/>
      <c r="E45" s="781"/>
      <c r="F45" s="781"/>
      <c r="G45" s="781"/>
      <c r="H45" s="781"/>
      <c r="I45" s="781"/>
      <c r="J45" s="781"/>
      <c r="K45" s="781"/>
      <c r="L45" s="781"/>
      <c r="M45" s="781"/>
      <c r="N45" s="781"/>
      <c r="O45" s="781"/>
      <c r="P45" s="782"/>
      <c r="Q45" s="783"/>
      <c r="R45" s="784"/>
      <c r="S45" s="784"/>
      <c r="T45" s="784"/>
      <c r="U45" s="784"/>
      <c r="V45" s="784"/>
      <c r="W45" s="784"/>
      <c r="X45" s="784"/>
      <c r="Y45" s="784"/>
      <c r="Z45" s="784"/>
      <c r="AA45" s="784"/>
      <c r="AB45" s="784"/>
      <c r="AC45" s="784"/>
      <c r="AD45" s="784"/>
      <c r="AE45" s="785"/>
      <c r="AF45" s="786"/>
      <c r="AG45" s="787"/>
      <c r="AH45" s="787"/>
      <c r="AI45" s="787"/>
      <c r="AJ45" s="788"/>
      <c r="AK45" s="834"/>
      <c r="AL45" s="830"/>
      <c r="AM45" s="830"/>
      <c r="AN45" s="830"/>
      <c r="AO45" s="830"/>
      <c r="AP45" s="830"/>
      <c r="AQ45" s="830"/>
      <c r="AR45" s="830"/>
      <c r="AS45" s="830"/>
      <c r="AT45" s="830"/>
      <c r="AU45" s="830"/>
      <c r="AV45" s="830"/>
      <c r="AW45" s="830"/>
      <c r="AX45" s="830"/>
      <c r="AY45" s="830"/>
      <c r="AZ45" s="831"/>
      <c r="BA45" s="831"/>
      <c r="BB45" s="831"/>
      <c r="BC45" s="831"/>
      <c r="BD45" s="831"/>
      <c r="BE45" s="832"/>
      <c r="BF45" s="832"/>
      <c r="BG45" s="832"/>
      <c r="BH45" s="832"/>
      <c r="BI45" s="833"/>
      <c r="BJ45" s="220"/>
      <c r="BK45" s="220"/>
      <c r="BL45" s="220"/>
      <c r="BM45" s="220"/>
      <c r="BN45" s="220"/>
      <c r="BO45" s="229"/>
      <c r="BP45" s="229"/>
      <c r="BQ45" s="226">
        <v>39</v>
      </c>
      <c r="BR45" s="227"/>
      <c r="BS45" s="773"/>
      <c r="BT45" s="774"/>
      <c r="BU45" s="774"/>
      <c r="BV45" s="774"/>
      <c r="BW45" s="774"/>
      <c r="BX45" s="774"/>
      <c r="BY45" s="774"/>
      <c r="BZ45" s="774"/>
      <c r="CA45" s="774"/>
      <c r="CB45" s="774"/>
      <c r="CC45" s="774"/>
      <c r="CD45" s="774"/>
      <c r="CE45" s="774"/>
      <c r="CF45" s="774"/>
      <c r="CG45" s="775"/>
      <c r="CH45" s="776"/>
      <c r="CI45" s="777"/>
      <c r="CJ45" s="777"/>
      <c r="CK45" s="777"/>
      <c r="CL45" s="778"/>
      <c r="CM45" s="776"/>
      <c r="CN45" s="777"/>
      <c r="CO45" s="777"/>
      <c r="CP45" s="777"/>
      <c r="CQ45" s="778"/>
      <c r="CR45" s="776"/>
      <c r="CS45" s="777"/>
      <c r="CT45" s="777"/>
      <c r="CU45" s="777"/>
      <c r="CV45" s="778"/>
      <c r="CW45" s="776"/>
      <c r="CX45" s="777"/>
      <c r="CY45" s="777"/>
      <c r="CZ45" s="777"/>
      <c r="DA45" s="778"/>
      <c r="DB45" s="776"/>
      <c r="DC45" s="777"/>
      <c r="DD45" s="777"/>
      <c r="DE45" s="777"/>
      <c r="DF45" s="778"/>
      <c r="DG45" s="776"/>
      <c r="DH45" s="777"/>
      <c r="DI45" s="777"/>
      <c r="DJ45" s="777"/>
      <c r="DK45" s="778"/>
      <c r="DL45" s="776"/>
      <c r="DM45" s="777"/>
      <c r="DN45" s="777"/>
      <c r="DO45" s="777"/>
      <c r="DP45" s="778"/>
      <c r="DQ45" s="776"/>
      <c r="DR45" s="777"/>
      <c r="DS45" s="777"/>
      <c r="DT45" s="777"/>
      <c r="DU45" s="778"/>
      <c r="DV45" s="773"/>
      <c r="DW45" s="774"/>
      <c r="DX45" s="774"/>
      <c r="DY45" s="774"/>
      <c r="DZ45" s="779"/>
      <c r="EA45" s="218"/>
    </row>
    <row r="46" spans="1:131" ht="26.25" customHeight="1">
      <c r="A46" s="226">
        <v>19</v>
      </c>
      <c r="B46" s="780"/>
      <c r="C46" s="781"/>
      <c r="D46" s="781"/>
      <c r="E46" s="781"/>
      <c r="F46" s="781"/>
      <c r="G46" s="781"/>
      <c r="H46" s="781"/>
      <c r="I46" s="781"/>
      <c r="J46" s="781"/>
      <c r="K46" s="781"/>
      <c r="L46" s="781"/>
      <c r="M46" s="781"/>
      <c r="N46" s="781"/>
      <c r="O46" s="781"/>
      <c r="P46" s="782"/>
      <c r="Q46" s="783"/>
      <c r="R46" s="784"/>
      <c r="S46" s="784"/>
      <c r="T46" s="784"/>
      <c r="U46" s="784"/>
      <c r="V46" s="784"/>
      <c r="W46" s="784"/>
      <c r="X46" s="784"/>
      <c r="Y46" s="784"/>
      <c r="Z46" s="784"/>
      <c r="AA46" s="784"/>
      <c r="AB46" s="784"/>
      <c r="AC46" s="784"/>
      <c r="AD46" s="784"/>
      <c r="AE46" s="785"/>
      <c r="AF46" s="786"/>
      <c r="AG46" s="787"/>
      <c r="AH46" s="787"/>
      <c r="AI46" s="787"/>
      <c r="AJ46" s="788"/>
      <c r="AK46" s="834"/>
      <c r="AL46" s="830"/>
      <c r="AM46" s="830"/>
      <c r="AN46" s="830"/>
      <c r="AO46" s="830"/>
      <c r="AP46" s="830"/>
      <c r="AQ46" s="830"/>
      <c r="AR46" s="830"/>
      <c r="AS46" s="830"/>
      <c r="AT46" s="830"/>
      <c r="AU46" s="830"/>
      <c r="AV46" s="830"/>
      <c r="AW46" s="830"/>
      <c r="AX46" s="830"/>
      <c r="AY46" s="830"/>
      <c r="AZ46" s="831"/>
      <c r="BA46" s="831"/>
      <c r="BB46" s="831"/>
      <c r="BC46" s="831"/>
      <c r="BD46" s="831"/>
      <c r="BE46" s="832"/>
      <c r="BF46" s="832"/>
      <c r="BG46" s="832"/>
      <c r="BH46" s="832"/>
      <c r="BI46" s="833"/>
      <c r="BJ46" s="220"/>
      <c r="BK46" s="220"/>
      <c r="BL46" s="220"/>
      <c r="BM46" s="220"/>
      <c r="BN46" s="220"/>
      <c r="BO46" s="229"/>
      <c r="BP46" s="229"/>
      <c r="BQ46" s="226">
        <v>40</v>
      </c>
      <c r="BR46" s="227"/>
      <c r="BS46" s="773"/>
      <c r="BT46" s="774"/>
      <c r="BU46" s="774"/>
      <c r="BV46" s="774"/>
      <c r="BW46" s="774"/>
      <c r="BX46" s="774"/>
      <c r="BY46" s="774"/>
      <c r="BZ46" s="774"/>
      <c r="CA46" s="774"/>
      <c r="CB46" s="774"/>
      <c r="CC46" s="774"/>
      <c r="CD46" s="774"/>
      <c r="CE46" s="774"/>
      <c r="CF46" s="774"/>
      <c r="CG46" s="775"/>
      <c r="CH46" s="776"/>
      <c r="CI46" s="777"/>
      <c r="CJ46" s="777"/>
      <c r="CK46" s="777"/>
      <c r="CL46" s="778"/>
      <c r="CM46" s="776"/>
      <c r="CN46" s="777"/>
      <c r="CO46" s="777"/>
      <c r="CP46" s="777"/>
      <c r="CQ46" s="778"/>
      <c r="CR46" s="776"/>
      <c r="CS46" s="777"/>
      <c r="CT46" s="777"/>
      <c r="CU46" s="777"/>
      <c r="CV46" s="778"/>
      <c r="CW46" s="776"/>
      <c r="CX46" s="777"/>
      <c r="CY46" s="777"/>
      <c r="CZ46" s="777"/>
      <c r="DA46" s="778"/>
      <c r="DB46" s="776"/>
      <c r="DC46" s="777"/>
      <c r="DD46" s="777"/>
      <c r="DE46" s="777"/>
      <c r="DF46" s="778"/>
      <c r="DG46" s="776"/>
      <c r="DH46" s="777"/>
      <c r="DI46" s="777"/>
      <c r="DJ46" s="777"/>
      <c r="DK46" s="778"/>
      <c r="DL46" s="776"/>
      <c r="DM46" s="777"/>
      <c r="DN46" s="777"/>
      <c r="DO46" s="777"/>
      <c r="DP46" s="778"/>
      <c r="DQ46" s="776"/>
      <c r="DR46" s="777"/>
      <c r="DS46" s="777"/>
      <c r="DT46" s="777"/>
      <c r="DU46" s="778"/>
      <c r="DV46" s="773"/>
      <c r="DW46" s="774"/>
      <c r="DX46" s="774"/>
      <c r="DY46" s="774"/>
      <c r="DZ46" s="779"/>
      <c r="EA46" s="218"/>
    </row>
    <row r="47" spans="1:131" ht="26.25" customHeight="1">
      <c r="A47" s="226">
        <v>20</v>
      </c>
      <c r="B47" s="780"/>
      <c r="C47" s="781"/>
      <c r="D47" s="781"/>
      <c r="E47" s="781"/>
      <c r="F47" s="781"/>
      <c r="G47" s="781"/>
      <c r="H47" s="781"/>
      <c r="I47" s="781"/>
      <c r="J47" s="781"/>
      <c r="K47" s="781"/>
      <c r="L47" s="781"/>
      <c r="M47" s="781"/>
      <c r="N47" s="781"/>
      <c r="O47" s="781"/>
      <c r="P47" s="782"/>
      <c r="Q47" s="783"/>
      <c r="R47" s="784"/>
      <c r="S47" s="784"/>
      <c r="T47" s="784"/>
      <c r="U47" s="784"/>
      <c r="V47" s="784"/>
      <c r="W47" s="784"/>
      <c r="X47" s="784"/>
      <c r="Y47" s="784"/>
      <c r="Z47" s="784"/>
      <c r="AA47" s="784"/>
      <c r="AB47" s="784"/>
      <c r="AC47" s="784"/>
      <c r="AD47" s="784"/>
      <c r="AE47" s="785"/>
      <c r="AF47" s="786"/>
      <c r="AG47" s="787"/>
      <c r="AH47" s="787"/>
      <c r="AI47" s="787"/>
      <c r="AJ47" s="788"/>
      <c r="AK47" s="834"/>
      <c r="AL47" s="830"/>
      <c r="AM47" s="830"/>
      <c r="AN47" s="830"/>
      <c r="AO47" s="830"/>
      <c r="AP47" s="830"/>
      <c r="AQ47" s="830"/>
      <c r="AR47" s="830"/>
      <c r="AS47" s="830"/>
      <c r="AT47" s="830"/>
      <c r="AU47" s="830"/>
      <c r="AV47" s="830"/>
      <c r="AW47" s="830"/>
      <c r="AX47" s="830"/>
      <c r="AY47" s="830"/>
      <c r="AZ47" s="831"/>
      <c r="BA47" s="831"/>
      <c r="BB47" s="831"/>
      <c r="BC47" s="831"/>
      <c r="BD47" s="831"/>
      <c r="BE47" s="832"/>
      <c r="BF47" s="832"/>
      <c r="BG47" s="832"/>
      <c r="BH47" s="832"/>
      <c r="BI47" s="833"/>
      <c r="BJ47" s="220"/>
      <c r="BK47" s="220"/>
      <c r="BL47" s="220"/>
      <c r="BM47" s="220"/>
      <c r="BN47" s="220"/>
      <c r="BO47" s="229"/>
      <c r="BP47" s="229"/>
      <c r="BQ47" s="226">
        <v>41</v>
      </c>
      <c r="BR47" s="227"/>
      <c r="BS47" s="773"/>
      <c r="BT47" s="774"/>
      <c r="BU47" s="774"/>
      <c r="BV47" s="774"/>
      <c r="BW47" s="774"/>
      <c r="BX47" s="774"/>
      <c r="BY47" s="774"/>
      <c r="BZ47" s="774"/>
      <c r="CA47" s="774"/>
      <c r="CB47" s="774"/>
      <c r="CC47" s="774"/>
      <c r="CD47" s="774"/>
      <c r="CE47" s="774"/>
      <c r="CF47" s="774"/>
      <c r="CG47" s="775"/>
      <c r="CH47" s="776"/>
      <c r="CI47" s="777"/>
      <c r="CJ47" s="777"/>
      <c r="CK47" s="777"/>
      <c r="CL47" s="778"/>
      <c r="CM47" s="776"/>
      <c r="CN47" s="777"/>
      <c r="CO47" s="777"/>
      <c r="CP47" s="777"/>
      <c r="CQ47" s="778"/>
      <c r="CR47" s="776"/>
      <c r="CS47" s="777"/>
      <c r="CT47" s="777"/>
      <c r="CU47" s="777"/>
      <c r="CV47" s="778"/>
      <c r="CW47" s="776"/>
      <c r="CX47" s="777"/>
      <c r="CY47" s="777"/>
      <c r="CZ47" s="777"/>
      <c r="DA47" s="778"/>
      <c r="DB47" s="776"/>
      <c r="DC47" s="777"/>
      <c r="DD47" s="777"/>
      <c r="DE47" s="777"/>
      <c r="DF47" s="778"/>
      <c r="DG47" s="776"/>
      <c r="DH47" s="777"/>
      <c r="DI47" s="777"/>
      <c r="DJ47" s="777"/>
      <c r="DK47" s="778"/>
      <c r="DL47" s="776"/>
      <c r="DM47" s="777"/>
      <c r="DN47" s="777"/>
      <c r="DO47" s="777"/>
      <c r="DP47" s="778"/>
      <c r="DQ47" s="776"/>
      <c r="DR47" s="777"/>
      <c r="DS47" s="777"/>
      <c r="DT47" s="777"/>
      <c r="DU47" s="778"/>
      <c r="DV47" s="773"/>
      <c r="DW47" s="774"/>
      <c r="DX47" s="774"/>
      <c r="DY47" s="774"/>
      <c r="DZ47" s="779"/>
      <c r="EA47" s="218"/>
    </row>
    <row r="48" spans="1:131" ht="26.25" customHeight="1">
      <c r="A48" s="226">
        <v>21</v>
      </c>
      <c r="B48" s="780"/>
      <c r="C48" s="781"/>
      <c r="D48" s="781"/>
      <c r="E48" s="781"/>
      <c r="F48" s="781"/>
      <c r="G48" s="781"/>
      <c r="H48" s="781"/>
      <c r="I48" s="781"/>
      <c r="J48" s="781"/>
      <c r="K48" s="781"/>
      <c r="L48" s="781"/>
      <c r="M48" s="781"/>
      <c r="N48" s="781"/>
      <c r="O48" s="781"/>
      <c r="P48" s="782"/>
      <c r="Q48" s="783"/>
      <c r="R48" s="784"/>
      <c r="S48" s="784"/>
      <c r="T48" s="784"/>
      <c r="U48" s="784"/>
      <c r="V48" s="784"/>
      <c r="W48" s="784"/>
      <c r="X48" s="784"/>
      <c r="Y48" s="784"/>
      <c r="Z48" s="784"/>
      <c r="AA48" s="784"/>
      <c r="AB48" s="784"/>
      <c r="AC48" s="784"/>
      <c r="AD48" s="784"/>
      <c r="AE48" s="785"/>
      <c r="AF48" s="786"/>
      <c r="AG48" s="787"/>
      <c r="AH48" s="787"/>
      <c r="AI48" s="787"/>
      <c r="AJ48" s="788"/>
      <c r="AK48" s="834"/>
      <c r="AL48" s="830"/>
      <c r="AM48" s="830"/>
      <c r="AN48" s="830"/>
      <c r="AO48" s="830"/>
      <c r="AP48" s="830"/>
      <c r="AQ48" s="830"/>
      <c r="AR48" s="830"/>
      <c r="AS48" s="830"/>
      <c r="AT48" s="830"/>
      <c r="AU48" s="830"/>
      <c r="AV48" s="830"/>
      <c r="AW48" s="830"/>
      <c r="AX48" s="830"/>
      <c r="AY48" s="830"/>
      <c r="AZ48" s="831"/>
      <c r="BA48" s="831"/>
      <c r="BB48" s="831"/>
      <c r="BC48" s="831"/>
      <c r="BD48" s="831"/>
      <c r="BE48" s="832"/>
      <c r="BF48" s="832"/>
      <c r="BG48" s="832"/>
      <c r="BH48" s="832"/>
      <c r="BI48" s="833"/>
      <c r="BJ48" s="220"/>
      <c r="BK48" s="220"/>
      <c r="BL48" s="220"/>
      <c r="BM48" s="220"/>
      <c r="BN48" s="220"/>
      <c r="BO48" s="229"/>
      <c r="BP48" s="229"/>
      <c r="BQ48" s="226">
        <v>42</v>
      </c>
      <c r="BR48" s="227"/>
      <c r="BS48" s="773"/>
      <c r="BT48" s="774"/>
      <c r="BU48" s="774"/>
      <c r="BV48" s="774"/>
      <c r="BW48" s="774"/>
      <c r="BX48" s="774"/>
      <c r="BY48" s="774"/>
      <c r="BZ48" s="774"/>
      <c r="CA48" s="774"/>
      <c r="CB48" s="774"/>
      <c r="CC48" s="774"/>
      <c r="CD48" s="774"/>
      <c r="CE48" s="774"/>
      <c r="CF48" s="774"/>
      <c r="CG48" s="775"/>
      <c r="CH48" s="776"/>
      <c r="CI48" s="777"/>
      <c r="CJ48" s="777"/>
      <c r="CK48" s="777"/>
      <c r="CL48" s="778"/>
      <c r="CM48" s="776"/>
      <c r="CN48" s="777"/>
      <c r="CO48" s="777"/>
      <c r="CP48" s="777"/>
      <c r="CQ48" s="778"/>
      <c r="CR48" s="776"/>
      <c r="CS48" s="777"/>
      <c r="CT48" s="777"/>
      <c r="CU48" s="777"/>
      <c r="CV48" s="778"/>
      <c r="CW48" s="776"/>
      <c r="CX48" s="777"/>
      <c r="CY48" s="777"/>
      <c r="CZ48" s="777"/>
      <c r="DA48" s="778"/>
      <c r="DB48" s="776"/>
      <c r="DC48" s="777"/>
      <c r="DD48" s="777"/>
      <c r="DE48" s="777"/>
      <c r="DF48" s="778"/>
      <c r="DG48" s="776"/>
      <c r="DH48" s="777"/>
      <c r="DI48" s="777"/>
      <c r="DJ48" s="777"/>
      <c r="DK48" s="778"/>
      <c r="DL48" s="776"/>
      <c r="DM48" s="777"/>
      <c r="DN48" s="777"/>
      <c r="DO48" s="777"/>
      <c r="DP48" s="778"/>
      <c r="DQ48" s="776"/>
      <c r="DR48" s="777"/>
      <c r="DS48" s="777"/>
      <c r="DT48" s="777"/>
      <c r="DU48" s="778"/>
      <c r="DV48" s="773"/>
      <c r="DW48" s="774"/>
      <c r="DX48" s="774"/>
      <c r="DY48" s="774"/>
      <c r="DZ48" s="779"/>
      <c r="EA48" s="218"/>
    </row>
    <row r="49" spans="1:131" ht="26.25" customHeight="1">
      <c r="A49" s="226">
        <v>22</v>
      </c>
      <c r="B49" s="780"/>
      <c r="C49" s="781"/>
      <c r="D49" s="781"/>
      <c r="E49" s="781"/>
      <c r="F49" s="781"/>
      <c r="G49" s="781"/>
      <c r="H49" s="781"/>
      <c r="I49" s="781"/>
      <c r="J49" s="781"/>
      <c r="K49" s="781"/>
      <c r="L49" s="781"/>
      <c r="M49" s="781"/>
      <c r="N49" s="781"/>
      <c r="O49" s="781"/>
      <c r="P49" s="782"/>
      <c r="Q49" s="783"/>
      <c r="R49" s="784"/>
      <c r="S49" s="784"/>
      <c r="T49" s="784"/>
      <c r="U49" s="784"/>
      <c r="V49" s="784"/>
      <c r="W49" s="784"/>
      <c r="X49" s="784"/>
      <c r="Y49" s="784"/>
      <c r="Z49" s="784"/>
      <c r="AA49" s="784"/>
      <c r="AB49" s="784"/>
      <c r="AC49" s="784"/>
      <c r="AD49" s="784"/>
      <c r="AE49" s="785"/>
      <c r="AF49" s="786"/>
      <c r="AG49" s="787"/>
      <c r="AH49" s="787"/>
      <c r="AI49" s="787"/>
      <c r="AJ49" s="788"/>
      <c r="AK49" s="834"/>
      <c r="AL49" s="830"/>
      <c r="AM49" s="830"/>
      <c r="AN49" s="830"/>
      <c r="AO49" s="830"/>
      <c r="AP49" s="830"/>
      <c r="AQ49" s="830"/>
      <c r="AR49" s="830"/>
      <c r="AS49" s="830"/>
      <c r="AT49" s="830"/>
      <c r="AU49" s="830"/>
      <c r="AV49" s="830"/>
      <c r="AW49" s="830"/>
      <c r="AX49" s="830"/>
      <c r="AY49" s="830"/>
      <c r="AZ49" s="831"/>
      <c r="BA49" s="831"/>
      <c r="BB49" s="831"/>
      <c r="BC49" s="831"/>
      <c r="BD49" s="831"/>
      <c r="BE49" s="832"/>
      <c r="BF49" s="832"/>
      <c r="BG49" s="832"/>
      <c r="BH49" s="832"/>
      <c r="BI49" s="833"/>
      <c r="BJ49" s="220"/>
      <c r="BK49" s="220"/>
      <c r="BL49" s="220"/>
      <c r="BM49" s="220"/>
      <c r="BN49" s="220"/>
      <c r="BO49" s="229"/>
      <c r="BP49" s="229"/>
      <c r="BQ49" s="226">
        <v>43</v>
      </c>
      <c r="BR49" s="227"/>
      <c r="BS49" s="773"/>
      <c r="BT49" s="774"/>
      <c r="BU49" s="774"/>
      <c r="BV49" s="774"/>
      <c r="BW49" s="774"/>
      <c r="BX49" s="774"/>
      <c r="BY49" s="774"/>
      <c r="BZ49" s="774"/>
      <c r="CA49" s="774"/>
      <c r="CB49" s="774"/>
      <c r="CC49" s="774"/>
      <c r="CD49" s="774"/>
      <c r="CE49" s="774"/>
      <c r="CF49" s="774"/>
      <c r="CG49" s="775"/>
      <c r="CH49" s="776"/>
      <c r="CI49" s="777"/>
      <c r="CJ49" s="777"/>
      <c r="CK49" s="777"/>
      <c r="CL49" s="778"/>
      <c r="CM49" s="776"/>
      <c r="CN49" s="777"/>
      <c r="CO49" s="777"/>
      <c r="CP49" s="777"/>
      <c r="CQ49" s="778"/>
      <c r="CR49" s="776"/>
      <c r="CS49" s="777"/>
      <c r="CT49" s="777"/>
      <c r="CU49" s="777"/>
      <c r="CV49" s="778"/>
      <c r="CW49" s="776"/>
      <c r="CX49" s="777"/>
      <c r="CY49" s="777"/>
      <c r="CZ49" s="777"/>
      <c r="DA49" s="778"/>
      <c r="DB49" s="776"/>
      <c r="DC49" s="777"/>
      <c r="DD49" s="777"/>
      <c r="DE49" s="777"/>
      <c r="DF49" s="778"/>
      <c r="DG49" s="776"/>
      <c r="DH49" s="777"/>
      <c r="DI49" s="777"/>
      <c r="DJ49" s="777"/>
      <c r="DK49" s="778"/>
      <c r="DL49" s="776"/>
      <c r="DM49" s="777"/>
      <c r="DN49" s="777"/>
      <c r="DO49" s="777"/>
      <c r="DP49" s="778"/>
      <c r="DQ49" s="776"/>
      <c r="DR49" s="777"/>
      <c r="DS49" s="777"/>
      <c r="DT49" s="777"/>
      <c r="DU49" s="778"/>
      <c r="DV49" s="773"/>
      <c r="DW49" s="774"/>
      <c r="DX49" s="774"/>
      <c r="DY49" s="774"/>
      <c r="DZ49" s="779"/>
      <c r="EA49" s="218"/>
    </row>
    <row r="50" spans="1:131" ht="26.25" customHeight="1">
      <c r="A50" s="226">
        <v>23</v>
      </c>
      <c r="B50" s="780"/>
      <c r="C50" s="781"/>
      <c r="D50" s="781"/>
      <c r="E50" s="781"/>
      <c r="F50" s="781"/>
      <c r="G50" s="781"/>
      <c r="H50" s="781"/>
      <c r="I50" s="781"/>
      <c r="J50" s="781"/>
      <c r="K50" s="781"/>
      <c r="L50" s="781"/>
      <c r="M50" s="781"/>
      <c r="N50" s="781"/>
      <c r="O50" s="781"/>
      <c r="P50" s="782"/>
      <c r="Q50" s="835"/>
      <c r="R50" s="836"/>
      <c r="S50" s="836"/>
      <c r="T50" s="836"/>
      <c r="U50" s="836"/>
      <c r="V50" s="836"/>
      <c r="W50" s="836"/>
      <c r="X50" s="836"/>
      <c r="Y50" s="836"/>
      <c r="Z50" s="836"/>
      <c r="AA50" s="836"/>
      <c r="AB50" s="836"/>
      <c r="AC50" s="836"/>
      <c r="AD50" s="836"/>
      <c r="AE50" s="837"/>
      <c r="AF50" s="786"/>
      <c r="AG50" s="787"/>
      <c r="AH50" s="787"/>
      <c r="AI50" s="787"/>
      <c r="AJ50" s="788"/>
      <c r="AK50" s="839"/>
      <c r="AL50" s="836"/>
      <c r="AM50" s="836"/>
      <c r="AN50" s="836"/>
      <c r="AO50" s="836"/>
      <c r="AP50" s="836"/>
      <c r="AQ50" s="836"/>
      <c r="AR50" s="836"/>
      <c r="AS50" s="836"/>
      <c r="AT50" s="836"/>
      <c r="AU50" s="836"/>
      <c r="AV50" s="836"/>
      <c r="AW50" s="836"/>
      <c r="AX50" s="836"/>
      <c r="AY50" s="836"/>
      <c r="AZ50" s="838"/>
      <c r="BA50" s="838"/>
      <c r="BB50" s="838"/>
      <c r="BC50" s="838"/>
      <c r="BD50" s="838"/>
      <c r="BE50" s="832"/>
      <c r="BF50" s="832"/>
      <c r="BG50" s="832"/>
      <c r="BH50" s="832"/>
      <c r="BI50" s="833"/>
      <c r="BJ50" s="220"/>
      <c r="BK50" s="220"/>
      <c r="BL50" s="220"/>
      <c r="BM50" s="220"/>
      <c r="BN50" s="220"/>
      <c r="BO50" s="229"/>
      <c r="BP50" s="229"/>
      <c r="BQ50" s="226">
        <v>44</v>
      </c>
      <c r="BR50" s="227"/>
      <c r="BS50" s="773"/>
      <c r="BT50" s="774"/>
      <c r="BU50" s="774"/>
      <c r="BV50" s="774"/>
      <c r="BW50" s="774"/>
      <c r="BX50" s="774"/>
      <c r="BY50" s="774"/>
      <c r="BZ50" s="774"/>
      <c r="CA50" s="774"/>
      <c r="CB50" s="774"/>
      <c r="CC50" s="774"/>
      <c r="CD50" s="774"/>
      <c r="CE50" s="774"/>
      <c r="CF50" s="774"/>
      <c r="CG50" s="775"/>
      <c r="CH50" s="776"/>
      <c r="CI50" s="777"/>
      <c r="CJ50" s="777"/>
      <c r="CK50" s="777"/>
      <c r="CL50" s="778"/>
      <c r="CM50" s="776"/>
      <c r="CN50" s="777"/>
      <c r="CO50" s="777"/>
      <c r="CP50" s="777"/>
      <c r="CQ50" s="778"/>
      <c r="CR50" s="776"/>
      <c r="CS50" s="777"/>
      <c r="CT50" s="777"/>
      <c r="CU50" s="777"/>
      <c r="CV50" s="778"/>
      <c r="CW50" s="776"/>
      <c r="CX50" s="777"/>
      <c r="CY50" s="777"/>
      <c r="CZ50" s="777"/>
      <c r="DA50" s="778"/>
      <c r="DB50" s="776"/>
      <c r="DC50" s="777"/>
      <c r="DD50" s="777"/>
      <c r="DE50" s="777"/>
      <c r="DF50" s="778"/>
      <c r="DG50" s="776"/>
      <c r="DH50" s="777"/>
      <c r="DI50" s="777"/>
      <c r="DJ50" s="777"/>
      <c r="DK50" s="778"/>
      <c r="DL50" s="776"/>
      <c r="DM50" s="777"/>
      <c r="DN50" s="777"/>
      <c r="DO50" s="777"/>
      <c r="DP50" s="778"/>
      <c r="DQ50" s="776"/>
      <c r="DR50" s="777"/>
      <c r="DS50" s="777"/>
      <c r="DT50" s="777"/>
      <c r="DU50" s="778"/>
      <c r="DV50" s="773"/>
      <c r="DW50" s="774"/>
      <c r="DX50" s="774"/>
      <c r="DY50" s="774"/>
      <c r="DZ50" s="779"/>
      <c r="EA50" s="218"/>
    </row>
    <row r="51" spans="1:131" ht="26.25" customHeight="1">
      <c r="A51" s="226">
        <v>24</v>
      </c>
      <c r="B51" s="780"/>
      <c r="C51" s="781"/>
      <c r="D51" s="781"/>
      <c r="E51" s="781"/>
      <c r="F51" s="781"/>
      <c r="G51" s="781"/>
      <c r="H51" s="781"/>
      <c r="I51" s="781"/>
      <c r="J51" s="781"/>
      <c r="K51" s="781"/>
      <c r="L51" s="781"/>
      <c r="M51" s="781"/>
      <c r="N51" s="781"/>
      <c r="O51" s="781"/>
      <c r="P51" s="782"/>
      <c r="Q51" s="835"/>
      <c r="R51" s="836"/>
      <c r="S51" s="836"/>
      <c r="T51" s="836"/>
      <c r="U51" s="836"/>
      <c r="V51" s="836"/>
      <c r="W51" s="836"/>
      <c r="X51" s="836"/>
      <c r="Y51" s="836"/>
      <c r="Z51" s="836"/>
      <c r="AA51" s="836"/>
      <c r="AB51" s="836"/>
      <c r="AC51" s="836"/>
      <c r="AD51" s="836"/>
      <c r="AE51" s="837"/>
      <c r="AF51" s="786"/>
      <c r="AG51" s="787"/>
      <c r="AH51" s="787"/>
      <c r="AI51" s="787"/>
      <c r="AJ51" s="788"/>
      <c r="AK51" s="839"/>
      <c r="AL51" s="836"/>
      <c r="AM51" s="836"/>
      <c r="AN51" s="836"/>
      <c r="AO51" s="836"/>
      <c r="AP51" s="836"/>
      <c r="AQ51" s="836"/>
      <c r="AR51" s="836"/>
      <c r="AS51" s="836"/>
      <c r="AT51" s="836"/>
      <c r="AU51" s="836"/>
      <c r="AV51" s="836"/>
      <c r="AW51" s="836"/>
      <c r="AX51" s="836"/>
      <c r="AY51" s="836"/>
      <c r="AZ51" s="838"/>
      <c r="BA51" s="838"/>
      <c r="BB51" s="838"/>
      <c r="BC51" s="838"/>
      <c r="BD51" s="838"/>
      <c r="BE51" s="832"/>
      <c r="BF51" s="832"/>
      <c r="BG51" s="832"/>
      <c r="BH51" s="832"/>
      <c r="BI51" s="833"/>
      <c r="BJ51" s="220"/>
      <c r="BK51" s="220"/>
      <c r="BL51" s="220"/>
      <c r="BM51" s="220"/>
      <c r="BN51" s="220"/>
      <c r="BO51" s="229"/>
      <c r="BP51" s="229"/>
      <c r="BQ51" s="226">
        <v>45</v>
      </c>
      <c r="BR51" s="227"/>
      <c r="BS51" s="773"/>
      <c r="BT51" s="774"/>
      <c r="BU51" s="774"/>
      <c r="BV51" s="774"/>
      <c r="BW51" s="774"/>
      <c r="BX51" s="774"/>
      <c r="BY51" s="774"/>
      <c r="BZ51" s="774"/>
      <c r="CA51" s="774"/>
      <c r="CB51" s="774"/>
      <c r="CC51" s="774"/>
      <c r="CD51" s="774"/>
      <c r="CE51" s="774"/>
      <c r="CF51" s="774"/>
      <c r="CG51" s="775"/>
      <c r="CH51" s="776"/>
      <c r="CI51" s="777"/>
      <c r="CJ51" s="777"/>
      <c r="CK51" s="777"/>
      <c r="CL51" s="778"/>
      <c r="CM51" s="776"/>
      <c r="CN51" s="777"/>
      <c r="CO51" s="777"/>
      <c r="CP51" s="777"/>
      <c r="CQ51" s="778"/>
      <c r="CR51" s="776"/>
      <c r="CS51" s="777"/>
      <c r="CT51" s="777"/>
      <c r="CU51" s="777"/>
      <c r="CV51" s="778"/>
      <c r="CW51" s="776"/>
      <c r="CX51" s="777"/>
      <c r="CY51" s="777"/>
      <c r="CZ51" s="777"/>
      <c r="DA51" s="778"/>
      <c r="DB51" s="776"/>
      <c r="DC51" s="777"/>
      <c r="DD51" s="777"/>
      <c r="DE51" s="777"/>
      <c r="DF51" s="778"/>
      <c r="DG51" s="776"/>
      <c r="DH51" s="777"/>
      <c r="DI51" s="777"/>
      <c r="DJ51" s="777"/>
      <c r="DK51" s="778"/>
      <c r="DL51" s="776"/>
      <c r="DM51" s="777"/>
      <c r="DN51" s="777"/>
      <c r="DO51" s="777"/>
      <c r="DP51" s="778"/>
      <c r="DQ51" s="776"/>
      <c r="DR51" s="777"/>
      <c r="DS51" s="777"/>
      <c r="DT51" s="777"/>
      <c r="DU51" s="778"/>
      <c r="DV51" s="773"/>
      <c r="DW51" s="774"/>
      <c r="DX51" s="774"/>
      <c r="DY51" s="774"/>
      <c r="DZ51" s="779"/>
      <c r="EA51" s="218"/>
    </row>
    <row r="52" spans="1:131" ht="26.25" customHeight="1">
      <c r="A52" s="226">
        <v>25</v>
      </c>
      <c r="B52" s="780"/>
      <c r="C52" s="781"/>
      <c r="D52" s="781"/>
      <c r="E52" s="781"/>
      <c r="F52" s="781"/>
      <c r="G52" s="781"/>
      <c r="H52" s="781"/>
      <c r="I52" s="781"/>
      <c r="J52" s="781"/>
      <c r="K52" s="781"/>
      <c r="L52" s="781"/>
      <c r="M52" s="781"/>
      <c r="N52" s="781"/>
      <c r="O52" s="781"/>
      <c r="P52" s="782"/>
      <c r="Q52" s="835"/>
      <c r="R52" s="836"/>
      <c r="S52" s="836"/>
      <c r="T52" s="836"/>
      <c r="U52" s="836"/>
      <c r="V52" s="836"/>
      <c r="W52" s="836"/>
      <c r="X52" s="836"/>
      <c r="Y52" s="836"/>
      <c r="Z52" s="836"/>
      <c r="AA52" s="836"/>
      <c r="AB52" s="836"/>
      <c r="AC52" s="836"/>
      <c r="AD52" s="836"/>
      <c r="AE52" s="837"/>
      <c r="AF52" s="786"/>
      <c r="AG52" s="787"/>
      <c r="AH52" s="787"/>
      <c r="AI52" s="787"/>
      <c r="AJ52" s="788"/>
      <c r="AK52" s="839"/>
      <c r="AL52" s="836"/>
      <c r="AM52" s="836"/>
      <c r="AN52" s="836"/>
      <c r="AO52" s="836"/>
      <c r="AP52" s="836"/>
      <c r="AQ52" s="836"/>
      <c r="AR52" s="836"/>
      <c r="AS52" s="836"/>
      <c r="AT52" s="836"/>
      <c r="AU52" s="836"/>
      <c r="AV52" s="836"/>
      <c r="AW52" s="836"/>
      <c r="AX52" s="836"/>
      <c r="AY52" s="836"/>
      <c r="AZ52" s="838"/>
      <c r="BA52" s="838"/>
      <c r="BB52" s="838"/>
      <c r="BC52" s="838"/>
      <c r="BD52" s="838"/>
      <c r="BE52" s="832"/>
      <c r="BF52" s="832"/>
      <c r="BG52" s="832"/>
      <c r="BH52" s="832"/>
      <c r="BI52" s="833"/>
      <c r="BJ52" s="220"/>
      <c r="BK52" s="220"/>
      <c r="BL52" s="220"/>
      <c r="BM52" s="220"/>
      <c r="BN52" s="220"/>
      <c r="BO52" s="229"/>
      <c r="BP52" s="229"/>
      <c r="BQ52" s="226">
        <v>46</v>
      </c>
      <c r="BR52" s="227"/>
      <c r="BS52" s="773"/>
      <c r="BT52" s="774"/>
      <c r="BU52" s="774"/>
      <c r="BV52" s="774"/>
      <c r="BW52" s="774"/>
      <c r="BX52" s="774"/>
      <c r="BY52" s="774"/>
      <c r="BZ52" s="774"/>
      <c r="CA52" s="774"/>
      <c r="CB52" s="774"/>
      <c r="CC52" s="774"/>
      <c r="CD52" s="774"/>
      <c r="CE52" s="774"/>
      <c r="CF52" s="774"/>
      <c r="CG52" s="775"/>
      <c r="CH52" s="776"/>
      <c r="CI52" s="777"/>
      <c r="CJ52" s="777"/>
      <c r="CK52" s="777"/>
      <c r="CL52" s="778"/>
      <c r="CM52" s="776"/>
      <c r="CN52" s="777"/>
      <c r="CO52" s="777"/>
      <c r="CP52" s="777"/>
      <c r="CQ52" s="778"/>
      <c r="CR52" s="776"/>
      <c r="CS52" s="777"/>
      <c r="CT52" s="777"/>
      <c r="CU52" s="777"/>
      <c r="CV52" s="778"/>
      <c r="CW52" s="776"/>
      <c r="CX52" s="777"/>
      <c r="CY52" s="777"/>
      <c r="CZ52" s="777"/>
      <c r="DA52" s="778"/>
      <c r="DB52" s="776"/>
      <c r="DC52" s="777"/>
      <c r="DD52" s="777"/>
      <c r="DE52" s="777"/>
      <c r="DF52" s="778"/>
      <c r="DG52" s="776"/>
      <c r="DH52" s="777"/>
      <c r="DI52" s="777"/>
      <c r="DJ52" s="777"/>
      <c r="DK52" s="778"/>
      <c r="DL52" s="776"/>
      <c r="DM52" s="777"/>
      <c r="DN52" s="777"/>
      <c r="DO52" s="777"/>
      <c r="DP52" s="778"/>
      <c r="DQ52" s="776"/>
      <c r="DR52" s="777"/>
      <c r="DS52" s="777"/>
      <c r="DT52" s="777"/>
      <c r="DU52" s="778"/>
      <c r="DV52" s="773"/>
      <c r="DW52" s="774"/>
      <c r="DX52" s="774"/>
      <c r="DY52" s="774"/>
      <c r="DZ52" s="779"/>
      <c r="EA52" s="218"/>
    </row>
    <row r="53" spans="1:131" ht="26.25" customHeight="1">
      <c r="A53" s="226">
        <v>26</v>
      </c>
      <c r="B53" s="780"/>
      <c r="C53" s="781"/>
      <c r="D53" s="781"/>
      <c r="E53" s="781"/>
      <c r="F53" s="781"/>
      <c r="G53" s="781"/>
      <c r="H53" s="781"/>
      <c r="I53" s="781"/>
      <c r="J53" s="781"/>
      <c r="K53" s="781"/>
      <c r="L53" s="781"/>
      <c r="M53" s="781"/>
      <c r="N53" s="781"/>
      <c r="O53" s="781"/>
      <c r="P53" s="782"/>
      <c r="Q53" s="835"/>
      <c r="R53" s="836"/>
      <c r="S53" s="836"/>
      <c r="T53" s="836"/>
      <c r="U53" s="836"/>
      <c r="V53" s="836"/>
      <c r="W53" s="836"/>
      <c r="X53" s="836"/>
      <c r="Y53" s="836"/>
      <c r="Z53" s="836"/>
      <c r="AA53" s="836"/>
      <c r="AB53" s="836"/>
      <c r="AC53" s="836"/>
      <c r="AD53" s="836"/>
      <c r="AE53" s="837"/>
      <c r="AF53" s="786"/>
      <c r="AG53" s="787"/>
      <c r="AH53" s="787"/>
      <c r="AI53" s="787"/>
      <c r="AJ53" s="788"/>
      <c r="AK53" s="839"/>
      <c r="AL53" s="836"/>
      <c r="AM53" s="836"/>
      <c r="AN53" s="836"/>
      <c r="AO53" s="836"/>
      <c r="AP53" s="836"/>
      <c r="AQ53" s="836"/>
      <c r="AR53" s="836"/>
      <c r="AS53" s="836"/>
      <c r="AT53" s="836"/>
      <c r="AU53" s="836"/>
      <c r="AV53" s="836"/>
      <c r="AW53" s="836"/>
      <c r="AX53" s="836"/>
      <c r="AY53" s="836"/>
      <c r="AZ53" s="838"/>
      <c r="BA53" s="838"/>
      <c r="BB53" s="838"/>
      <c r="BC53" s="838"/>
      <c r="BD53" s="838"/>
      <c r="BE53" s="832"/>
      <c r="BF53" s="832"/>
      <c r="BG53" s="832"/>
      <c r="BH53" s="832"/>
      <c r="BI53" s="833"/>
      <c r="BJ53" s="220"/>
      <c r="BK53" s="220"/>
      <c r="BL53" s="220"/>
      <c r="BM53" s="220"/>
      <c r="BN53" s="220"/>
      <c r="BO53" s="229"/>
      <c r="BP53" s="229"/>
      <c r="BQ53" s="226">
        <v>47</v>
      </c>
      <c r="BR53" s="227"/>
      <c r="BS53" s="773"/>
      <c r="BT53" s="774"/>
      <c r="BU53" s="774"/>
      <c r="BV53" s="774"/>
      <c r="BW53" s="774"/>
      <c r="BX53" s="774"/>
      <c r="BY53" s="774"/>
      <c r="BZ53" s="774"/>
      <c r="CA53" s="774"/>
      <c r="CB53" s="774"/>
      <c r="CC53" s="774"/>
      <c r="CD53" s="774"/>
      <c r="CE53" s="774"/>
      <c r="CF53" s="774"/>
      <c r="CG53" s="775"/>
      <c r="CH53" s="776"/>
      <c r="CI53" s="777"/>
      <c r="CJ53" s="777"/>
      <c r="CK53" s="777"/>
      <c r="CL53" s="778"/>
      <c r="CM53" s="776"/>
      <c r="CN53" s="777"/>
      <c r="CO53" s="777"/>
      <c r="CP53" s="777"/>
      <c r="CQ53" s="778"/>
      <c r="CR53" s="776"/>
      <c r="CS53" s="777"/>
      <c r="CT53" s="777"/>
      <c r="CU53" s="777"/>
      <c r="CV53" s="778"/>
      <c r="CW53" s="776"/>
      <c r="CX53" s="777"/>
      <c r="CY53" s="777"/>
      <c r="CZ53" s="777"/>
      <c r="DA53" s="778"/>
      <c r="DB53" s="776"/>
      <c r="DC53" s="777"/>
      <c r="DD53" s="777"/>
      <c r="DE53" s="777"/>
      <c r="DF53" s="778"/>
      <c r="DG53" s="776"/>
      <c r="DH53" s="777"/>
      <c r="DI53" s="777"/>
      <c r="DJ53" s="777"/>
      <c r="DK53" s="778"/>
      <c r="DL53" s="776"/>
      <c r="DM53" s="777"/>
      <c r="DN53" s="777"/>
      <c r="DO53" s="777"/>
      <c r="DP53" s="778"/>
      <c r="DQ53" s="776"/>
      <c r="DR53" s="777"/>
      <c r="DS53" s="777"/>
      <c r="DT53" s="777"/>
      <c r="DU53" s="778"/>
      <c r="DV53" s="773"/>
      <c r="DW53" s="774"/>
      <c r="DX53" s="774"/>
      <c r="DY53" s="774"/>
      <c r="DZ53" s="779"/>
      <c r="EA53" s="218"/>
    </row>
    <row r="54" spans="1:131" ht="26.25" customHeight="1">
      <c r="A54" s="226">
        <v>27</v>
      </c>
      <c r="B54" s="780"/>
      <c r="C54" s="781"/>
      <c r="D54" s="781"/>
      <c r="E54" s="781"/>
      <c r="F54" s="781"/>
      <c r="G54" s="781"/>
      <c r="H54" s="781"/>
      <c r="I54" s="781"/>
      <c r="J54" s="781"/>
      <c r="K54" s="781"/>
      <c r="L54" s="781"/>
      <c r="M54" s="781"/>
      <c r="N54" s="781"/>
      <c r="O54" s="781"/>
      <c r="P54" s="782"/>
      <c r="Q54" s="835"/>
      <c r="R54" s="836"/>
      <c r="S54" s="836"/>
      <c r="T54" s="836"/>
      <c r="U54" s="836"/>
      <c r="V54" s="836"/>
      <c r="W54" s="836"/>
      <c r="X54" s="836"/>
      <c r="Y54" s="836"/>
      <c r="Z54" s="836"/>
      <c r="AA54" s="836"/>
      <c r="AB54" s="836"/>
      <c r="AC54" s="836"/>
      <c r="AD54" s="836"/>
      <c r="AE54" s="837"/>
      <c r="AF54" s="786"/>
      <c r="AG54" s="787"/>
      <c r="AH54" s="787"/>
      <c r="AI54" s="787"/>
      <c r="AJ54" s="788"/>
      <c r="AK54" s="839"/>
      <c r="AL54" s="836"/>
      <c r="AM54" s="836"/>
      <c r="AN54" s="836"/>
      <c r="AO54" s="836"/>
      <c r="AP54" s="836"/>
      <c r="AQ54" s="836"/>
      <c r="AR54" s="836"/>
      <c r="AS54" s="836"/>
      <c r="AT54" s="836"/>
      <c r="AU54" s="836"/>
      <c r="AV54" s="836"/>
      <c r="AW54" s="836"/>
      <c r="AX54" s="836"/>
      <c r="AY54" s="836"/>
      <c r="AZ54" s="838"/>
      <c r="BA54" s="838"/>
      <c r="BB54" s="838"/>
      <c r="BC54" s="838"/>
      <c r="BD54" s="838"/>
      <c r="BE54" s="832"/>
      <c r="BF54" s="832"/>
      <c r="BG54" s="832"/>
      <c r="BH54" s="832"/>
      <c r="BI54" s="833"/>
      <c r="BJ54" s="220"/>
      <c r="BK54" s="220"/>
      <c r="BL54" s="220"/>
      <c r="BM54" s="220"/>
      <c r="BN54" s="220"/>
      <c r="BO54" s="229"/>
      <c r="BP54" s="229"/>
      <c r="BQ54" s="226">
        <v>48</v>
      </c>
      <c r="BR54" s="227"/>
      <c r="BS54" s="773"/>
      <c r="BT54" s="774"/>
      <c r="BU54" s="774"/>
      <c r="BV54" s="774"/>
      <c r="BW54" s="774"/>
      <c r="BX54" s="774"/>
      <c r="BY54" s="774"/>
      <c r="BZ54" s="774"/>
      <c r="CA54" s="774"/>
      <c r="CB54" s="774"/>
      <c r="CC54" s="774"/>
      <c r="CD54" s="774"/>
      <c r="CE54" s="774"/>
      <c r="CF54" s="774"/>
      <c r="CG54" s="775"/>
      <c r="CH54" s="776"/>
      <c r="CI54" s="777"/>
      <c r="CJ54" s="777"/>
      <c r="CK54" s="777"/>
      <c r="CL54" s="778"/>
      <c r="CM54" s="776"/>
      <c r="CN54" s="777"/>
      <c r="CO54" s="777"/>
      <c r="CP54" s="777"/>
      <c r="CQ54" s="778"/>
      <c r="CR54" s="776"/>
      <c r="CS54" s="777"/>
      <c r="CT54" s="777"/>
      <c r="CU54" s="777"/>
      <c r="CV54" s="778"/>
      <c r="CW54" s="776"/>
      <c r="CX54" s="777"/>
      <c r="CY54" s="777"/>
      <c r="CZ54" s="777"/>
      <c r="DA54" s="778"/>
      <c r="DB54" s="776"/>
      <c r="DC54" s="777"/>
      <c r="DD54" s="777"/>
      <c r="DE54" s="777"/>
      <c r="DF54" s="778"/>
      <c r="DG54" s="776"/>
      <c r="DH54" s="777"/>
      <c r="DI54" s="777"/>
      <c r="DJ54" s="777"/>
      <c r="DK54" s="778"/>
      <c r="DL54" s="776"/>
      <c r="DM54" s="777"/>
      <c r="DN54" s="777"/>
      <c r="DO54" s="777"/>
      <c r="DP54" s="778"/>
      <c r="DQ54" s="776"/>
      <c r="DR54" s="777"/>
      <c r="DS54" s="777"/>
      <c r="DT54" s="777"/>
      <c r="DU54" s="778"/>
      <c r="DV54" s="773"/>
      <c r="DW54" s="774"/>
      <c r="DX54" s="774"/>
      <c r="DY54" s="774"/>
      <c r="DZ54" s="779"/>
      <c r="EA54" s="218"/>
    </row>
    <row r="55" spans="1:131" ht="26.25" customHeight="1">
      <c r="A55" s="226">
        <v>28</v>
      </c>
      <c r="B55" s="780"/>
      <c r="C55" s="781"/>
      <c r="D55" s="781"/>
      <c r="E55" s="781"/>
      <c r="F55" s="781"/>
      <c r="G55" s="781"/>
      <c r="H55" s="781"/>
      <c r="I55" s="781"/>
      <c r="J55" s="781"/>
      <c r="K55" s="781"/>
      <c r="L55" s="781"/>
      <c r="M55" s="781"/>
      <c r="N55" s="781"/>
      <c r="O55" s="781"/>
      <c r="P55" s="782"/>
      <c r="Q55" s="835"/>
      <c r="R55" s="836"/>
      <c r="S55" s="836"/>
      <c r="T55" s="836"/>
      <c r="U55" s="836"/>
      <c r="V55" s="836"/>
      <c r="W55" s="836"/>
      <c r="X55" s="836"/>
      <c r="Y55" s="836"/>
      <c r="Z55" s="836"/>
      <c r="AA55" s="836"/>
      <c r="AB55" s="836"/>
      <c r="AC55" s="836"/>
      <c r="AD55" s="836"/>
      <c r="AE55" s="837"/>
      <c r="AF55" s="786"/>
      <c r="AG55" s="787"/>
      <c r="AH55" s="787"/>
      <c r="AI55" s="787"/>
      <c r="AJ55" s="788"/>
      <c r="AK55" s="839"/>
      <c r="AL55" s="836"/>
      <c r="AM55" s="836"/>
      <c r="AN55" s="836"/>
      <c r="AO55" s="836"/>
      <c r="AP55" s="836"/>
      <c r="AQ55" s="836"/>
      <c r="AR55" s="836"/>
      <c r="AS55" s="836"/>
      <c r="AT55" s="836"/>
      <c r="AU55" s="836"/>
      <c r="AV55" s="836"/>
      <c r="AW55" s="836"/>
      <c r="AX55" s="836"/>
      <c r="AY55" s="836"/>
      <c r="AZ55" s="838"/>
      <c r="BA55" s="838"/>
      <c r="BB55" s="838"/>
      <c r="BC55" s="838"/>
      <c r="BD55" s="838"/>
      <c r="BE55" s="832"/>
      <c r="BF55" s="832"/>
      <c r="BG55" s="832"/>
      <c r="BH55" s="832"/>
      <c r="BI55" s="833"/>
      <c r="BJ55" s="220"/>
      <c r="BK55" s="220"/>
      <c r="BL55" s="220"/>
      <c r="BM55" s="220"/>
      <c r="BN55" s="220"/>
      <c r="BO55" s="229"/>
      <c r="BP55" s="229"/>
      <c r="BQ55" s="226">
        <v>49</v>
      </c>
      <c r="BR55" s="227"/>
      <c r="BS55" s="773"/>
      <c r="BT55" s="774"/>
      <c r="BU55" s="774"/>
      <c r="BV55" s="774"/>
      <c r="BW55" s="774"/>
      <c r="BX55" s="774"/>
      <c r="BY55" s="774"/>
      <c r="BZ55" s="774"/>
      <c r="CA55" s="774"/>
      <c r="CB55" s="774"/>
      <c r="CC55" s="774"/>
      <c r="CD55" s="774"/>
      <c r="CE55" s="774"/>
      <c r="CF55" s="774"/>
      <c r="CG55" s="775"/>
      <c r="CH55" s="776"/>
      <c r="CI55" s="777"/>
      <c r="CJ55" s="777"/>
      <c r="CK55" s="777"/>
      <c r="CL55" s="778"/>
      <c r="CM55" s="776"/>
      <c r="CN55" s="777"/>
      <c r="CO55" s="777"/>
      <c r="CP55" s="777"/>
      <c r="CQ55" s="778"/>
      <c r="CR55" s="776"/>
      <c r="CS55" s="777"/>
      <c r="CT55" s="777"/>
      <c r="CU55" s="777"/>
      <c r="CV55" s="778"/>
      <c r="CW55" s="776"/>
      <c r="CX55" s="777"/>
      <c r="CY55" s="777"/>
      <c r="CZ55" s="777"/>
      <c r="DA55" s="778"/>
      <c r="DB55" s="776"/>
      <c r="DC55" s="777"/>
      <c r="DD55" s="777"/>
      <c r="DE55" s="777"/>
      <c r="DF55" s="778"/>
      <c r="DG55" s="776"/>
      <c r="DH55" s="777"/>
      <c r="DI55" s="777"/>
      <c r="DJ55" s="777"/>
      <c r="DK55" s="778"/>
      <c r="DL55" s="776"/>
      <c r="DM55" s="777"/>
      <c r="DN55" s="777"/>
      <c r="DO55" s="777"/>
      <c r="DP55" s="778"/>
      <c r="DQ55" s="776"/>
      <c r="DR55" s="777"/>
      <c r="DS55" s="777"/>
      <c r="DT55" s="777"/>
      <c r="DU55" s="778"/>
      <c r="DV55" s="773"/>
      <c r="DW55" s="774"/>
      <c r="DX55" s="774"/>
      <c r="DY55" s="774"/>
      <c r="DZ55" s="779"/>
      <c r="EA55" s="218"/>
    </row>
    <row r="56" spans="1:131" ht="26.25" customHeight="1">
      <c r="A56" s="226">
        <v>29</v>
      </c>
      <c r="B56" s="780"/>
      <c r="C56" s="781"/>
      <c r="D56" s="781"/>
      <c r="E56" s="781"/>
      <c r="F56" s="781"/>
      <c r="G56" s="781"/>
      <c r="H56" s="781"/>
      <c r="I56" s="781"/>
      <c r="J56" s="781"/>
      <c r="K56" s="781"/>
      <c r="L56" s="781"/>
      <c r="M56" s="781"/>
      <c r="N56" s="781"/>
      <c r="O56" s="781"/>
      <c r="P56" s="782"/>
      <c r="Q56" s="835"/>
      <c r="R56" s="836"/>
      <c r="S56" s="836"/>
      <c r="T56" s="836"/>
      <c r="U56" s="836"/>
      <c r="V56" s="836"/>
      <c r="W56" s="836"/>
      <c r="X56" s="836"/>
      <c r="Y56" s="836"/>
      <c r="Z56" s="836"/>
      <c r="AA56" s="836"/>
      <c r="AB56" s="836"/>
      <c r="AC56" s="836"/>
      <c r="AD56" s="836"/>
      <c r="AE56" s="837"/>
      <c r="AF56" s="786"/>
      <c r="AG56" s="787"/>
      <c r="AH56" s="787"/>
      <c r="AI56" s="787"/>
      <c r="AJ56" s="788"/>
      <c r="AK56" s="839"/>
      <c r="AL56" s="836"/>
      <c r="AM56" s="836"/>
      <c r="AN56" s="836"/>
      <c r="AO56" s="836"/>
      <c r="AP56" s="836"/>
      <c r="AQ56" s="836"/>
      <c r="AR56" s="836"/>
      <c r="AS56" s="836"/>
      <c r="AT56" s="836"/>
      <c r="AU56" s="836"/>
      <c r="AV56" s="836"/>
      <c r="AW56" s="836"/>
      <c r="AX56" s="836"/>
      <c r="AY56" s="836"/>
      <c r="AZ56" s="838"/>
      <c r="BA56" s="838"/>
      <c r="BB56" s="838"/>
      <c r="BC56" s="838"/>
      <c r="BD56" s="838"/>
      <c r="BE56" s="832"/>
      <c r="BF56" s="832"/>
      <c r="BG56" s="832"/>
      <c r="BH56" s="832"/>
      <c r="BI56" s="833"/>
      <c r="BJ56" s="220"/>
      <c r="BK56" s="220"/>
      <c r="BL56" s="220"/>
      <c r="BM56" s="220"/>
      <c r="BN56" s="220"/>
      <c r="BO56" s="229"/>
      <c r="BP56" s="229"/>
      <c r="BQ56" s="226">
        <v>50</v>
      </c>
      <c r="BR56" s="227"/>
      <c r="BS56" s="773"/>
      <c r="BT56" s="774"/>
      <c r="BU56" s="774"/>
      <c r="BV56" s="774"/>
      <c r="BW56" s="774"/>
      <c r="BX56" s="774"/>
      <c r="BY56" s="774"/>
      <c r="BZ56" s="774"/>
      <c r="CA56" s="774"/>
      <c r="CB56" s="774"/>
      <c r="CC56" s="774"/>
      <c r="CD56" s="774"/>
      <c r="CE56" s="774"/>
      <c r="CF56" s="774"/>
      <c r="CG56" s="775"/>
      <c r="CH56" s="776"/>
      <c r="CI56" s="777"/>
      <c r="CJ56" s="777"/>
      <c r="CK56" s="777"/>
      <c r="CL56" s="778"/>
      <c r="CM56" s="776"/>
      <c r="CN56" s="777"/>
      <c r="CO56" s="777"/>
      <c r="CP56" s="777"/>
      <c r="CQ56" s="778"/>
      <c r="CR56" s="776"/>
      <c r="CS56" s="777"/>
      <c r="CT56" s="777"/>
      <c r="CU56" s="777"/>
      <c r="CV56" s="778"/>
      <c r="CW56" s="776"/>
      <c r="CX56" s="777"/>
      <c r="CY56" s="777"/>
      <c r="CZ56" s="777"/>
      <c r="DA56" s="778"/>
      <c r="DB56" s="776"/>
      <c r="DC56" s="777"/>
      <c r="DD56" s="777"/>
      <c r="DE56" s="777"/>
      <c r="DF56" s="778"/>
      <c r="DG56" s="776"/>
      <c r="DH56" s="777"/>
      <c r="DI56" s="777"/>
      <c r="DJ56" s="777"/>
      <c r="DK56" s="778"/>
      <c r="DL56" s="776"/>
      <c r="DM56" s="777"/>
      <c r="DN56" s="777"/>
      <c r="DO56" s="777"/>
      <c r="DP56" s="778"/>
      <c r="DQ56" s="776"/>
      <c r="DR56" s="777"/>
      <c r="DS56" s="777"/>
      <c r="DT56" s="777"/>
      <c r="DU56" s="778"/>
      <c r="DV56" s="773"/>
      <c r="DW56" s="774"/>
      <c r="DX56" s="774"/>
      <c r="DY56" s="774"/>
      <c r="DZ56" s="779"/>
      <c r="EA56" s="218"/>
    </row>
    <row r="57" spans="1:131" ht="26.25" customHeight="1">
      <c r="A57" s="226">
        <v>30</v>
      </c>
      <c r="B57" s="780"/>
      <c r="C57" s="781"/>
      <c r="D57" s="781"/>
      <c r="E57" s="781"/>
      <c r="F57" s="781"/>
      <c r="G57" s="781"/>
      <c r="H57" s="781"/>
      <c r="I57" s="781"/>
      <c r="J57" s="781"/>
      <c r="K57" s="781"/>
      <c r="L57" s="781"/>
      <c r="M57" s="781"/>
      <c r="N57" s="781"/>
      <c r="O57" s="781"/>
      <c r="P57" s="782"/>
      <c r="Q57" s="835"/>
      <c r="R57" s="836"/>
      <c r="S57" s="836"/>
      <c r="T57" s="836"/>
      <c r="U57" s="836"/>
      <c r="V57" s="836"/>
      <c r="W57" s="836"/>
      <c r="X57" s="836"/>
      <c r="Y57" s="836"/>
      <c r="Z57" s="836"/>
      <c r="AA57" s="836"/>
      <c r="AB57" s="836"/>
      <c r="AC57" s="836"/>
      <c r="AD57" s="836"/>
      <c r="AE57" s="837"/>
      <c r="AF57" s="786"/>
      <c r="AG57" s="787"/>
      <c r="AH57" s="787"/>
      <c r="AI57" s="787"/>
      <c r="AJ57" s="788"/>
      <c r="AK57" s="839"/>
      <c r="AL57" s="836"/>
      <c r="AM57" s="836"/>
      <c r="AN57" s="836"/>
      <c r="AO57" s="836"/>
      <c r="AP57" s="836"/>
      <c r="AQ57" s="836"/>
      <c r="AR57" s="836"/>
      <c r="AS57" s="836"/>
      <c r="AT57" s="836"/>
      <c r="AU57" s="836"/>
      <c r="AV57" s="836"/>
      <c r="AW57" s="836"/>
      <c r="AX57" s="836"/>
      <c r="AY57" s="836"/>
      <c r="AZ57" s="838"/>
      <c r="BA57" s="838"/>
      <c r="BB57" s="838"/>
      <c r="BC57" s="838"/>
      <c r="BD57" s="838"/>
      <c r="BE57" s="832"/>
      <c r="BF57" s="832"/>
      <c r="BG57" s="832"/>
      <c r="BH57" s="832"/>
      <c r="BI57" s="833"/>
      <c r="BJ57" s="220"/>
      <c r="BK57" s="220"/>
      <c r="BL57" s="220"/>
      <c r="BM57" s="220"/>
      <c r="BN57" s="220"/>
      <c r="BO57" s="229"/>
      <c r="BP57" s="229"/>
      <c r="BQ57" s="226">
        <v>51</v>
      </c>
      <c r="BR57" s="227"/>
      <c r="BS57" s="773"/>
      <c r="BT57" s="774"/>
      <c r="BU57" s="774"/>
      <c r="BV57" s="774"/>
      <c r="BW57" s="774"/>
      <c r="BX57" s="774"/>
      <c r="BY57" s="774"/>
      <c r="BZ57" s="774"/>
      <c r="CA57" s="774"/>
      <c r="CB57" s="774"/>
      <c r="CC57" s="774"/>
      <c r="CD57" s="774"/>
      <c r="CE57" s="774"/>
      <c r="CF57" s="774"/>
      <c r="CG57" s="775"/>
      <c r="CH57" s="776"/>
      <c r="CI57" s="777"/>
      <c r="CJ57" s="777"/>
      <c r="CK57" s="777"/>
      <c r="CL57" s="778"/>
      <c r="CM57" s="776"/>
      <c r="CN57" s="777"/>
      <c r="CO57" s="777"/>
      <c r="CP57" s="777"/>
      <c r="CQ57" s="778"/>
      <c r="CR57" s="776"/>
      <c r="CS57" s="777"/>
      <c r="CT57" s="777"/>
      <c r="CU57" s="777"/>
      <c r="CV57" s="778"/>
      <c r="CW57" s="776"/>
      <c r="CX57" s="777"/>
      <c r="CY57" s="777"/>
      <c r="CZ57" s="777"/>
      <c r="DA57" s="778"/>
      <c r="DB57" s="776"/>
      <c r="DC57" s="777"/>
      <c r="DD57" s="777"/>
      <c r="DE57" s="777"/>
      <c r="DF57" s="778"/>
      <c r="DG57" s="776"/>
      <c r="DH57" s="777"/>
      <c r="DI57" s="777"/>
      <c r="DJ57" s="777"/>
      <c r="DK57" s="778"/>
      <c r="DL57" s="776"/>
      <c r="DM57" s="777"/>
      <c r="DN57" s="777"/>
      <c r="DO57" s="777"/>
      <c r="DP57" s="778"/>
      <c r="DQ57" s="776"/>
      <c r="DR57" s="777"/>
      <c r="DS57" s="777"/>
      <c r="DT57" s="777"/>
      <c r="DU57" s="778"/>
      <c r="DV57" s="773"/>
      <c r="DW57" s="774"/>
      <c r="DX57" s="774"/>
      <c r="DY57" s="774"/>
      <c r="DZ57" s="779"/>
      <c r="EA57" s="218"/>
    </row>
    <row r="58" spans="1:131" ht="26.25" customHeight="1">
      <c r="A58" s="226">
        <v>31</v>
      </c>
      <c r="B58" s="780"/>
      <c r="C58" s="781"/>
      <c r="D58" s="781"/>
      <c r="E58" s="781"/>
      <c r="F58" s="781"/>
      <c r="G58" s="781"/>
      <c r="H58" s="781"/>
      <c r="I58" s="781"/>
      <c r="J58" s="781"/>
      <c r="K58" s="781"/>
      <c r="L58" s="781"/>
      <c r="M58" s="781"/>
      <c r="N58" s="781"/>
      <c r="O58" s="781"/>
      <c r="P58" s="782"/>
      <c r="Q58" s="835"/>
      <c r="R58" s="836"/>
      <c r="S58" s="836"/>
      <c r="T58" s="836"/>
      <c r="U58" s="836"/>
      <c r="V58" s="836"/>
      <c r="W58" s="836"/>
      <c r="X58" s="836"/>
      <c r="Y58" s="836"/>
      <c r="Z58" s="836"/>
      <c r="AA58" s="836"/>
      <c r="AB58" s="836"/>
      <c r="AC58" s="836"/>
      <c r="AD58" s="836"/>
      <c r="AE58" s="837"/>
      <c r="AF58" s="786"/>
      <c r="AG58" s="787"/>
      <c r="AH58" s="787"/>
      <c r="AI58" s="787"/>
      <c r="AJ58" s="788"/>
      <c r="AK58" s="839"/>
      <c r="AL58" s="836"/>
      <c r="AM58" s="836"/>
      <c r="AN58" s="836"/>
      <c r="AO58" s="836"/>
      <c r="AP58" s="836"/>
      <c r="AQ58" s="836"/>
      <c r="AR58" s="836"/>
      <c r="AS58" s="836"/>
      <c r="AT58" s="836"/>
      <c r="AU58" s="836"/>
      <c r="AV58" s="836"/>
      <c r="AW58" s="836"/>
      <c r="AX58" s="836"/>
      <c r="AY58" s="836"/>
      <c r="AZ58" s="838"/>
      <c r="BA58" s="838"/>
      <c r="BB58" s="838"/>
      <c r="BC58" s="838"/>
      <c r="BD58" s="838"/>
      <c r="BE58" s="832"/>
      <c r="BF58" s="832"/>
      <c r="BG58" s="832"/>
      <c r="BH58" s="832"/>
      <c r="BI58" s="833"/>
      <c r="BJ58" s="220"/>
      <c r="BK58" s="220"/>
      <c r="BL58" s="220"/>
      <c r="BM58" s="220"/>
      <c r="BN58" s="220"/>
      <c r="BO58" s="229"/>
      <c r="BP58" s="229"/>
      <c r="BQ58" s="226">
        <v>52</v>
      </c>
      <c r="BR58" s="227"/>
      <c r="BS58" s="773"/>
      <c r="BT58" s="774"/>
      <c r="BU58" s="774"/>
      <c r="BV58" s="774"/>
      <c r="BW58" s="774"/>
      <c r="BX58" s="774"/>
      <c r="BY58" s="774"/>
      <c r="BZ58" s="774"/>
      <c r="CA58" s="774"/>
      <c r="CB58" s="774"/>
      <c r="CC58" s="774"/>
      <c r="CD58" s="774"/>
      <c r="CE58" s="774"/>
      <c r="CF58" s="774"/>
      <c r="CG58" s="775"/>
      <c r="CH58" s="776"/>
      <c r="CI58" s="777"/>
      <c r="CJ58" s="777"/>
      <c r="CK58" s="777"/>
      <c r="CL58" s="778"/>
      <c r="CM58" s="776"/>
      <c r="CN58" s="777"/>
      <c r="CO58" s="777"/>
      <c r="CP58" s="777"/>
      <c r="CQ58" s="778"/>
      <c r="CR58" s="776"/>
      <c r="CS58" s="777"/>
      <c r="CT58" s="777"/>
      <c r="CU58" s="777"/>
      <c r="CV58" s="778"/>
      <c r="CW58" s="776"/>
      <c r="CX58" s="777"/>
      <c r="CY58" s="777"/>
      <c r="CZ58" s="777"/>
      <c r="DA58" s="778"/>
      <c r="DB58" s="776"/>
      <c r="DC58" s="777"/>
      <c r="DD58" s="777"/>
      <c r="DE58" s="777"/>
      <c r="DF58" s="778"/>
      <c r="DG58" s="776"/>
      <c r="DH58" s="777"/>
      <c r="DI58" s="777"/>
      <c r="DJ58" s="777"/>
      <c r="DK58" s="778"/>
      <c r="DL58" s="776"/>
      <c r="DM58" s="777"/>
      <c r="DN58" s="777"/>
      <c r="DO58" s="777"/>
      <c r="DP58" s="778"/>
      <c r="DQ58" s="776"/>
      <c r="DR58" s="777"/>
      <c r="DS58" s="777"/>
      <c r="DT58" s="777"/>
      <c r="DU58" s="778"/>
      <c r="DV58" s="773"/>
      <c r="DW58" s="774"/>
      <c r="DX58" s="774"/>
      <c r="DY58" s="774"/>
      <c r="DZ58" s="779"/>
      <c r="EA58" s="218"/>
    </row>
    <row r="59" spans="1:131" ht="26.25" customHeight="1">
      <c r="A59" s="226">
        <v>32</v>
      </c>
      <c r="B59" s="780"/>
      <c r="C59" s="781"/>
      <c r="D59" s="781"/>
      <c r="E59" s="781"/>
      <c r="F59" s="781"/>
      <c r="G59" s="781"/>
      <c r="H59" s="781"/>
      <c r="I59" s="781"/>
      <c r="J59" s="781"/>
      <c r="K59" s="781"/>
      <c r="L59" s="781"/>
      <c r="M59" s="781"/>
      <c r="N59" s="781"/>
      <c r="O59" s="781"/>
      <c r="P59" s="782"/>
      <c r="Q59" s="835"/>
      <c r="R59" s="836"/>
      <c r="S59" s="836"/>
      <c r="T59" s="836"/>
      <c r="U59" s="836"/>
      <c r="V59" s="836"/>
      <c r="W59" s="836"/>
      <c r="X59" s="836"/>
      <c r="Y59" s="836"/>
      <c r="Z59" s="836"/>
      <c r="AA59" s="836"/>
      <c r="AB59" s="836"/>
      <c r="AC59" s="836"/>
      <c r="AD59" s="836"/>
      <c r="AE59" s="837"/>
      <c r="AF59" s="786"/>
      <c r="AG59" s="787"/>
      <c r="AH59" s="787"/>
      <c r="AI59" s="787"/>
      <c r="AJ59" s="788"/>
      <c r="AK59" s="839"/>
      <c r="AL59" s="836"/>
      <c r="AM59" s="836"/>
      <c r="AN59" s="836"/>
      <c r="AO59" s="836"/>
      <c r="AP59" s="836"/>
      <c r="AQ59" s="836"/>
      <c r="AR59" s="836"/>
      <c r="AS59" s="836"/>
      <c r="AT59" s="836"/>
      <c r="AU59" s="836"/>
      <c r="AV59" s="836"/>
      <c r="AW59" s="836"/>
      <c r="AX59" s="836"/>
      <c r="AY59" s="836"/>
      <c r="AZ59" s="838"/>
      <c r="BA59" s="838"/>
      <c r="BB59" s="838"/>
      <c r="BC59" s="838"/>
      <c r="BD59" s="838"/>
      <c r="BE59" s="832"/>
      <c r="BF59" s="832"/>
      <c r="BG59" s="832"/>
      <c r="BH59" s="832"/>
      <c r="BI59" s="833"/>
      <c r="BJ59" s="220"/>
      <c r="BK59" s="220"/>
      <c r="BL59" s="220"/>
      <c r="BM59" s="220"/>
      <c r="BN59" s="220"/>
      <c r="BO59" s="229"/>
      <c r="BP59" s="229"/>
      <c r="BQ59" s="226">
        <v>53</v>
      </c>
      <c r="BR59" s="227"/>
      <c r="BS59" s="773"/>
      <c r="BT59" s="774"/>
      <c r="BU59" s="774"/>
      <c r="BV59" s="774"/>
      <c r="BW59" s="774"/>
      <c r="BX59" s="774"/>
      <c r="BY59" s="774"/>
      <c r="BZ59" s="774"/>
      <c r="CA59" s="774"/>
      <c r="CB59" s="774"/>
      <c r="CC59" s="774"/>
      <c r="CD59" s="774"/>
      <c r="CE59" s="774"/>
      <c r="CF59" s="774"/>
      <c r="CG59" s="775"/>
      <c r="CH59" s="776"/>
      <c r="CI59" s="777"/>
      <c r="CJ59" s="777"/>
      <c r="CK59" s="777"/>
      <c r="CL59" s="778"/>
      <c r="CM59" s="776"/>
      <c r="CN59" s="777"/>
      <c r="CO59" s="777"/>
      <c r="CP59" s="777"/>
      <c r="CQ59" s="778"/>
      <c r="CR59" s="776"/>
      <c r="CS59" s="777"/>
      <c r="CT59" s="777"/>
      <c r="CU59" s="777"/>
      <c r="CV59" s="778"/>
      <c r="CW59" s="776"/>
      <c r="CX59" s="777"/>
      <c r="CY59" s="777"/>
      <c r="CZ59" s="777"/>
      <c r="DA59" s="778"/>
      <c r="DB59" s="776"/>
      <c r="DC59" s="777"/>
      <c r="DD59" s="777"/>
      <c r="DE59" s="777"/>
      <c r="DF59" s="778"/>
      <c r="DG59" s="776"/>
      <c r="DH59" s="777"/>
      <c r="DI59" s="777"/>
      <c r="DJ59" s="777"/>
      <c r="DK59" s="778"/>
      <c r="DL59" s="776"/>
      <c r="DM59" s="777"/>
      <c r="DN59" s="777"/>
      <c r="DO59" s="777"/>
      <c r="DP59" s="778"/>
      <c r="DQ59" s="776"/>
      <c r="DR59" s="777"/>
      <c r="DS59" s="777"/>
      <c r="DT59" s="777"/>
      <c r="DU59" s="778"/>
      <c r="DV59" s="773"/>
      <c r="DW59" s="774"/>
      <c r="DX59" s="774"/>
      <c r="DY59" s="774"/>
      <c r="DZ59" s="779"/>
      <c r="EA59" s="218"/>
    </row>
    <row r="60" spans="1:131" ht="26.25" customHeight="1">
      <c r="A60" s="226">
        <v>33</v>
      </c>
      <c r="B60" s="780"/>
      <c r="C60" s="781"/>
      <c r="D60" s="781"/>
      <c r="E60" s="781"/>
      <c r="F60" s="781"/>
      <c r="G60" s="781"/>
      <c r="H60" s="781"/>
      <c r="I60" s="781"/>
      <c r="J60" s="781"/>
      <c r="K60" s="781"/>
      <c r="L60" s="781"/>
      <c r="M60" s="781"/>
      <c r="N60" s="781"/>
      <c r="O60" s="781"/>
      <c r="P60" s="782"/>
      <c r="Q60" s="835"/>
      <c r="R60" s="836"/>
      <c r="S60" s="836"/>
      <c r="T60" s="836"/>
      <c r="U60" s="836"/>
      <c r="V60" s="836"/>
      <c r="W60" s="836"/>
      <c r="X60" s="836"/>
      <c r="Y60" s="836"/>
      <c r="Z60" s="836"/>
      <c r="AA60" s="836"/>
      <c r="AB60" s="836"/>
      <c r="AC60" s="836"/>
      <c r="AD60" s="836"/>
      <c r="AE60" s="837"/>
      <c r="AF60" s="786"/>
      <c r="AG60" s="787"/>
      <c r="AH60" s="787"/>
      <c r="AI60" s="787"/>
      <c r="AJ60" s="788"/>
      <c r="AK60" s="839"/>
      <c r="AL60" s="836"/>
      <c r="AM60" s="836"/>
      <c r="AN60" s="836"/>
      <c r="AO60" s="836"/>
      <c r="AP60" s="836"/>
      <c r="AQ60" s="836"/>
      <c r="AR60" s="836"/>
      <c r="AS60" s="836"/>
      <c r="AT60" s="836"/>
      <c r="AU60" s="836"/>
      <c r="AV60" s="836"/>
      <c r="AW60" s="836"/>
      <c r="AX60" s="836"/>
      <c r="AY60" s="836"/>
      <c r="AZ60" s="838"/>
      <c r="BA60" s="838"/>
      <c r="BB60" s="838"/>
      <c r="BC60" s="838"/>
      <c r="BD60" s="838"/>
      <c r="BE60" s="832"/>
      <c r="BF60" s="832"/>
      <c r="BG60" s="832"/>
      <c r="BH60" s="832"/>
      <c r="BI60" s="833"/>
      <c r="BJ60" s="220"/>
      <c r="BK60" s="220"/>
      <c r="BL60" s="220"/>
      <c r="BM60" s="220"/>
      <c r="BN60" s="220"/>
      <c r="BO60" s="229"/>
      <c r="BP60" s="229"/>
      <c r="BQ60" s="226">
        <v>54</v>
      </c>
      <c r="BR60" s="227"/>
      <c r="BS60" s="773"/>
      <c r="BT60" s="774"/>
      <c r="BU60" s="774"/>
      <c r="BV60" s="774"/>
      <c r="BW60" s="774"/>
      <c r="BX60" s="774"/>
      <c r="BY60" s="774"/>
      <c r="BZ60" s="774"/>
      <c r="CA60" s="774"/>
      <c r="CB60" s="774"/>
      <c r="CC60" s="774"/>
      <c r="CD60" s="774"/>
      <c r="CE60" s="774"/>
      <c r="CF60" s="774"/>
      <c r="CG60" s="775"/>
      <c r="CH60" s="776"/>
      <c r="CI60" s="777"/>
      <c r="CJ60" s="777"/>
      <c r="CK60" s="777"/>
      <c r="CL60" s="778"/>
      <c r="CM60" s="776"/>
      <c r="CN60" s="777"/>
      <c r="CO60" s="777"/>
      <c r="CP60" s="777"/>
      <c r="CQ60" s="778"/>
      <c r="CR60" s="776"/>
      <c r="CS60" s="777"/>
      <c r="CT60" s="777"/>
      <c r="CU60" s="777"/>
      <c r="CV60" s="778"/>
      <c r="CW60" s="776"/>
      <c r="CX60" s="777"/>
      <c r="CY60" s="777"/>
      <c r="CZ60" s="777"/>
      <c r="DA60" s="778"/>
      <c r="DB60" s="776"/>
      <c r="DC60" s="777"/>
      <c r="DD60" s="777"/>
      <c r="DE60" s="777"/>
      <c r="DF60" s="778"/>
      <c r="DG60" s="776"/>
      <c r="DH60" s="777"/>
      <c r="DI60" s="777"/>
      <c r="DJ60" s="777"/>
      <c r="DK60" s="778"/>
      <c r="DL60" s="776"/>
      <c r="DM60" s="777"/>
      <c r="DN60" s="777"/>
      <c r="DO60" s="777"/>
      <c r="DP60" s="778"/>
      <c r="DQ60" s="776"/>
      <c r="DR60" s="777"/>
      <c r="DS60" s="777"/>
      <c r="DT60" s="777"/>
      <c r="DU60" s="778"/>
      <c r="DV60" s="773"/>
      <c r="DW60" s="774"/>
      <c r="DX60" s="774"/>
      <c r="DY60" s="774"/>
      <c r="DZ60" s="779"/>
      <c r="EA60" s="218"/>
    </row>
    <row r="61" spans="1:131" ht="26.25" customHeight="1" thickBot="1">
      <c r="A61" s="226">
        <v>34</v>
      </c>
      <c r="B61" s="780"/>
      <c r="C61" s="781"/>
      <c r="D61" s="781"/>
      <c r="E61" s="781"/>
      <c r="F61" s="781"/>
      <c r="G61" s="781"/>
      <c r="H61" s="781"/>
      <c r="I61" s="781"/>
      <c r="J61" s="781"/>
      <c r="K61" s="781"/>
      <c r="L61" s="781"/>
      <c r="M61" s="781"/>
      <c r="N61" s="781"/>
      <c r="O61" s="781"/>
      <c r="P61" s="782"/>
      <c r="Q61" s="835"/>
      <c r="R61" s="836"/>
      <c r="S61" s="836"/>
      <c r="T61" s="836"/>
      <c r="U61" s="836"/>
      <c r="V61" s="836"/>
      <c r="W61" s="836"/>
      <c r="X61" s="836"/>
      <c r="Y61" s="836"/>
      <c r="Z61" s="836"/>
      <c r="AA61" s="836"/>
      <c r="AB61" s="836"/>
      <c r="AC61" s="836"/>
      <c r="AD61" s="836"/>
      <c r="AE61" s="837"/>
      <c r="AF61" s="786"/>
      <c r="AG61" s="787"/>
      <c r="AH61" s="787"/>
      <c r="AI61" s="787"/>
      <c r="AJ61" s="788"/>
      <c r="AK61" s="839"/>
      <c r="AL61" s="836"/>
      <c r="AM61" s="836"/>
      <c r="AN61" s="836"/>
      <c r="AO61" s="836"/>
      <c r="AP61" s="836"/>
      <c r="AQ61" s="836"/>
      <c r="AR61" s="836"/>
      <c r="AS61" s="836"/>
      <c r="AT61" s="836"/>
      <c r="AU61" s="836"/>
      <c r="AV61" s="836"/>
      <c r="AW61" s="836"/>
      <c r="AX61" s="836"/>
      <c r="AY61" s="836"/>
      <c r="AZ61" s="838"/>
      <c r="BA61" s="838"/>
      <c r="BB61" s="838"/>
      <c r="BC61" s="838"/>
      <c r="BD61" s="838"/>
      <c r="BE61" s="832"/>
      <c r="BF61" s="832"/>
      <c r="BG61" s="832"/>
      <c r="BH61" s="832"/>
      <c r="BI61" s="833"/>
      <c r="BJ61" s="220"/>
      <c r="BK61" s="220"/>
      <c r="BL61" s="220"/>
      <c r="BM61" s="220"/>
      <c r="BN61" s="220"/>
      <c r="BO61" s="229"/>
      <c r="BP61" s="229"/>
      <c r="BQ61" s="226">
        <v>55</v>
      </c>
      <c r="BR61" s="227"/>
      <c r="BS61" s="773"/>
      <c r="BT61" s="774"/>
      <c r="BU61" s="774"/>
      <c r="BV61" s="774"/>
      <c r="BW61" s="774"/>
      <c r="BX61" s="774"/>
      <c r="BY61" s="774"/>
      <c r="BZ61" s="774"/>
      <c r="CA61" s="774"/>
      <c r="CB61" s="774"/>
      <c r="CC61" s="774"/>
      <c r="CD61" s="774"/>
      <c r="CE61" s="774"/>
      <c r="CF61" s="774"/>
      <c r="CG61" s="775"/>
      <c r="CH61" s="776"/>
      <c r="CI61" s="777"/>
      <c r="CJ61" s="777"/>
      <c r="CK61" s="777"/>
      <c r="CL61" s="778"/>
      <c r="CM61" s="776"/>
      <c r="CN61" s="777"/>
      <c r="CO61" s="777"/>
      <c r="CP61" s="777"/>
      <c r="CQ61" s="778"/>
      <c r="CR61" s="776"/>
      <c r="CS61" s="777"/>
      <c r="CT61" s="777"/>
      <c r="CU61" s="777"/>
      <c r="CV61" s="778"/>
      <c r="CW61" s="776"/>
      <c r="CX61" s="777"/>
      <c r="CY61" s="777"/>
      <c r="CZ61" s="777"/>
      <c r="DA61" s="778"/>
      <c r="DB61" s="776"/>
      <c r="DC61" s="777"/>
      <c r="DD61" s="777"/>
      <c r="DE61" s="777"/>
      <c r="DF61" s="778"/>
      <c r="DG61" s="776"/>
      <c r="DH61" s="777"/>
      <c r="DI61" s="777"/>
      <c r="DJ61" s="777"/>
      <c r="DK61" s="778"/>
      <c r="DL61" s="776"/>
      <c r="DM61" s="777"/>
      <c r="DN61" s="777"/>
      <c r="DO61" s="777"/>
      <c r="DP61" s="778"/>
      <c r="DQ61" s="776"/>
      <c r="DR61" s="777"/>
      <c r="DS61" s="777"/>
      <c r="DT61" s="777"/>
      <c r="DU61" s="778"/>
      <c r="DV61" s="773"/>
      <c r="DW61" s="774"/>
      <c r="DX61" s="774"/>
      <c r="DY61" s="774"/>
      <c r="DZ61" s="779"/>
      <c r="EA61" s="218"/>
    </row>
    <row r="62" spans="1:131" ht="26.25" customHeight="1">
      <c r="A62" s="226">
        <v>35</v>
      </c>
      <c r="B62" s="780"/>
      <c r="C62" s="781"/>
      <c r="D62" s="781"/>
      <c r="E62" s="781"/>
      <c r="F62" s="781"/>
      <c r="G62" s="781"/>
      <c r="H62" s="781"/>
      <c r="I62" s="781"/>
      <c r="J62" s="781"/>
      <c r="K62" s="781"/>
      <c r="L62" s="781"/>
      <c r="M62" s="781"/>
      <c r="N62" s="781"/>
      <c r="O62" s="781"/>
      <c r="P62" s="782"/>
      <c r="Q62" s="835"/>
      <c r="R62" s="836"/>
      <c r="S62" s="836"/>
      <c r="T62" s="836"/>
      <c r="U62" s="836"/>
      <c r="V62" s="836"/>
      <c r="W62" s="836"/>
      <c r="X62" s="836"/>
      <c r="Y62" s="836"/>
      <c r="Z62" s="836"/>
      <c r="AA62" s="836"/>
      <c r="AB62" s="836"/>
      <c r="AC62" s="836"/>
      <c r="AD62" s="836"/>
      <c r="AE62" s="837"/>
      <c r="AF62" s="786"/>
      <c r="AG62" s="787"/>
      <c r="AH62" s="787"/>
      <c r="AI62" s="787"/>
      <c r="AJ62" s="788"/>
      <c r="AK62" s="839"/>
      <c r="AL62" s="836"/>
      <c r="AM62" s="836"/>
      <c r="AN62" s="836"/>
      <c r="AO62" s="836"/>
      <c r="AP62" s="836"/>
      <c r="AQ62" s="836"/>
      <c r="AR62" s="836"/>
      <c r="AS62" s="836"/>
      <c r="AT62" s="836"/>
      <c r="AU62" s="836"/>
      <c r="AV62" s="836"/>
      <c r="AW62" s="836"/>
      <c r="AX62" s="836"/>
      <c r="AY62" s="836"/>
      <c r="AZ62" s="838"/>
      <c r="BA62" s="838"/>
      <c r="BB62" s="838"/>
      <c r="BC62" s="838"/>
      <c r="BD62" s="838"/>
      <c r="BE62" s="832"/>
      <c r="BF62" s="832"/>
      <c r="BG62" s="832"/>
      <c r="BH62" s="832"/>
      <c r="BI62" s="833"/>
      <c r="BJ62" s="847" t="s">
        <v>400</v>
      </c>
      <c r="BK62" s="806"/>
      <c r="BL62" s="806"/>
      <c r="BM62" s="806"/>
      <c r="BN62" s="807"/>
      <c r="BO62" s="229"/>
      <c r="BP62" s="229"/>
      <c r="BQ62" s="226">
        <v>56</v>
      </c>
      <c r="BR62" s="227"/>
      <c r="BS62" s="773"/>
      <c r="BT62" s="774"/>
      <c r="BU62" s="774"/>
      <c r="BV62" s="774"/>
      <c r="BW62" s="774"/>
      <c r="BX62" s="774"/>
      <c r="BY62" s="774"/>
      <c r="BZ62" s="774"/>
      <c r="CA62" s="774"/>
      <c r="CB62" s="774"/>
      <c r="CC62" s="774"/>
      <c r="CD62" s="774"/>
      <c r="CE62" s="774"/>
      <c r="CF62" s="774"/>
      <c r="CG62" s="775"/>
      <c r="CH62" s="776"/>
      <c r="CI62" s="777"/>
      <c r="CJ62" s="777"/>
      <c r="CK62" s="777"/>
      <c r="CL62" s="778"/>
      <c r="CM62" s="776"/>
      <c r="CN62" s="777"/>
      <c r="CO62" s="777"/>
      <c r="CP62" s="777"/>
      <c r="CQ62" s="778"/>
      <c r="CR62" s="776"/>
      <c r="CS62" s="777"/>
      <c r="CT62" s="777"/>
      <c r="CU62" s="777"/>
      <c r="CV62" s="778"/>
      <c r="CW62" s="776"/>
      <c r="CX62" s="777"/>
      <c r="CY62" s="777"/>
      <c r="CZ62" s="777"/>
      <c r="DA62" s="778"/>
      <c r="DB62" s="776"/>
      <c r="DC62" s="777"/>
      <c r="DD62" s="777"/>
      <c r="DE62" s="777"/>
      <c r="DF62" s="778"/>
      <c r="DG62" s="776"/>
      <c r="DH62" s="777"/>
      <c r="DI62" s="777"/>
      <c r="DJ62" s="777"/>
      <c r="DK62" s="778"/>
      <c r="DL62" s="776"/>
      <c r="DM62" s="777"/>
      <c r="DN62" s="777"/>
      <c r="DO62" s="777"/>
      <c r="DP62" s="778"/>
      <c r="DQ62" s="776"/>
      <c r="DR62" s="777"/>
      <c r="DS62" s="777"/>
      <c r="DT62" s="777"/>
      <c r="DU62" s="778"/>
      <c r="DV62" s="773"/>
      <c r="DW62" s="774"/>
      <c r="DX62" s="774"/>
      <c r="DY62" s="774"/>
      <c r="DZ62" s="779"/>
      <c r="EA62" s="218"/>
    </row>
    <row r="63" spans="1:131" ht="26.25" customHeight="1" thickBot="1">
      <c r="A63" s="228" t="s">
        <v>379</v>
      </c>
      <c r="B63" s="789" t="s">
        <v>401</v>
      </c>
      <c r="C63" s="790"/>
      <c r="D63" s="790"/>
      <c r="E63" s="790"/>
      <c r="F63" s="790"/>
      <c r="G63" s="790"/>
      <c r="H63" s="790"/>
      <c r="I63" s="790"/>
      <c r="J63" s="790"/>
      <c r="K63" s="790"/>
      <c r="L63" s="790"/>
      <c r="M63" s="790"/>
      <c r="N63" s="790"/>
      <c r="O63" s="790"/>
      <c r="P63" s="791"/>
      <c r="Q63" s="840"/>
      <c r="R63" s="841"/>
      <c r="S63" s="841"/>
      <c r="T63" s="841"/>
      <c r="U63" s="841"/>
      <c r="V63" s="841"/>
      <c r="W63" s="841"/>
      <c r="X63" s="841"/>
      <c r="Y63" s="841"/>
      <c r="Z63" s="841"/>
      <c r="AA63" s="841"/>
      <c r="AB63" s="841"/>
      <c r="AC63" s="841"/>
      <c r="AD63" s="841"/>
      <c r="AE63" s="842"/>
      <c r="AF63" s="843">
        <v>5004</v>
      </c>
      <c r="AG63" s="844"/>
      <c r="AH63" s="844"/>
      <c r="AI63" s="844"/>
      <c r="AJ63" s="845"/>
      <c r="AK63" s="846"/>
      <c r="AL63" s="841"/>
      <c r="AM63" s="841"/>
      <c r="AN63" s="841"/>
      <c r="AO63" s="841"/>
      <c r="AP63" s="844">
        <v>12805</v>
      </c>
      <c r="AQ63" s="844"/>
      <c r="AR63" s="844"/>
      <c r="AS63" s="844"/>
      <c r="AT63" s="844"/>
      <c r="AU63" s="844">
        <v>10727</v>
      </c>
      <c r="AV63" s="844"/>
      <c r="AW63" s="844"/>
      <c r="AX63" s="844"/>
      <c r="AY63" s="844"/>
      <c r="AZ63" s="848"/>
      <c r="BA63" s="848"/>
      <c r="BB63" s="848"/>
      <c r="BC63" s="848"/>
      <c r="BD63" s="848"/>
      <c r="BE63" s="849"/>
      <c r="BF63" s="849"/>
      <c r="BG63" s="849"/>
      <c r="BH63" s="849"/>
      <c r="BI63" s="850"/>
      <c r="BJ63" s="851" t="s">
        <v>123</v>
      </c>
      <c r="BK63" s="852"/>
      <c r="BL63" s="852"/>
      <c r="BM63" s="852"/>
      <c r="BN63" s="853"/>
      <c r="BO63" s="229"/>
      <c r="BP63" s="229"/>
      <c r="BQ63" s="226">
        <v>57</v>
      </c>
      <c r="BR63" s="227"/>
      <c r="BS63" s="773"/>
      <c r="BT63" s="774"/>
      <c r="BU63" s="774"/>
      <c r="BV63" s="774"/>
      <c r="BW63" s="774"/>
      <c r="BX63" s="774"/>
      <c r="BY63" s="774"/>
      <c r="BZ63" s="774"/>
      <c r="CA63" s="774"/>
      <c r="CB63" s="774"/>
      <c r="CC63" s="774"/>
      <c r="CD63" s="774"/>
      <c r="CE63" s="774"/>
      <c r="CF63" s="774"/>
      <c r="CG63" s="775"/>
      <c r="CH63" s="776"/>
      <c r="CI63" s="777"/>
      <c r="CJ63" s="777"/>
      <c r="CK63" s="777"/>
      <c r="CL63" s="778"/>
      <c r="CM63" s="776"/>
      <c r="CN63" s="777"/>
      <c r="CO63" s="777"/>
      <c r="CP63" s="777"/>
      <c r="CQ63" s="778"/>
      <c r="CR63" s="776"/>
      <c r="CS63" s="777"/>
      <c r="CT63" s="777"/>
      <c r="CU63" s="777"/>
      <c r="CV63" s="778"/>
      <c r="CW63" s="776"/>
      <c r="CX63" s="777"/>
      <c r="CY63" s="777"/>
      <c r="CZ63" s="777"/>
      <c r="DA63" s="778"/>
      <c r="DB63" s="776"/>
      <c r="DC63" s="777"/>
      <c r="DD63" s="777"/>
      <c r="DE63" s="777"/>
      <c r="DF63" s="778"/>
      <c r="DG63" s="776"/>
      <c r="DH63" s="777"/>
      <c r="DI63" s="777"/>
      <c r="DJ63" s="777"/>
      <c r="DK63" s="778"/>
      <c r="DL63" s="776"/>
      <c r="DM63" s="777"/>
      <c r="DN63" s="777"/>
      <c r="DO63" s="777"/>
      <c r="DP63" s="778"/>
      <c r="DQ63" s="776"/>
      <c r="DR63" s="777"/>
      <c r="DS63" s="777"/>
      <c r="DT63" s="777"/>
      <c r="DU63" s="778"/>
      <c r="DV63" s="773"/>
      <c r="DW63" s="774"/>
      <c r="DX63" s="774"/>
      <c r="DY63" s="774"/>
      <c r="DZ63" s="779"/>
      <c r="EA63" s="218"/>
    </row>
    <row r="64" spans="1:131" ht="26.25" customHeight="1">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773"/>
      <c r="BT64" s="774"/>
      <c r="BU64" s="774"/>
      <c r="BV64" s="774"/>
      <c r="BW64" s="774"/>
      <c r="BX64" s="774"/>
      <c r="BY64" s="774"/>
      <c r="BZ64" s="774"/>
      <c r="CA64" s="774"/>
      <c r="CB64" s="774"/>
      <c r="CC64" s="774"/>
      <c r="CD64" s="774"/>
      <c r="CE64" s="774"/>
      <c r="CF64" s="774"/>
      <c r="CG64" s="775"/>
      <c r="CH64" s="776"/>
      <c r="CI64" s="777"/>
      <c r="CJ64" s="777"/>
      <c r="CK64" s="777"/>
      <c r="CL64" s="778"/>
      <c r="CM64" s="776"/>
      <c r="CN64" s="777"/>
      <c r="CO64" s="777"/>
      <c r="CP64" s="777"/>
      <c r="CQ64" s="778"/>
      <c r="CR64" s="776"/>
      <c r="CS64" s="777"/>
      <c r="CT64" s="777"/>
      <c r="CU64" s="777"/>
      <c r="CV64" s="778"/>
      <c r="CW64" s="776"/>
      <c r="CX64" s="777"/>
      <c r="CY64" s="777"/>
      <c r="CZ64" s="777"/>
      <c r="DA64" s="778"/>
      <c r="DB64" s="776"/>
      <c r="DC64" s="777"/>
      <c r="DD64" s="777"/>
      <c r="DE64" s="777"/>
      <c r="DF64" s="778"/>
      <c r="DG64" s="776"/>
      <c r="DH64" s="777"/>
      <c r="DI64" s="777"/>
      <c r="DJ64" s="777"/>
      <c r="DK64" s="778"/>
      <c r="DL64" s="776"/>
      <c r="DM64" s="777"/>
      <c r="DN64" s="777"/>
      <c r="DO64" s="777"/>
      <c r="DP64" s="778"/>
      <c r="DQ64" s="776"/>
      <c r="DR64" s="777"/>
      <c r="DS64" s="777"/>
      <c r="DT64" s="777"/>
      <c r="DU64" s="778"/>
      <c r="DV64" s="773"/>
      <c r="DW64" s="774"/>
      <c r="DX64" s="774"/>
      <c r="DY64" s="774"/>
      <c r="DZ64" s="779"/>
      <c r="EA64" s="218"/>
    </row>
    <row r="65" spans="1:131" ht="26.25" customHeight="1" thickBot="1">
      <c r="A65" s="220" t="s">
        <v>402</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773"/>
      <c r="BT65" s="774"/>
      <c r="BU65" s="774"/>
      <c r="BV65" s="774"/>
      <c r="BW65" s="774"/>
      <c r="BX65" s="774"/>
      <c r="BY65" s="774"/>
      <c r="BZ65" s="774"/>
      <c r="CA65" s="774"/>
      <c r="CB65" s="774"/>
      <c r="CC65" s="774"/>
      <c r="CD65" s="774"/>
      <c r="CE65" s="774"/>
      <c r="CF65" s="774"/>
      <c r="CG65" s="775"/>
      <c r="CH65" s="776"/>
      <c r="CI65" s="777"/>
      <c r="CJ65" s="777"/>
      <c r="CK65" s="777"/>
      <c r="CL65" s="778"/>
      <c r="CM65" s="776"/>
      <c r="CN65" s="777"/>
      <c r="CO65" s="777"/>
      <c r="CP65" s="777"/>
      <c r="CQ65" s="778"/>
      <c r="CR65" s="776"/>
      <c r="CS65" s="777"/>
      <c r="CT65" s="777"/>
      <c r="CU65" s="777"/>
      <c r="CV65" s="778"/>
      <c r="CW65" s="776"/>
      <c r="CX65" s="777"/>
      <c r="CY65" s="777"/>
      <c r="CZ65" s="777"/>
      <c r="DA65" s="778"/>
      <c r="DB65" s="776"/>
      <c r="DC65" s="777"/>
      <c r="DD65" s="777"/>
      <c r="DE65" s="777"/>
      <c r="DF65" s="778"/>
      <c r="DG65" s="776"/>
      <c r="DH65" s="777"/>
      <c r="DI65" s="777"/>
      <c r="DJ65" s="777"/>
      <c r="DK65" s="778"/>
      <c r="DL65" s="776"/>
      <c r="DM65" s="777"/>
      <c r="DN65" s="777"/>
      <c r="DO65" s="777"/>
      <c r="DP65" s="778"/>
      <c r="DQ65" s="776"/>
      <c r="DR65" s="777"/>
      <c r="DS65" s="777"/>
      <c r="DT65" s="777"/>
      <c r="DU65" s="778"/>
      <c r="DV65" s="773"/>
      <c r="DW65" s="774"/>
      <c r="DX65" s="774"/>
      <c r="DY65" s="774"/>
      <c r="DZ65" s="779"/>
      <c r="EA65" s="218"/>
    </row>
    <row r="66" spans="1:131" ht="26.25" customHeight="1">
      <c r="A66" s="727" t="s">
        <v>403</v>
      </c>
      <c r="B66" s="728"/>
      <c r="C66" s="728"/>
      <c r="D66" s="728"/>
      <c r="E66" s="728"/>
      <c r="F66" s="728"/>
      <c r="G66" s="728"/>
      <c r="H66" s="728"/>
      <c r="I66" s="728"/>
      <c r="J66" s="728"/>
      <c r="K66" s="728"/>
      <c r="L66" s="728"/>
      <c r="M66" s="728"/>
      <c r="N66" s="728"/>
      <c r="O66" s="728"/>
      <c r="P66" s="729"/>
      <c r="Q66" s="733" t="s">
        <v>383</v>
      </c>
      <c r="R66" s="734"/>
      <c r="S66" s="734"/>
      <c r="T66" s="734"/>
      <c r="U66" s="735"/>
      <c r="V66" s="733" t="s">
        <v>384</v>
      </c>
      <c r="W66" s="734"/>
      <c r="X66" s="734"/>
      <c r="Y66" s="734"/>
      <c r="Z66" s="735"/>
      <c r="AA66" s="733" t="s">
        <v>385</v>
      </c>
      <c r="AB66" s="734"/>
      <c r="AC66" s="734"/>
      <c r="AD66" s="734"/>
      <c r="AE66" s="735"/>
      <c r="AF66" s="854" t="s">
        <v>386</v>
      </c>
      <c r="AG66" s="815"/>
      <c r="AH66" s="815"/>
      <c r="AI66" s="815"/>
      <c r="AJ66" s="855"/>
      <c r="AK66" s="733" t="s">
        <v>387</v>
      </c>
      <c r="AL66" s="728"/>
      <c r="AM66" s="728"/>
      <c r="AN66" s="728"/>
      <c r="AO66" s="729"/>
      <c r="AP66" s="733" t="s">
        <v>388</v>
      </c>
      <c r="AQ66" s="734"/>
      <c r="AR66" s="734"/>
      <c r="AS66" s="734"/>
      <c r="AT66" s="735"/>
      <c r="AU66" s="733" t="s">
        <v>404</v>
      </c>
      <c r="AV66" s="734"/>
      <c r="AW66" s="734"/>
      <c r="AX66" s="734"/>
      <c r="AY66" s="735"/>
      <c r="AZ66" s="733" t="s">
        <v>365</v>
      </c>
      <c r="BA66" s="734"/>
      <c r="BB66" s="734"/>
      <c r="BC66" s="734"/>
      <c r="BD66" s="740"/>
      <c r="BE66" s="229"/>
      <c r="BF66" s="229"/>
      <c r="BG66" s="229"/>
      <c r="BH66" s="229"/>
      <c r="BI66" s="229"/>
      <c r="BJ66" s="229"/>
      <c r="BK66" s="229"/>
      <c r="BL66" s="229"/>
      <c r="BM66" s="229"/>
      <c r="BN66" s="229"/>
      <c r="BO66" s="229"/>
      <c r="BP66" s="229"/>
      <c r="BQ66" s="226">
        <v>60</v>
      </c>
      <c r="BR66" s="231"/>
      <c r="BS66" s="859"/>
      <c r="BT66" s="860"/>
      <c r="BU66" s="860"/>
      <c r="BV66" s="860"/>
      <c r="BW66" s="860"/>
      <c r="BX66" s="860"/>
      <c r="BY66" s="860"/>
      <c r="BZ66" s="860"/>
      <c r="CA66" s="860"/>
      <c r="CB66" s="860"/>
      <c r="CC66" s="860"/>
      <c r="CD66" s="860"/>
      <c r="CE66" s="860"/>
      <c r="CF66" s="860"/>
      <c r="CG66" s="865"/>
      <c r="CH66" s="862"/>
      <c r="CI66" s="863"/>
      <c r="CJ66" s="863"/>
      <c r="CK66" s="863"/>
      <c r="CL66" s="864"/>
      <c r="CM66" s="862"/>
      <c r="CN66" s="863"/>
      <c r="CO66" s="863"/>
      <c r="CP66" s="863"/>
      <c r="CQ66" s="864"/>
      <c r="CR66" s="862"/>
      <c r="CS66" s="863"/>
      <c r="CT66" s="863"/>
      <c r="CU66" s="863"/>
      <c r="CV66" s="864"/>
      <c r="CW66" s="862"/>
      <c r="CX66" s="863"/>
      <c r="CY66" s="863"/>
      <c r="CZ66" s="863"/>
      <c r="DA66" s="864"/>
      <c r="DB66" s="862"/>
      <c r="DC66" s="863"/>
      <c r="DD66" s="863"/>
      <c r="DE66" s="863"/>
      <c r="DF66" s="864"/>
      <c r="DG66" s="862"/>
      <c r="DH66" s="863"/>
      <c r="DI66" s="863"/>
      <c r="DJ66" s="863"/>
      <c r="DK66" s="864"/>
      <c r="DL66" s="862"/>
      <c r="DM66" s="863"/>
      <c r="DN66" s="863"/>
      <c r="DO66" s="863"/>
      <c r="DP66" s="864"/>
      <c r="DQ66" s="862"/>
      <c r="DR66" s="863"/>
      <c r="DS66" s="863"/>
      <c r="DT66" s="863"/>
      <c r="DU66" s="864"/>
      <c r="DV66" s="859"/>
      <c r="DW66" s="860"/>
      <c r="DX66" s="860"/>
      <c r="DY66" s="860"/>
      <c r="DZ66" s="861"/>
      <c r="EA66" s="218"/>
    </row>
    <row r="67" spans="1:131" ht="26.25" customHeight="1" thickBot="1">
      <c r="A67" s="730"/>
      <c r="B67" s="731"/>
      <c r="C67" s="731"/>
      <c r="D67" s="731"/>
      <c r="E67" s="731"/>
      <c r="F67" s="731"/>
      <c r="G67" s="731"/>
      <c r="H67" s="731"/>
      <c r="I67" s="731"/>
      <c r="J67" s="731"/>
      <c r="K67" s="731"/>
      <c r="L67" s="731"/>
      <c r="M67" s="731"/>
      <c r="N67" s="731"/>
      <c r="O67" s="731"/>
      <c r="P67" s="732"/>
      <c r="Q67" s="736"/>
      <c r="R67" s="737"/>
      <c r="S67" s="737"/>
      <c r="T67" s="737"/>
      <c r="U67" s="738"/>
      <c r="V67" s="736"/>
      <c r="W67" s="737"/>
      <c r="X67" s="737"/>
      <c r="Y67" s="737"/>
      <c r="Z67" s="738"/>
      <c r="AA67" s="736"/>
      <c r="AB67" s="737"/>
      <c r="AC67" s="737"/>
      <c r="AD67" s="737"/>
      <c r="AE67" s="738"/>
      <c r="AF67" s="856"/>
      <c r="AG67" s="818"/>
      <c r="AH67" s="818"/>
      <c r="AI67" s="818"/>
      <c r="AJ67" s="857"/>
      <c r="AK67" s="858"/>
      <c r="AL67" s="731"/>
      <c r="AM67" s="731"/>
      <c r="AN67" s="731"/>
      <c r="AO67" s="732"/>
      <c r="AP67" s="736"/>
      <c r="AQ67" s="737"/>
      <c r="AR67" s="737"/>
      <c r="AS67" s="737"/>
      <c r="AT67" s="738"/>
      <c r="AU67" s="736"/>
      <c r="AV67" s="737"/>
      <c r="AW67" s="737"/>
      <c r="AX67" s="737"/>
      <c r="AY67" s="738"/>
      <c r="AZ67" s="736"/>
      <c r="BA67" s="737"/>
      <c r="BB67" s="737"/>
      <c r="BC67" s="737"/>
      <c r="BD67" s="742"/>
      <c r="BE67" s="229"/>
      <c r="BF67" s="229"/>
      <c r="BG67" s="229"/>
      <c r="BH67" s="229"/>
      <c r="BI67" s="229"/>
      <c r="BJ67" s="229"/>
      <c r="BK67" s="229"/>
      <c r="BL67" s="229"/>
      <c r="BM67" s="229"/>
      <c r="BN67" s="229"/>
      <c r="BO67" s="229"/>
      <c r="BP67" s="229"/>
      <c r="BQ67" s="226">
        <v>61</v>
      </c>
      <c r="BR67" s="231"/>
      <c r="BS67" s="859"/>
      <c r="BT67" s="860"/>
      <c r="BU67" s="860"/>
      <c r="BV67" s="860"/>
      <c r="BW67" s="860"/>
      <c r="BX67" s="860"/>
      <c r="BY67" s="860"/>
      <c r="BZ67" s="860"/>
      <c r="CA67" s="860"/>
      <c r="CB67" s="860"/>
      <c r="CC67" s="860"/>
      <c r="CD67" s="860"/>
      <c r="CE67" s="860"/>
      <c r="CF67" s="860"/>
      <c r="CG67" s="865"/>
      <c r="CH67" s="862"/>
      <c r="CI67" s="863"/>
      <c r="CJ67" s="863"/>
      <c r="CK67" s="863"/>
      <c r="CL67" s="864"/>
      <c r="CM67" s="862"/>
      <c r="CN67" s="863"/>
      <c r="CO67" s="863"/>
      <c r="CP67" s="863"/>
      <c r="CQ67" s="864"/>
      <c r="CR67" s="862"/>
      <c r="CS67" s="863"/>
      <c r="CT67" s="863"/>
      <c r="CU67" s="863"/>
      <c r="CV67" s="864"/>
      <c r="CW67" s="862"/>
      <c r="CX67" s="863"/>
      <c r="CY67" s="863"/>
      <c r="CZ67" s="863"/>
      <c r="DA67" s="864"/>
      <c r="DB67" s="862"/>
      <c r="DC67" s="863"/>
      <c r="DD67" s="863"/>
      <c r="DE67" s="863"/>
      <c r="DF67" s="864"/>
      <c r="DG67" s="862"/>
      <c r="DH67" s="863"/>
      <c r="DI67" s="863"/>
      <c r="DJ67" s="863"/>
      <c r="DK67" s="864"/>
      <c r="DL67" s="862"/>
      <c r="DM67" s="863"/>
      <c r="DN67" s="863"/>
      <c r="DO67" s="863"/>
      <c r="DP67" s="864"/>
      <c r="DQ67" s="862"/>
      <c r="DR67" s="863"/>
      <c r="DS67" s="863"/>
      <c r="DT67" s="863"/>
      <c r="DU67" s="864"/>
      <c r="DV67" s="859"/>
      <c r="DW67" s="860"/>
      <c r="DX67" s="860"/>
      <c r="DY67" s="860"/>
      <c r="DZ67" s="861"/>
      <c r="EA67" s="218"/>
    </row>
    <row r="68" spans="1:131" ht="26.25" customHeight="1" thickTop="1">
      <c r="A68" s="224">
        <v>1</v>
      </c>
      <c r="B68" s="869" t="s">
        <v>551</v>
      </c>
      <c r="C68" s="870"/>
      <c r="D68" s="870"/>
      <c r="E68" s="870"/>
      <c r="F68" s="870"/>
      <c r="G68" s="870"/>
      <c r="H68" s="870"/>
      <c r="I68" s="870"/>
      <c r="J68" s="870"/>
      <c r="K68" s="870"/>
      <c r="L68" s="870"/>
      <c r="M68" s="870"/>
      <c r="N68" s="870"/>
      <c r="O68" s="870"/>
      <c r="P68" s="871"/>
      <c r="Q68" s="872">
        <v>101</v>
      </c>
      <c r="R68" s="866"/>
      <c r="S68" s="866"/>
      <c r="T68" s="866"/>
      <c r="U68" s="866"/>
      <c r="V68" s="866">
        <v>91</v>
      </c>
      <c r="W68" s="866"/>
      <c r="X68" s="866"/>
      <c r="Y68" s="866"/>
      <c r="Z68" s="866"/>
      <c r="AA68" s="866">
        <v>11</v>
      </c>
      <c r="AB68" s="866"/>
      <c r="AC68" s="866"/>
      <c r="AD68" s="866"/>
      <c r="AE68" s="866"/>
      <c r="AF68" s="866">
        <v>11</v>
      </c>
      <c r="AG68" s="866"/>
      <c r="AH68" s="866"/>
      <c r="AI68" s="866"/>
      <c r="AJ68" s="866"/>
      <c r="AK68" s="866">
        <v>28</v>
      </c>
      <c r="AL68" s="866"/>
      <c r="AM68" s="866"/>
      <c r="AN68" s="866"/>
      <c r="AO68" s="866"/>
      <c r="AP68" s="866" t="s">
        <v>550</v>
      </c>
      <c r="AQ68" s="866"/>
      <c r="AR68" s="866"/>
      <c r="AS68" s="866"/>
      <c r="AT68" s="866"/>
      <c r="AU68" s="866" t="s">
        <v>550</v>
      </c>
      <c r="AV68" s="866"/>
      <c r="AW68" s="866"/>
      <c r="AX68" s="866"/>
      <c r="AY68" s="866"/>
      <c r="AZ68" s="867"/>
      <c r="BA68" s="867"/>
      <c r="BB68" s="867"/>
      <c r="BC68" s="867"/>
      <c r="BD68" s="868"/>
      <c r="BE68" s="229"/>
      <c r="BF68" s="229"/>
      <c r="BG68" s="229"/>
      <c r="BH68" s="229"/>
      <c r="BI68" s="229"/>
      <c r="BJ68" s="229"/>
      <c r="BK68" s="229"/>
      <c r="BL68" s="229"/>
      <c r="BM68" s="229"/>
      <c r="BN68" s="229"/>
      <c r="BO68" s="229"/>
      <c r="BP68" s="229"/>
      <c r="BQ68" s="226">
        <v>62</v>
      </c>
      <c r="BR68" s="231"/>
      <c r="BS68" s="859"/>
      <c r="BT68" s="860"/>
      <c r="BU68" s="860"/>
      <c r="BV68" s="860"/>
      <c r="BW68" s="860"/>
      <c r="BX68" s="860"/>
      <c r="BY68" s="860"/>
      <c r="BZ68" s="860"/>
      <c r="CA68" s="860"/>
      <c r="CB68" s="860"/>
      <c r="CC68" s="860"/>
      <c r="CD68" s="860"/>
      <c r="CE68" s="860"/>
      <c r="CF68" s="860"/>
      <c r="CG68" s="865"/>
      <c r="CH68" s="862"/>
      <c r="CI68" s="863"/>
      <c r="CJ68" s="863"/>
      <c r="CK68" s="863"/>
      <c r="CL68" s="864"/>
      <c r="CM68" s="862"/>
      <c r="CN68" s="863"/>
      <c r="CO68" s="863"/>
      <c r="CP68" s="863"/>
      <c r="CQ68" s="864"/>
      <c r="CR68" s="862"/>
      <c r="CS68" s="863"/>
      <c r="CT68" s="863"/>
      <c r="CU68" s="863"/>
      <c r="CV68" s="864"/>
      <c r="CW68" s="862"/>
      <c r="CX68" s="863"/>
      <c r="CY68" s="863"/>
      <c r="CZ68" s="863"/>
      <c r="DA68" s="864"/>
      <c r="DB68" s="862"/>
      <c r="DC68" s="863"/>
      <c r="DD68" s="863"/>
      <c r="DE68" s="863"/>
      <c r="DF68" s="864"/>
      <c r="DG68" s="862"/>
      <c r="DH68" s="863"/>
      <c r="DI68" s="863"/>
      <c r="DJ68" s="863"/>
      <c r="DK68" s="864"/>
      <c r="DL68" s="862"/>
      <c r="DM68" s="863"/>
      <c r="DN68" s="863"/>
      <c r="DO68" s="863"/>
      <c r="DP68" s="864"/>
      <c r="DQ68" s="862"/>
      <c r="DR68" s="863"/>
      <c r="DS68" s="863"/>
      <c r="DT68" s="863"/>
      <c r="DU68" s="864"/>
      <c r="DV68" s="859"/>
      <c r="DW68" s="860"/>
      <c r="DX68" s="860"/>
      <c r="DY68" s="860"/>
      <c r="DZ68" s="861"/>
      <c r="EA68" s="218"/>
    </row>
    <row r="69" spans="1:131" ht="26.25" customHeight="1">
      <c r="A69" s="226">
        <v>2</v>
      </c>
      <c r="B69" s="873" t="s">
        <v>552</v>
      </c>
      <c r="C69" s="874"/>
      <c r="D69" s="874"/>
      <c r="E69" s="874"/>
      <c r="F69" s="874"/>
      <c r="G69" s="874"/>
      <c r="H69" s="874"/>
      <c r="I69" s="874"/>
      <c r="J69" s="874"/>
      <c r="K69" s="874"/>
      <c r="L69" s="874"/>
      <c r="M69" s="874"/>
      <c r="N69" s="874"/>
      <c r="O69" s="874"/>
      <c r="P69" s="875"/>
      <c r="Q69" s="876">
        <v>1199</v>
      </c>
      <c r="R69" s="830"/>
      <c r="S69" s="830"/>
      <c r="T69" s="830"/>
      <c r="U69" s="830"/>
      <c r="V69" s="830">
        <v>1199</v>
      </c>
      <c r="W69" s="830"/>
      <c r="X69" s="830"/>
      <c r="Y69" s="830"/>
      <c r="Z69" s="830"/>
      <c r="AA69" s="830" t="s">
        <v>550</v>
      </c>
      <c r="AB69" s="830"/>
      <c r="AC69" s="830"/>
      <c r="AD69" s="830"/>
      <c r="AE69" s="830"/>
      <c r="AF69" s="830" t="s">
        <v>550</v>
      </c>
      <c r="AG69" s="830"/>
      <c r="AH69" s="830"/>
      <c r="AI69" s="830"/>
      <c r="AJ69" s="830"/>
      <c r="AK69" s="830" t="s">
        <v>550</v>
      </c>
      <c r="AL69" s="830"/>
      <c r="AM69" s="830"/>
      <c r="AN69" s="830"/>
      <c r="AO69" s="830"/>
      <c r="AP69" s="830" t="s">
        <v>550</v>
      </c>
      <c r="AQ69" s="830"/>
      <c r="AR69" s="830"/>
      <c r="AS69" s="830"/>
      <c r="AT69" s="830"/>
      <c r="AU69" s="830" t="s">
        <v>550</v>
      </c>
      <c r="AV69" s="830"/>
      <c r="AW69" s="830"/>
      <c r="AX69" s="830"/>
      <c r="AY69" s="830"/>
      <c r="AZ69" s="832"/>
      <c r="BA69" s="832"/>
      <c r="BB69" s="832"/>
      <c r="BC69" s="832"/>
      <c r="BD69" s="833"/>
      <c r="BE69" s="229"/>
      <c r="BF69" s="229"/>
      <c r="BG69" s="229"/>
      <c r="BH69" s="229"/>
      <c r="BI69" s="229"/>
      <c r="BJ69" s="229"/>
      <c r="BK69" s="229"/>
      <c r="BL69" s="229"/>
      <c r="BM69" s="229"/>
      <c r="BN69" s="229"/>
      <c r="BO69" s="229"/>
      <c r="BP69" s="229"/>
      <c r="BQ69" s="226">
        <v>63</v>
      </c>
      <c r="BR69" s="231"/>
      <c r="BS69" s="859"/>
      <c r="BT69" s="860"/>
      <c r="BU69" s="860"/>
      <c r="BV69" s="860"/>
      <c r="BW69" s="860"/>
      <c r="BX69" s="860"/>
      <c r="BY69" s="860"/>
      <c r="BZ69" s="860"/>
      <c r="CA69" s="860"/>
      <c r="CB69" s="860"/>
      <c r="CC69" s="860"/>
      <c r="CD69" s="860"/>
      <c r="CE69" s="860"/>
      <c r="CF69" s="860"/>
      <c r="CG69" s="865"/>
      <c r="CH69" s="862"/>
      <c r="CI69" s="863"/>
      <c r="CJ69" s="863"/>
      <c r="CK69" s="863"/>
      <c r="CL69" s="864"/>
      <c r="CM69" s="862"/>
      <c r="CN69" s="863"/>
      <c r="CO69" s="863"/>
      <c r="CP69" s="863"/>
      <c r="CQ69" s="864"/>
      <c r="CR69" s="862"/>
      <c r="CS69" s="863"/>
      <c r="CT69" s="863"/>
      <c r="CU69" s="863"/>
      <c r="CV69" s="864"/>
      <c r="CW69" s="862"/>
      <c r="CX69" s="863"/>
      <c r="CY69" s="863"/>
      <c r="CZ69" s="863"/>
      <c r="DA69" s="864"/>
      <c r="DB69" s="862"/>
      <c r="DC69" s="863"/>
      <c r="DD69" s="863"/>
      <c r="DE69" s="863"/>
      <c r="DF69" s="864"/>
      <c r="DG69" s="862"/>
      <c r="DH69" s="863"/>
      <c r="DI69" s="863"/>
      <c r="DJ69" s="863"/>
      <c r="DK69" s="864"/>
      <c r="DL69" s="862"/>
      <c r="DM69" s="863"/>
      <c r="DN69" s="863"/>
      <c r="DO69" s="863"/>
      <c r="DP69" s="864"/>
      <c r="DQ69" s="862"/>
      <c r="DR69" s="863"/>
      <c r="DS69" s="863"/>
      <c r="DT69" s="863"/>
      <c r="DU69" s="864"/>
      <c r="DV69" s="859"/>
      <c r="DW69" s="860"/>
      <c r="DX69" s="860"/>
      <c r="DY69" s="860"/>
      <c r="DZ69" s="861"/>
      <c r="EA69" s="218"/>
    </row>
    <row r="70" spans="1:131" ht="26.25" customHeight="1">
      <c r="A70" s="226">
        <v>3</v>
      </c>
      <c r="B70" s="873" t="s">
        <v>553</v>
      </c>
      <c r="C70" s="874"/>
      <c r="D70" s="874"/>
      <c r="E70" s="874"/>
      <c r="F70" s="874"/>
      <c r="G70" s="874"/>
      <c r="H70" s="874"/>
      <c r="I70" s="874"/>
      <c r="J70" s="874"/>
      <c r="K70" s="874"/>
      <c r="L70" s="874"/>
      <c r="M70" s="874"/>
      <c r="N70" s="874"/>
      <c r="O70" s="874"/>
      <c r="P70" s="875"/>
      <c r="Q70" s="876">
        <v>313311</v>
      </c>
      <c r="R70" s="830"/>
      <c r="S70" s="830"/>
      <c r="T70" s="830"/>
      <c r="U70" s="830"/>
      <c r="V70" s="830">
        <v>310666</v>
      </c>
      <c r="W70" s="830"/>
      <c r="X70" s="830"/>
      <c r="Y70" s="830"/>
      <c r="Z70" s="830"/>
      <c r="AA70" s="830">
        <v>2644</v>
      </c>
      <c r="AB70" s="830"/>
      <c r="AC70" s="830"/>
      <c r="AD70" s="830"/>
      <c r="AE70" s="830"/>
      <c r="AF70" s="830">
        <v>2644</v>
      </c>
      <c r="AG70" s="830"/>
      <c r="AH70" s="830"/>
      <c r="AI70" s="830"/>
      <c r="AJ70" s="830"/>
      <c r="AK70" s="830">
        <v>2298</v>
      </c>
      <c r="AL70" s="830"/>
      <c r="AM70" s="830"/>
      <c r="AN70" s="830"/>
      <c r="AO70" s="830"/>
      <c r="AP70" s="830" t="s">
        <v>550</v>
      </c>
      <c r="AQ70" s="830"/>
      <c r="AR70" s="830"/>
      <c r="AS70" s="830"/>
      <c r="AT70" s="830"/>
      <c r="AU70" s="830" t="s">
        <v>550</v>
      </c>
      <c r="AV70" s="830"/>
      <c r="AW70" s="830"/>
      <c r="AX70" s="830"/>
      <c r="AY70" s="830"/>
      <c r="AZ70" s="832"/>
      <c r="BA70" s="832"/>
      <c r="BB70" s="832"/>
      <c r="BC70" s="832"/>
      <c r="BD70" s="833"/>
      <c r="BE70" s="229"/>
      <c r="BF70" s="229"/>
      <c r="BG70" s="229"/>
      <c r="BH70" s="229"/>
      <c r="BI70" s="229"/>
      <c r="BJ70" s="229"/>
      <c r="BK70" s="229"/>
      <c r="BL70" s="229"/>
      <c r="BM70" s="229"/>
      <c r="BN70" s="229"/>
      <c r="BO70" s="229"/>
      <c r="BP70" s="229"/>
      <c r="BQ70" s="226">
        <v>64</v>
      </c>
      <c r="BR70" s="231"/>
      <c r="BS70" s="859"/>
      <c r="BT70" s="860"/>
      <c r="BU70" s="860"/>
      <c r="BV70" s="860"/>
      <c r="BW70" s="860"/>
      <c r="BX70" s="860"/>
      <c r="BY70" s="860"/>
      <c r="BZ70" s="860"/>
      <c r="CA70" s="860"/>
      <c r="CB70" s="860"/>
      <c r="CC70" s="860"/>
      <c r="CD70" s="860"/>
      <c r="CE70" s="860"/>
      <c r="CF70" s="860"/>
      <c r="CG70" s="865"/>
      <c r="CH70" s="862"/>
      <c r="CI70" s="863"/>
      <c r="CJ70" s="863"/>
      <c r="CK70" s="863"/>
      <c r="CL70" s="864"/>
      <c r="CM70" s="862"/>
      <c r="CN70" s="863"/>
      <c r="CO70" s="863"/>
      <c r="CP70" s="863"/>
      <c r="CQ70" s="864"/>
      <c r="CR70" s="862"/>
      <c r="CS70" s="863"/>
      <c r="CT70" s="863"/>
      <c r="CU70" s="863"/>
      <c r="CV70" s="864"/>
      <c r="CW70" s="862"/>
      <c r="CX70" s="863"/>
      <c r="CY70" s="863"/>
      <c r="CZ70" s="863"/>
      <c r="DA70" s="864"/>
      <c r="DB70" s="862"/>
      <c r="DC70" s="863"/>
      <c r="DD70" s="863"/>
      <c r="DE70" s="863"/>
      <c r="DF70" s="864"/>
      <c r="DG70" s="862"/>
      <c r="DH70" s="863"/>
      <c r="DI70" s="863"/>
      <c r="DJ70" s="863"/>
      <c r="DK70" s="864"/>
      <c r="DL70" s="862"/>
      <c r="DM70" s="863"/>
      <c r="DN70" s="863"/>
      <c r="DO70" s="863"/>
      <c r="DP70" s="864"/>
      <c r="DQ70" s="862"/>
      <c r="DR70" s="863"/>
      <c r="DS70" s="863"/>
      <c r="DT70" s="863"/>
      <c r="DU70" s="864"/>
      <c r="DV70" s="859"/>
      <c r="DW70" s="860"/>
      <c r="DX70" s="860"/>
      <c r="DY70" s="860"/>
      <c r="DZ70" s="861"/>
      <c r="EA70" s="218"/>
    </row>
    <row r="71" spans="1:131" ht="26.25" customHeight="1">
      <c r="A71" s="226">
        <v>4</v>
      </c>
      <c r="B71" s="873" t="s">
        <v>554</v>
      </c>
      <c r="C71" s="874"/>
      <c r="D71" s="874"/>
      <c r="E71" s="874"/>
      <c r="F71" s="874"/>
      <c r="G71" s="874"/>
      <c r="H71" s="874"/>
      <c r="I71" s="874"/>
      <c r="J71" s="874"/>
      <c r="K71" s="874"/>
      <c r="L71" s="874"/>
      <c r="M71" s="874"/>
      <c r="N71" s="874"/>
      <c r="O71" s="874"/>
      <c r="P71" s="875"/>
      <c r="Q71" s="876">
        <v>6442</v>
      </c>
      <c r="R71" s="830"/>
      <c r="S71" s="830"/>
      <c r="T71" s="830"/>
      <c r="U71" s="830"/>
      <c r="V71" s="830">
        <v>6301</v>
      </c>
      <c r="W71" s="830"/>
      <c r="X71" s="830"/>
      <c r="Y71" s="830"/>
      <c r="Z71" s="830"/>
      <c r="AA71" s="830">
        <v>141</v>
      </c>
      <c r="AB71" s="830"/>
      <c r="AC71" s="830"/>
      <c r="AD71" s="830"/>
      <c r="AE71" s="830"/>
      <c r="AF71" s="830">
        <v>141</v>
      </c>
      <c r="AG71" s="830"/>
      <c r="AH71" s="830"/>
      <c r="AI71" s="830"/>
      <c r="AJ71" s="830"/>
      <c r="AK71" s="830">
        <v>20</v>
      </c>
      <c r="AL71" s="830"/>
      <c r="AM71" s="830"/>
      <c r="AN71" s="830"/>
      <c r="AO71" s="830"/>
      <c r="AP71" s="830" t="s">
        <v>550</v>
      </c>
      <c r="AQ71" s="830"/>
      <c r="AR71" s="830"/>
      <c r="AS71" s="830"/>
      <c r="AT71" s="830"/>
      <c r="AU71" s="830" t="s">
        <v>550</v>
      </c>
      <c r="AV71" s="830"/>
      <c r="AW71" s="830"/>
      <c r="AX71" s="830"/>
      <c r="AY71" s="830"/>
      <c r="AZ71" s="832"/>
      <c r="BA71" s="832"/>
      <c r="BB71" s="832"/>
      <c r="BC71" s="832"/>
      <c r="BD71" s="833"/>
      <c r="BE71" s="229"/>
      <c r="BF71" s="229"/>
      <c r="BG71" s="229"/>
      <c r="BH71" s="229"/>
      <c r="BI71" s="229"/>
      <c r="BJ71" s="229"/>
      <c r="BK71" s="229"/>
      <c r="BL71" s="229"/>
      <c r="BM71" s="229"/>
      <c r="BN71" s="229"/>
      <c r="BO71" s="229"/>
      <c r="BP71" s="229"/>
      <c r="BQ71" s="226">
        <v>65</v>
      </c>
      <c r="BR71" s="231"/>
      <c r="BS71" s="859"/>
      <c r="BT71" s="860"/>
      <c r="BU71" s="860"/>
      <c r="BV71" s="860"/>
      <c r="BW71" s="860"/>
      <c r="BX71" s="860"/>
      <c r="BY71" s="860"/>
      <c r="BZ71" s="860"/>
      <c r="CA71" s="860"/>
      <c r="CB71" s="860"/>
      <c r="CC71" s="860"/>
      <c r="CD71" s="860"/>
      <c r="CE71" s="860"/>
      <c r="CF71" s="860"/>
      <c r="CG71" s="865"/>
      <c r="CH71" s="862"/>
      <c r="CI71" s="863"/>
      <c r="CJ71" s="863"/>
      <c r="CK71" s="863"/>
      <c r="CL71" s="864"/>
      <c r="CM71" s="862"/>
      <c r="CN71" s="863"/>
      <c r="CO71" s="863"/>
      <c r="CP71" s="863"/>
      <c r="CQ71" s="864"/>
      <c r="CR71" s="862"/>
      <c r="CS71" s="863"/>
      <c r="CT71" s="863"/>
      <c r="CU71" s="863"/>
      <c r="CV71" s="864"/>
      <c r="CW71" s="862"/>
      <c r="CX71" s="863"/>
      <c r="CY71" s="863"/>
      <c r="CZ71" s="863"/>
      <c r="DA71" s="864"/>
      <c r="DB71" s="862"/>
      <c r="DC71" s="863"/>
      <c r="DD71" s="863"/>
      <c r="DE71" s="863"/>
      <c r="DF71" s="864"/>
      <c r="DG71" s="862"/>
      <c r="DH71" s="863"/>
      <c r="DI71" s="863"/>
      <c r="DJ71" s="863"/>
      <c r="DK71" s="864"/>
      <c r="DL71" s="862"/>
      <c r="DM71" s="863"/>
      <c r="DN71" s="863"/>
      <c r="DO71" s="863"/>
      <c r="DP71" s="864"/>
      <c r="DQ71" s="862"/>
      <c r="DR71" s="863"/>
      <c r="DS71" s="863"/>
      <c r="DT71" s="863"/>
      <c r="DU71" s="864"/>
      <c r="DV71" s="859"/>
      <c r="DW71" s="860"/>
      <c r="DX71" s="860"/>
      <c r="DY71" s="860"/>
      <c r="DZ71" s="861"/>
      <c r="EA71" s="218"/>
    </row>
    <row r="72" spans="1:131" ht="26.25" customHeight="1">
      <c r="A72" s="226">
        <v>5</v>
      </c>
      <c r="B72" s="873" t="s">
        <v>555</v>
      </c>
      <c r="C72" s="874"/>
      <c r="D72" s="874"/>
      <c r="E72" s="874"/>
      <c r="F72" s="874"/>
      <c r="G72" s="874"/>
      <c r="H72" s="874"/>
      <c r="I72" s="874"/>
      <c r="J72" s="874"/>
      <c r="K72" s="874"/>
      <c r="L72" s="874"/>
      <c r="M72" s="874"/>
      <c r="N72" s="874"/>
      <c r="O72" s="874"/>
      <c r="P72" s="875"/>
      <c r="Q72" s="876">
        <v>739</v>
      </c>
      <c r="R72" s="830"/>
      <c r="S72" s="830"/>
      <c r="T72" s="830"/>
      <c r="U72" s="830"/>
      <c r="V72" s="830">
        <v>371</v>
      </c>
      <c r="W72" s="830"/>
      <c r="X72" s="830"/>
      <c r="Y72" s="830"/>
      <c r="Z72" s="830"/>
      <c r="AA72" s="830">
        <v>368</v>
      </c>
      <c r="AB72" s="830"/>
      <c r="AC72" s="830"/>
      <c r="AD72" s="830"/>
      <c r="AE72" s="830"/>
      <c r="AF72" s="830">
        <v>368</v>
      </c>
      <c r="AG72" s="830"/>
      <c r="AH72" s="830"/>
      <c r="AI72" s="830"/>
      <c r="AJ72" s="830"/>
      <c r="AK72" s="830" t="s">
        <v>550</v>
      </c>
      <c r="AL72" s="830"/>
      <c r="AM72" s="830"/>
      <c r="AN72" s="830"/>
      <c r="AO72" s="830"/>
      <c r="AP72" s="830" t="s">
        <v>550</v>
      </c>
      <c r="AQ72" s="830"/>
      <c r="AR72" s="830"/>
      <c r="AS72" s="830"/>
      <c r="AT72" s="830"/>
      <c r="AU72" s="830" t="s">
        <v>550</v>
      </c>
      <c r="AV72" s="830"/>
      <c r="AW72" s="830"/>
      <c r="AX72" s="830"/>
      <c r="AY72" s="830"/>
      <c r="AZ72" s="832"/>
      <c r="BA72" s="832"/>
      <c r="BB72" s="832"/>
      <c r="BC72" s="832"/>
      <c r="BD72" s="833"/>
      <c r="BE72" s="229"/>
      <c r="BF72" s="229"/>
      <c r="BG72" s="229"/>
      <c r="BH72" s="229"/>
      <c r="BI72" s="229"/>
      <c r="BJ72" s="229"/>
      <c r="BK72" s="229"/>
      <c r="BL72" s="229"/>
      <c r="BM72" s="229"/>
      <c r="BN72" s="229"/>
      <c r="BO72" s="229"/>
      <c r="BP72" s="229"/>
      <c r="BQ72" s="226">
        <v>66</v>
      </c>
      <c r="BR72" s="231"/>
      <c r="BS72" s="859"/>
      <c r="BT72" s="860"/>
      <c r="BU72" s="860"/>
      <c r="BV72" s="860"/>
      <c r="BW72" s="860"/>
      <c r="BX72" s="860"/>
      <c r="BY72" s="860"/>
      <c r="BZ72" s="860"/>
      <c r="CA72" s="860"/>
      <c r="CB72" s="860"/>
      <c r="CC72" s="860"/>
      <c r="CD72" s="860"/>
      <c r="CE72" s="860"/>
      <c r="CF72" s="860"/>
      <c r="CG72" s="865"/>
      <c r="CH72" s="862"/>
      <c r="CI72" s="863"/>
      <c r="CJ72" s="863"/>
      <c r="CK72" s="863"/>
      <c r="CL72" s="864"/>
      <c r="CM72" s="862"/>
      <c r="CN72" s="863"/>
      <c r="CO72" s="863"/>
      <c r="CP72" s="863"/>
      <c r="CQ72" s="864"/>
      <c r="CR72" s="862"/>
      <c r="CS72" s="863"/>
      <c r="CT72" s="863"/>
      <c r="CU72" s="863"/>
      <c r="CV72" s="864"/>
      <c r="CW72" s="862"/>
      <c r="CX72" s="863"/>
      <c r="CY72" s="863"/>
      <c r="CZ72" s="863"/>
      <c r="DA72" s="864"/>
      <c r="DB72" s="862"/>
      <c r="DC72" s="863"/>
      <c r="DD72" s="863"/>
      <c r="DE72" s="863"/>
      <c r="DF72" s="864"/>
      <c r="DG72" s="862"/>
      <c r="DH72" s="863"/>
      <c r="DI72" s="863"/>
      <c r="DJ72" s="863"/>
      <c r="DK72" s="864"/>
      <c r="DL72" s="862"/>
      <c r="DM72" s="863"/>
      <c r="DN72" s="863"/>
      <c r="DO72" s="863"/>
      <c r="DP72" s="864"/>
      <c r="DQ72" s="862"/>
      <c r="DR72" s="863"/>
      <c r="DS72" s="863"/>
      <c r="DT72" s="863"/>
      <c r="DU72" s="864"/>
      <c r="DV72" s="859"/>
      <c r="DW72" s="860"/>
      <c r="DX72" s="860"/>
      <c r="DY72" s="860"/>
      <c r="DZ72" s="861"/>
      <c r="EA72" s="218"/>
    </row>
    <row r="73" spans="1:131" ht="26.25" customHeight="1">
      <c r="A73" s="226">
        <v>6</v>
      </c>
      <c r="B73" s="873" t="s">
        <v>556</v>
      </c>
      <c r="C73" s="874"/>
      <c r="D73" s="874"/>
      <c r="E73" s="874"/>
      <c r="F73" s="874"/>
      <c r="G73" s="874"/>
      <c r="H73" s="874"/>
      <c r="I73" s="874"/>
      <c r="J73" s="874"/>
      <c r="K73" s="874"/>
      <c r="L73" s="874"/>
      <c r="M73" s="874"/>
      <c r="N73" s="874"/>
      <c r="O73" s="874"/>
      <c r="P73" s="875"/>
      <c r="Q73" s="876">
        <v>257</v>
      </c>
      <c r="R73" s="830"/>
      <c r="S73" s="830"/>
      <c r="T73" s="830"/>
      <c r="U73" s="830"/>
      <c r="V73" s="830">
        <v>221</v>
      </c>
      <c r="W73" s="830"/>
      <c r="X73" s="830"/>
      <c r="Y73" s="830"/>
      <c r="Z73" s="830"/>
      <c r="AA73" s="830">
        <v>36</v>
      </c>
      <c r="AB73" s="830"/>
      <c r="AC73" s="830"/>
      <c r="AD73" s="830"/>
      <c r="AE73" s="830"/>
      <c r="AF73" s="830">
        <v>36</v>
      </c>
      <c r="AG73" s="830"/>
      <c r="AH73" s="830"/>
      <c r="AI73" s="830"/>
      <c r="AJ73" s="830"/>
      <c r="AK73" s="830">
        <v>255</v>
      </c>
      <c r="AL73" s="830"/>
      <c r="AM73" s="830"/>
      <c r="AN73" s="830"/>
      <c r="AO73" s="830"/>
      <c r="AP73" s="830" t="s">
        <v>550</v>
      </c>
      <c r="AQ73" s="830"/>
      <c r="AR73" s="830"/>
      <c r="AS73" s="830"/>
      <c r="AT73" s="830"/>
      <c r="AU73" s="830" t="s">
        <v>550</v>
      </c>
      <c r="AV73" s="830"/>
      <c r="AW73" s="830"/>
      <c r="AX73" s="830"/>
      <c r="AY73" s="830"/>
      <c r="AZ73" s="832"/>
      <c r="BA73" s="832"/>
      <c r="BB73" s="832"/>
      <c r="BC73" s="832"/>
      <c r="BD73" s="833"/>
      <c r="BE73" s="229"/>
      <c r="BF73" s="229"/>
      <c r="BG73" s="229"/>
      <c r="BH73" s="229"/>
      <c r="BI73" s="229"/>
      <c r="BJ73" s="229"/>
      <c r="BK73" s="229"/>
      <c r="BL73" s="229"/>
      <c r="BM73" s="229"/>
      <c r="BN73" s="229"/>
      <c r="BO73" s="229"/>
      <c r="BP73" s="229"/>
      <c r="BQ73" s="226">
        <v>67</v>
      </c>
      <c r="BR73" s="231"/>
      <c r="BS73" s="859"/>
      <c r="BT73" s="860"/>
      <c r="BU73" s="860"/>
      <c r="BV73" s="860"/>
      <c r="BW73" s="860"/>
      <c r="BX73" s="860"/>
      <c r="BY73" s="860"/>
      <c r="BZ73" s="860"/>
      <c r="CA73" s="860"/>
      <c r="CB73" s="860"/>
      <c r="CC73" s="860"/>
      <c r="CD73" s="860"/>
      <c r="CE73" s="860"/>
      <c r="CF73" s="860"/>
      <c r="CG73" s="865"/>
      <c r="CH73" s="862"/>
      <c r="CI73" s="863"/>
      <c r="CJ73" s="863"/>
      <c r="CK73" s="863"/>
      <c r="CL73" s="864"/>
      <c r="CM73" s="862"/>
      <c r="CN73" s="863"/>
      <c r="CO73" s="863"/>
      <c r="CP73" s="863"/>
      <c r="CQ73" s="864"/>
      <c r="CR73" s="862"/>
      <c r="CS73" s="863"/>
      <c r="CT73" s="863"/>
      <c r="CU73" s="863"/>
      <c r="CV73" s="864"/>
      <c r="CW73" s="862"/>
      <c r="CX73" s="863"/>
      <c r="CY73" s="863"/>
      <c r="CZ73" s="863"/>
      <c r="DA73" s="864"/>
      <c r="DB73" s="862"/>
      <c r="DC73" s="863"/>
      <c r="DD73" s="863"/>
      <c r="DE73" s="863"/>
      <c r="DF73" s="864"/>
      <c r="DG73" s="862"/>
      <c r="DH73" s="863"/>
      <c r="DI73" s="863"/>
      <c r="DJ73" s="863"/>
      <c r="DK73" s="864"/>
      <c r="DL73" s="862"/>
      <c r="DM73" s="863"/>
      <c r="DN73" s="863"/>
      <c r="DO73" s="863"/>
      <c r="DP73" s="864"/>
      <c r="DQ73" s="862"/>
      <c r="DR73" s="863"/>
      <c r="DS73" s="863"/>
      <c r="DT73" s="863"/>
      <c r="DU73" s="864"/>
      <c r="DV73" s="859"/>
      <c r="DW73" s="860"/>
      <c r="DX73" s="860"/>
      <c r="DY73" s="860"/>
      <c r="DZ73" s="861"/>
      <c r="EA73" s="218"/>
    </row>
    <row r="74" spans="1:131" ht="26.25" customHeight="1">
      <c r="A74" s="226">
        <v>7</v>
      </c>
      <c r="B74" s="873" t="s">
        <v>557</v>
      </c>
      <c r="C74" s="874"/>
      <c r="D74" s="874"/>
      <c r="E74" s="874"/>
      <c r="F74" s="874"/>
      <c r="G74" s="874"/>
      <c r="H74" s="874"/>
      <c r="I74" s="874"/>
      <c r="J74" s="874"/>
      <c r="K74" s="874"/>
      <c r="L74" s="874"/>
      <c r="M74" s="874"/>
      <c r="N74" s="874"/>
      <c r="O74" s="874"/>
      <c r="P74" s="875"/>
      <c r="Q74" s="876">
        <v>108</v>
      </c>
      <c r="R74" s="830"/>
      <c r="S74" s="830"/>
      <c r="T74" s="830"/>
      <c r="U74" s="830"/>
      <c r="V74" s="830">
        <v>90</v>
      </c>
      <c r="W74" s="830"/>
      <c r="X74" s="830"/>
      <c r="Y74" s="830"/>
      <c r="Z74" s="830"/>
      <c r="AA74" s="830">
        <v>18</v>
      </c>
      <c r="AB74" s="830"/>
      <c r="AC74" s="830"/>
      <c r="AD74" s="830"/>
      <c r="AE74" s="830"/>
      <c r="AF74" s="830">
        <v>18</v>
      </c>
      <c r="AG74" s="830"/>
      <c r="AH74" s="830"/>
      <c r="AI74" s="830"/>
      <c r="AJ74" s="830"/>
      <c r="AK74" s="830" t="s">
        <v>565</v>
      </c>
      <c r="AL74" s="830"/>
      <c r="AM74" s="830"/>
      <c r="AN74" s="830"/>
      <c r="AO74" s="830"/>
      <c r="AP74" s="830" t="s">
        <v>565</v>
      </c>
      <c r="AQ74" s="830"/>
      <c r="AR74" s="830"/>
      <c r="AS74" s="830"/>
      <c r="AT74" s="830"/>
      <c r="AU74" s="830" t="s">
        <v>565</v>
      </c>
      <c r="AV74" s="830"/>
      <c r="AW74" s="830"/>
      <c r="AX74" s="830"/>
      <c r="AY74" s="830"/>
      <c r="AZ74" s="832"/>
      <c r="BA74" s="832"/>
      <c r="BB74" s="832"/>
      <c r="BC74" s="832"/>
      <c r="BD74" s="833"/>
      <c r="BE74" s="229"/>
      <c r="BF74" s="229"/>
      <c r="BG74" s="229"/>
      <c r="BH74" s="229"/>
      <c r="BI74" s="229"/>
      <c r="BJ74" s="229"/>
      <c r="BK74" s="229"/>
      <c r="BL74" s="229"/>
      <c r="BM74" s="229"/>
      <c r="BN74" s="229"/>
      <c r="BO74" s="229"/>
      <c r="BP74" s="229"/>
      <c r="BQ74" s="226">
        <v>68</v>
      </c>
      <c r="BR74" s="231"/>
      <c r="BS74" s="859"/>
      <c r="BT74" s="860"/>
      <c r="BU74" s="860"/>
      <c r="BV74" s="860"/>
      <c r="BW74" s="860"/>
      <c r="BX74" s="860"/>
      <c r="BY74" s="860"/>
      <c r="BZ74" s="860"/>
      <c r="CA74" s="860"/>
      <c r="CB74" s="860"/>
      <c r="CC74" s="860"/>
      <c r="CD74" s="860"/>
      <c r="CE74" s="860"/>
      <c r="CF74" s="860"/>
      <c r="CG74" s="865"/>
      <c r="CH74" s="862"/>
      <c r="CI74" s="863"/>
      <c r="CJ74" s="863"/>
      <c r="CK74" s="863"/>
      <c r="CL74" s="864"/>
      <c r="CM74" s="862"/>
      <c r="CN74" s="863"/>
      <c r="CO74" s="863"/>
      <c r="CP74" s="863"/>
      <c r="CQ74" s="864"/>
      <c r="CR74" s="862"/>
      <c r="CS74" s="863"/>
      <c r="CT74" s="863"/>
      <c r="CU74" s="863"/>
      <c r="CV74" s="864"/>
      <c r="CW74" s="862"/>
      <c r="CX74" s="863"/>
      <c r="CY74" s="863"/>
      <c r="CZ74" s="863"/>
      <c r="DA74" s="864"/>
      <c r="DB74" s="862"/>
      <c r="DC74" s="863"/>
      <c r="DD74" s="863"/>
      <c r="DE74" s="863"/>
      <c r="DF74" s="864"/>
      <c r="DG74" s="862"/>
      <c r="DH74" s="863"/>
      <c r="DI74" s="863"/>
      <c r="DJ74" s="863"/>
      <c r="DK74" s="864"/>
      <c r="DL74" s="862"/>
      <c r="DM74" s="863"/>
      <c r="DN74" s="863"/>
      <c r="DO74" s="863"/>
      <c r="DP74" s="864"/>
      <c r="DQ74" s="862"/>
      <c r="DR74" s="863"/>
      <c r="DS74" s="863"/>
      <c r="DT74" s="863"/>
      <c r="DU74" s="864"/>
      <c r="DV74" s="859"/>
      <c r="DW74" s="860"/>
      <c r="DX74" s="860"/>
      <c r="DY74" s="860"/>
      <c r="DZ74" s="861"/>
      <c r="EA74" s="218"/>
    </row>
    <row r="75" spans="1:131" ht="26.25" customHeight="1">
      <c r="A75" s="226">
        <v>8</v>
      </c>
      <c r="B75" s="873" t="s">
        <v>558</v>
      </c>
      <c r="C75" s="874"/>
      <c r="D75" s="874"/>
      <c r="E75" s="874"/>
      <c r="F75" s="874"/>
      <c r="G75" s="874"/>
      <c r="H75" s="874"/>
      <c r="I75" s="874"/>
      <c r="J75" s="874"/>
      <c r="K75" s="874"/>
      <c r="L75" s="874"/>
      <c r="M75" s="874"/>
      <c r="N75" s="874"/>
      <c r="O75" s="874"/>
      <c r="P75" s="875"/>
      <c r="Q75" s="877">
        <v>18</v>
      </c>
      <c r="R75" s="878"/>
      <c r="S75" s="878"/>
      <c r="T75" s="878"/>
      <c r="U75" s="834"/>
      <c r="V75" s="879">
        <v>14</v>
      </c>
      <c r="W75" s="878"/>
      <c r="X75" s="878"/>
      <c r="Y75" s="878"/>
      <c r="Z75" s="834"/>
      <c r="AA75" s="879">
        <v>4</v>
      </c>
      <c r="AB75" s="878"/>
      <c r="AC75" s="878"/>
      <c r="AD75" s="878"/>
      <c r="AE75" s="834"/>
      <c r="AF75" s="879">
        <v>4</v>
      </c>
      <c r="AG75" s="878"/>
      <c r="AH75" s="878"/>
      <c r="AI75" s="878"/>
      <c r="AJ75" s="834"/>
      <c r="AK75" s="830" t="s">
        <v>565</v>
      </c>
      <c r="AL75" s="830"/>
      <c r="AM75" s="830"/>
      <c r="AN75" s="830"/>
      <c r="AO75" s="830"/>
      <c r="AP75" s="830" t="s">
        <v>565</v>
      </c>
      <c r="AQ75" s="830"/>
      <c r="AR75" s="830"/>
      <c r="AS75" s="830"/>
      <c r="AT75" s="830"/>
      <c r="AU75" s="830" t="s">
        <v>565</v>
      </c>
      <c r="AV75" s="830"/>
      <c r="AW75" s="830"/>
      <c r="AX75" s="830"/>
      <c r="AY75" s="830"/>
      <c r="AZ75" s="832"/>
      <c r="BA75" s="832"/>
      <c r="BB75" s="832"/>
      <c r="BC75" s="832"/>
      <c r="BD75" s="833"/>
      <c r="BE75" s="229"/>
      <c r="BF75" s="229"/>
      <c r="BG75" s="229"/>
      <c r="BH75" s="229"/>
      <c r="BI75" s="229"/>
      <c r="BJ75" s="229"/>
      <c r="BK75" s="229"/>
      <c r="BL75" s="229"/>
      <c r="BM75" s="229"/>
      <c r="BN75" s="229"/>
      <c r="BO75" s="229"/>
      <c r="BP75" s="229"/>
      <c r="BQ75" s="226">
        <v>69</v>
      </c>
      <c r="BR75" s="231"/>
      <c r="BS75" s="859"/>
      <c r="BT75" s="860"/>
      <c r="BU75" s="860"/>
      <c r="BV75" s="860"/>
      <c r="BW75" s="860"/>
      <c r="BX75" s="860"/>
      <c r="BY75" s="860"/>
      <c r="BZ75" s="860"/>
      <c r="CA75" s="860"/>
      <c r="CB75" s="860"/>
      <c r="CC75" s="860"/>
      <c r="CD75" s="860"/>
      <c r="CE75" s="860"/>
      <c r="CF75" s="860"/>
      <c r="CG75" s="865"/>
      <c r="CH75" s="862"/>
      <c r="CI75" s="863"/>
      <c r="CJ75" s="863"/>
      <c r="CK75" s="863"/>
      <c r="CL75" s="864"/>
      <c r="CM75" s="862"/>
      <c r="CN75" s="863"/>
      <c r="CO75" s="863"/>
      <c r="CP75" s="863"/>
      <c r="CQ75" s="864"/>
      <c r="CR75" s="862"/>
      <c r="CS75" s="863"/>
      <c r="CT75" s="863"/>
      <c r="CU75" s="863"/>
      <c r="CV75" s="864"/>
      <c r="CW75" s="862"/>
      <c r="CX75" s="863"/>
      <c r="CY75" s="863"/>
      <c r="CZ75" s="863"/>
      <c r="DA75" s="864"/>
      <c r="DB75" s="862"/>
      <c r="DC75" s="863"/>
      <c r="DD75" s="863"/>
      <c r="DE75" s="863"/>
      <c r="DF75" s="864"/>
      <c r="DG75" s="862"/>
      <c r="DH75" s="863"/>
      <c r="DI75" s="863"/>
      <c r="DJ75" s="863"/>
      <c r="DK75" s="864"/>
      <c r="DL75" s="862"/>
      <c r="DM75" s="863"/>
      <c r="DN75" s="863"/>
      <c r="DO75" s="863"/>
      <c r="DP75" s="864"/>
      <c r="DQ75" s="862"/>
      <c r="DR75" s="863"/>
      <c r="DS75" s="863"/>
      <c r="DT75" s="863"/>
      <c r="DU75" s="864"/>
      <c r="DV75" s="859"/>
      <c r="DW75" s="860"/>
      <c r="DX75" s="860"/>
      <c r="DY75" s="860"/>
      <c r="DZ75" s="861"/>
      <c r="EA75" s="218"/>
    </row>
    <row r="76" spans="1:131" ht="26.25" customHeight="1">
      <c r="A76" s="226">
        <v>9</v>
      </c>
      <c r="B76" s="873" t="s">
        <v>559</v>
      </c>
      <c r="C76" s="874"/>
      <c r="D76" s="874"/>
      <c r="E76" s="874"/>
      <c r="F76" s="874"/>
      <c r="G76" s="874"/>
      <c r="H76" s="874"/>
      <c r="I76" s="874"/>
      <c r="J76" s="874"/>
      <c r="K76" s="874"/>
      <c r="L76" s="874"/>
      <c r="M76" s="874"/>
      <c r="N76" s="874"/>
      <c r="O76" s="874"/>
      <c r="P76" s="875"/>
      <c r="Q76" s="877">
        <v>49</v>
      </c>
      <c r="R76" s="878"/>
      <c r="S76" s="878"/>
      <c r="T76" s="878"/>
      <c r="U76" s="834"/>
      <c r="V76" s="879">
        <v>45</v>
      </c>
      <c r="W76" s="878"/>
      <c r="X76" s="878"/>
      <c r="Y76" s="878"/>
      <c r="Z76" s="834"/>
      <c r="AA76" s="879">
        <v>4</v>
      </c>
      <c r="AB76" s="878"/>
      <c r="AC76" s="878"/>
      <c r="AD76" s="878"/>
      <c r="AE76" s="834"/>
      <c r="AF76" s="879">
        <v>4</v>
      </c>
      <c r="AG76" s="878"/>
      <c r="AH76" s="878"/>
      <c r="AI76" s="878"/>
      <c r="AJ76" s="834"/>
      <c r="AK76" s="830" t="s">
        <v>565</v>
      </c>
      <c r="AL76" s="830"/>
      <c r="AM76" s="830"/>
      <c r="AN76" s="830"/>
      <c r="AO76" s="830"/>
      <c r="AP76" s="830" t="s">
        <v>565</v>
      </c>
      <c r="AQ76" s="830"/>
      <c r="AR76" s="830"/>
      <c r="AS76" s="830"/>
      <c r="AT76" s="830"/>
      <c r="AU76" s="830" t="s">
        <v>565</v>
      </c>
      <c r="AV76" s="830"/>
      <c r="AW76" s="830"/>
      <c r="AX76" s="830"/>
      <c r="AY76" s="830"/>
      <c r="AZ76" s="832"/>
      <c r="BA76" s="832"/>
      <c r="BB76" s="832"/>
      <c r="BC76" s="832"/>
      <c r="BD76" s="833"/>
      <c r="BE76" s="229"/>
      <c r="BF76" s="229"/>
      <c r="BG76" s="229"/>
      <c r="BH76" s="229"/>
      <c r="BI76" s="229"/>
      <c r="BJ76" s="229"/>
      <c r="BK76" s="229"/>
      <c r="BL76" s="229"/>
      <c r="BM76" s="229"/>
      <c r="BN76" s="229"/>
      <c r="BO76" s="229"/>
      <c r="BP76" s="229"/>
      <c r="BQ76" s="226">
        <v>70</v>
      </c>
      <c r="BR76" s="231"/>
      <c r="BS76" s="859"/>
      <c r="BT76" s="860"/>
      <c r="BU76" s="860"/>
      <c r="BV76" s="860"/>
      <c r="BW76" s="860"/>
      <c r="BX76" s="860"/>
      <c r="BY76" s="860"/>
      <c r="BZ76" s="860"/>
      <c r="CA76" s="860"/>
      <c r="CB76" s="860"/>
      <c r="CC76" s="860"/>
      <c r="CD76" s="860"/>
      <c r="CE76" s="860"/>
      <c r="CF76" s="860"/>
      <c r="CG76" s="865"/>
      <c r="CH76" s="862"/>
      <c r="CI76" s="863"/>
      <c r="CJ76" s="863"/>
      <c r="CK76" s="863"/>
      <c r="CL76" s="864"/>
      <c r="CM76" s="862"/>
      <c r="CN76" s="863"/>
      <c r="CO76" s="863"/>
      <c r="CP76" s="863"/>
      <c r="CQ76" s="864"/>
      <c r="CR76" s="862"/>
      <c r="CS76" s="863"/>
      <c r="CT76" s="863"/>
      <c r="CU76" s="863"/>
      <c r="CV76" s="864"/>
      <c r="CW76" s="862"/>
      <c r="CX76" s="863"/>
      <c r="CY76" s="863"/>
      <c r="CZ76" s="863"/>
      <c r="DA76" s="864"/>
      <c r="DB76" s="862"/>
      <c r="DC76" s="863"/>
      <c r="DD76" s="863"/>
      <c r="DE76" s="863"/>
      <c r="DF76" s="864"/>
      <c r="DG76" s="862"/>
      <c r="DH76" s="863"/>
      <c r="DI76" s="863"/>
      <c r="DJ76" s="863"/>
      <c r="DK76" s="864"/>
      <c r="DL76" s="862"/>
      <c r="DM76" s="863"/>
      <c r="DN76" s="863"/>
      <c r="DO76" s="863"/>
      <c r="DP76" s="864"/>
      <c r="DQ76" s="862"/>
      <c r="DR76" s="863"/>
      <c r="DS76" s="863"/>
      <c r="DT76" s="863"/>
      <c r="DU76" s="864"/>
      <c r="DV76" s="859"/>
      <c r="DW76" s="860"/>
      <c r="DX76" s="860"/>
      <c r="DY76" s="860"/>
      <c r="DZ76" s="861"/>
      <c r="EA76" s="218"/>
    </row>
    <row r="77" spans="1:131" ht="26.25" customHeight="1">
      <c r="A77" s="226">
        <v>10</v>
      </c>
      <c r="B77" s="873"/>
      <c r="C77" s="874"/>
      <c r="D77" s="874"/>
      <c r="E77" s="874"/>
      <c r="F77" s="874"/>
      <c r="G77" s="874"/>
      <c r="H77" s="874"/>
      <c r="I77" s="874"/>
      <c r="J77" s="874"/>
      <c r="K77" s="874"/>
      <c r="L77" s="874"/>
      <c r="M77" s="874"/>
      <c r="N77" s="874"/>
      <c r="O77" s="874"/>
      <c r="P77" s="875"/>
      <c r="Q77" s="877"/>
      <c r="R77" s="878"/>
      <c r="S77" s="878"/>
      <c r="T77" s="878"/>
      <c r="U77" s="834"/>
      <c r="V77" s="879"/>
      <c r="W77" s="878"/>
      <c r="X77" s="878"/>
      <c r="Y77" s="878"/>
      <c r="Z77" s="834"/>
      <c r="AA77" s="879"/>
      <c r="AB77" s="878"/>
      <c r="AC77" s="878"/>
      <c r="AD77" s="878"/>
      <c r="AE77" s="834"/>
      <c r="AF77" s="879"/>
      <c r="AG77" s="878"/>
      <c r="AH77" s="878"/>
      <c r="AI77" s="878"/>
      <c r="AJ77" s="834"/>
      <c r="AK77" s="879"/>
      <c r="AL77" s="878"/>
      <c r="AM77" s="878"/>
      <c r="AN77" s="878"/>
      <c r="AO77" s="834"/>
      <c r="AP77" s="879"/>
      <c r="AQ77" s="878"/>
      <c r="AR77" s="878"/>
      <c r="AS77" s="878"/>
      <c r="AT77" s="834"/>
      <c r="AU77" s="879"/>
      <c r="AV77" s="878"/>
      <c r="AW77" s="878"/>
      <c r="AX77" s="878"/>
      <c r="AY77" s="834"/>
      <c r="AZ77" s="832"/>
      <c r="BA77" s="832"/>
      <c r="BB77" s="832"/>
      <c r="BC77" s="832"/>
      <c r="BD77" s="833"/>
      <c r="BE77" s="229"/>
      <c r="BF77" s="229"/>
      <c r="BG77" s="229"/>
      <c r="BH77" s="229"/>
      <c r="BI77" s="229"/>
      <c r="BJ77" s="229"/>
      <c r="BK77" s="229"/>
      <c r="BL77" s="229"/>
      <c r="BM77" s="229"/>
      <c r="BN77" s="229"/>
      <c r="BO77" s="229"/>
      <c r="BP77" s="229"/>
      <c r="BQ77" s="226">
        <v>71</v>
      </c>
      <c r="BR77" s="231"/>
      <c r="BS77" s="859"/>
      <c r="BT77" s="860"/>
      <c r="BU77" s="860"/>
      <c r="BV77" s="860"/>
      <c r="BW77" s="860"/>
      <c r="BX77" s="860"/>
      <c r="BY77" s="860"/>
      <c r="BZ77" s="860"/>
      <c r="CA77" s="860"/>
      <c r="CB77" s="860"/>
      <c r="CC77" s="860"/>
      <c r="CD77" s="860"/>
      <c r="CE77" s="860"/>
      <c r="CF77" s="860"/>
      <c r="CG77" s="865"/>
      <c r="CH77" s="862"/>
      <c r="CI77" s="863"/>
      <c r="CJ77" s="863"/>
      <c r="CK77" s="863"/>
      <c r="CL77" s="864"/>
      <c r="CM77" s="862"/>
      <c r="CN77" s="863"/>
      <c r="CO77" s="863"/>
      <c r="CP77" s="863"/>
      <c r="CQ77" s="864"/>
      <c r="CR77" s="862"/>
      <c r="CS77" s="863"/>
      <c r="CT77" s="863"/>
      <c r="CU77" s="863"/>
      <c r="CV77" s="864"/>
      <c r="CW77" s="862"/>
      <c r="CX77" s="863"/>
      <c r="CY77" s="863"/>
      <c r="CZ77" s="863"/>
      <c r="DA77" s="864"/>
      <c r="DB77" s="862"/>
      <c r="DC77" s="863"/>
      <c r="DD77" s="863"/>
      <c r="DE77" s="863"/>
      <c r="DF77" s="864"/>
      <c r="DG77" s="862"/>
      <c r="DH77" s="863"/>
      <c r="DI77" s="863"/>
      <c r="DJ77" s="863"/>
      <c r="DK77" s="864"/>
      <c r="DL77" s="862"/>
      <c r="DM77" s="863"/>
      <c r="DN77" s="863"/>
      <c r="DO77" s="863"/>
      <c r="DP77" s="864"/>
      <c r="DQ77" s="862"/>
      <c r="DR77" s="863"/>
      <c r="DS77" s="863"/>
      <c r="DT77" s="863"/>
      <c r="DU77" s="864"/>
      <c r="DV77" s="859"/>
      <c r="DW77" s="860"/>
      <c r="DX77" s="860"/>
      <c r="DY77" s="860"/>
      <c r="DZ77" s="861"/>
      <c r="EA77" s="218"/>
    </row>
    <row r="78" spans="1:131" ht="26.25" customHeight="1">
      <c r="A78" s="226">
        <v>11</v>
      </c>
      <c r="B78" s="873"/>
      <c r="C78" s="874"/>
      <c r="D78" s="874"/>
      <c r="E78" s="874"/>
      <c r="F78" s="874"/>
      <c r="G78" s="874"/>
      <c r="H78" s="874"/>
      <c r="I78" s="874"/>
      <c r="J78" s="874"/>
      <c r="K78" s="874"/>
      <c r="L78" s="874"/>
      <c r="M78" s="874"/>
      <c r="N78" s="874"/>
      <c r="O78" s="874"/>
      <c r="P78" s="875"/>
      <c r="Q78" s="876"/>
      <c r="R78" s="830"/>
      <c r="S78" s="830"/>
      <c r="T78" s="830"/>
      <c r="U78" s="830"/>
      <c r="V78" s="830"/>
      <c r="W78" s="830"/>
      <c r="X78" s="830"/>
      <c r="Y78" s="830"/>
      <c r="Z78" s="830"/>
      <c r="AA78" s="830"/>
      <c r="AB78" s="830"/>
      <c r="AC78" s="830"/>
      <c r="AD78" s="830"/>
      <c r="AE78" s="830"/>
      <c r="AF78" s="830"/>
      <c r="AG78" s="830"/>
      <c r="AH78" s="830"/>
      <c r="AI78" s="830"/>
      <c r="AJ78" s="830"/>
      <c r="AK78" s="830"/>
      <c r="AL78" s="830"/>
      <c r="AM78" s="830"/>
      <c r="AN78" s="830"/>
      <c r="AO78" s="830"/>
      <c r="AP78" s="830"/>
      <c r="AQ78" s="830"/>
      <c r="AR78" s="830"/>
      <c r="AS78" s="830"/>
      <c r="AT78" s="830"/>
      <c r="AU78" s="830"/>
      <c r="AV78" s="830"/>
      <c r="AW78" s="830"/>
      <c r="AX78" s="830"/>
      <c r="AY78" s="830"/>
      <c r="AZ78" s="832"/>
      <c r="BA78" s="832"/>
      <c r="BB78" s="832"/>
      <c r="BC78" s="832"/>
      <c r="BD78" s="833"/>
      <c r="BE78" s="229"/>
      <c r="BF78" s="229"/>
      <c r="BG78" s="229"/>
      <c r="BH78" s="229"/>
      <c r="BI78" s="229"/>
      <c r="BJ78" s="218"/>
      <c r="BK78" s="218"/>
      <c r="BL78" s="218"/>
      <c r="BM78" s="218"/>
      <c r="BN78" s="218"/>
      <c r="BO78" s="229"/>
      <c r="BP78" s="229"/>
      <c r="BQ78" s="226">
        <v>72</v>
      </c>
      <c r="BR78" s="231"/>
      <c r="BS78" s="859"/>
      <c r="BT78" s="860"/>
      <c r="BU78" s="860"/>
      <c r="BV78" s="860"/>
      <c r="BW78" s="860"/>
      <c r="BX78" s="860"/>
      <c r="BY78" s="860"/>
      <c r="BZ78" s="860"/>
      <c r="CA78" s="860"/>
      <c r="CB78" s="860"/>
      <c r="CC78" s="860"/>
      <c r="CD78" s="860"/>
      <c r="CE78" s="860"/>
      <c r="CF78" s="860"/>
      <c r="CG78" s="865"/>
      <c r="CH78" s="862"/>
      <c r="CI78" s="863"/>
      <c r="CJ78" s="863"/>
      <c r="CK78" s="863"/>
      <c r="CL78" s="864"/>
      <c r="CM78" s="862"/>
      <c r="CN78" s="863"/>
      <c r="CO78" s="863"/>
      <c r="CP78" s="863"/>
      <c r="CQ78" s="864"/>
      <c r="CR78" s="862"/>
      <c r="CS78" s="863"/>
      <c r="CT78" s="863"/>
      <c r="CU78" s="863"/>
      <c r="CV78" s="864"/>
      <c r="CW78" s="862"/>
      <c r="CX78" s="863"/>
      <c r="CY78" s="863"/>
      <c r="CZ78" s="863"/>
      <c r="DA78" s="864"/>
      <c r="DB78" s="862"/>
      <c r="DC78" s="863"/>
      <c r="DD78" s="863"/>
      <c r="DE78" s="863"/>
      <c r="DF78" s="864"/>
      <c r="DG78" s="862"/>
      <c r="DH78" s="863"/>
      <c r="DI78" s="863"/>
      <c r="DJ78" s="863"/>
      <c r="DK78" s="864"/>
      <c r="DL78" s="862"/>
      <c r="DM78" s="863"/>
      <c r="DN78" s="863"/>
      <c r="DO78" s="863"/>
      <c r="DP78" s="864"/>
      <c r="DQ78" s="862"/>
      <c r="DR78" s="863"/>
      <c r="DS78" s="863"/>
      <c r="DT78" s="863"/>
      <c r="DU78" s="864"/>
      <c r="DV78" s="859"/>
      <c r="DW78" s="860"/>
      <c r="DX78" s="860"/>
      <c r="DY78" s="860"/>
      <c r="DZ78" s="861"/>
      <c r="EA78" s="218"/>
    </row>
    <row r="79" spans="1:131" ht="26.25" customHeight="1">
      <c r="A79" s="226">
        <v>12</v>
      </c>
      <c r="B79" s="873"/>
      <c r="C79" s="874"/>
      <c r="D79" s="874"/>
      <c r="E79" s="874"/>
      <c r="F79" s="874"/>
      <c r="G79" s="874"/>
      <c r="H79" s="874"/>
      <c r="I79" s="874"/>
      <c r="J79" s="874"/>
      <c r="K79" s="874"/>
      <c r="L79" s="874"/>
      <c r="M79" s="874"/>
      <c r="N79" s="874"/>
      <c r="O79" s="874"/>
      <c r="P79" s="875"/>
      <c r="Q79" s="876"/>
      <c r="R79" s="830"/>
      <c r="S79" s="830"/>
      <c r="T79" s="830"/>
      <c r="U79" s="830"/>
      <c r="V79" s="830"/>
      <c r="W79" s="830"/>
      <c r="X79" s="830"/>
      <c r="Y79" s="830"/>
      <c r="Z79" s="830"/>
      <c r="AA79" s="830"/>
      <c r="AB79" s="830"/>
      <c r="AC79" s="830"/>
      <c r="AD79" s="830"/>
      <c r="AE79" s="830"/>
      <c r="AF79" s="830"/>
      <c r="AG79" s="830"/>
      <c r="AH79" s="830"/>
      <c r="AI79" s="830"/>
      <c r="AJ79" s="830"/>
      <c r="AK79" s="830"/>
      <c r="AL79" s="830"/>
      <c r="AM79" s="830"/>
      <c r="AN79" s="830"/>
      <c r="AO79" s="830"/>
      <c r="AP79" s="830"/>
      <c r="AQ79" s="830"/>
      <c r="AR79" s="830"/>
      <c r="AS79" s="830"/>
      <c r="AT79" s="830"/>
      <c r="AU79" s="830"/>
      <c r="AV79" s="830"/>
      <c r="AW79" s="830"/>
      <c r="AX79" s="830"/>
      <c r="AY79" s="830"/>
      <c r="AZ79" s="832"/>
      <c r="BA79" s="832"/>
      <c r="BB79" s="832"/>
      <c r="BC79" s="832"/>
      <c r="BD79" s="833"/>
      <c r="BE79" s="229"/>
      <c r="BF79" s="229"/>
      <c r="BG79" s="229"/>
      <c r="BH79" s="229"/>
      <c r="BI79" s="229"/>
      <c r="BJ79" s="218"/>
      <c r="BK79" s="218"/>
      <c r="BL79" s="218"/>
      <c r="BM79" s="218"/>
      <c r="BN79" s="218"/>
      <c r="BO79" s="229"/>
      <c r="BP79" s="229"/>
      <c r="BQ79" s="226">
        <v>73</v>
      </c>
      <c r="BR79" s="231"/>
      <c r="BS79" s="859"/>
      <c r="BT79" s="860"/>
      <c r="BU79" s="860"/>
      <c r="BV79" s="860"/>
      <c r="BW79" s="860"/>
      <c r="BX79" s="860"/>
      <c r="BY79" s="860"/>
      <c r="BZ79" s="860"/>
      <c r="CA79" s="860"/>
      <c r="CB79" s="860"/>
      <c r="CC79" s="860"/>
      <c r="CD79" s="860"/>
      <c r="CE79" s="860"/>
      <c r="CF79" s="860"/>
      <c r="CG79" s="865"/>
      <c r="CH79" s="862"/>
      <c r="CI79" s="863"/>
      <c r="CJ79" s="863"/>
      <c r="CK79" s="863"/>
      <c r="CL79" s="864"/>
      <c r="CM79" s="862"/>
      <c r="CN79" s="863"/>
      <c r="CO79" s="863"/>
      <c r="CP79" s="863"/>
      <c r="CQ79" s="864"/>
      <c r="CR79" s="862"/>
      <c r="CS79" s="863"/>
      <c r="CT79" s="863"/>
      <c r="CU79" s="863"/>
      <c r="CV79" s="864"/>
      <c r="CW79" s="862"/>
      <c r="CX79" s="863"/>
      <c r="CY79" s="863"/>
      <c r="CZ79" s="863"/>
      <c r="DA79" s="864"/>
      <c r="DB79" s="862"/>
      <c r="DC79" s="863"/>
      <c r="DD79" s="863"/>
      <c r="DE79" s="863"/>
      <c r="DF79" s="864"/>
      <c r="DG79" s="862"/>
      <c r="DH79" s="863"/>
      <c r="DI79" s="863"/>
      <c r="DJ79" s="863"/>
      <c r="DK79" s="864"/>
      <c r="DL79" s="862"/>
      <c r="DM79" s="863"/>
      <c r="DN79" s="863"/>
      <c r="DO79" s="863"/>
      <c r="DP79" s="864"/>
      <c r="DQ79" s="862"/>
      <c r="DR79" s="863"/>
      <c r="DS79" s="863"/>
      <c r="DT79" s="863"/>
      <c r="DU79" s="864"/>
      <c r="DV79" s="859"/>
      <c r="DW79" s="860"/>
      <c r="DX79" s="860"/>
      <c r="DY79" s="860"/>
      <c r="DZ79" s="861"/>
      <c r="EA79" s="218"/>
    </row>
    <row r="80" spans="1:131" ht="26.25" customHeight="1">
      <c r="A80" s="226">
        <v>13</v>
      </c>
      <c r="B80" s="873"/>
      <c r="C80" s="874"/>
      <c r="D80" s="874"/>
      <c r="E80" s="874"/>
      <c r="F80" s="874"/>
      <c r="G80" s="874"/>
      <c r="H80" s="874"/>
      <c r="I80" s="874"/>
      <c r="J80" s="874"/>
      <c r="K80" s="874"/>
      <c r="L80" s="874"/>
      <c r="M80" s="874"/>
      <c r="N80" s="874"/>
      <c r="O80" s="874"/>
      <c r="P80" s="875"/>
      <c r="Q80" s="876"/>
      <c r="R80" s="830"/>
      <c r="S80" s="830"/>
      <c r="T80" s="830"/>
      <c r="U80" s="830"/>
      <c r="V80" s="830"/>
      <c r="W80" s="830"/>
      <c r="X80" s="830"/>
      <c r="Y80" s="830"/>
      <c r="Z80" s="830"/>
      <c r="AA80" s="830"/>
      <c r="AB80" s="830"/>
      <c r="AC80" s="830"/>
      <c r="AD80" s="830"/>
      <c r="AE80" s="830"/>
      <c r="AF80" s="830"/>
      <c r="AG80" s="830"/>
      <c r="AH80" s="830"/>
      <c r="AI80" s="830"/>
      <c r="AJ80" s="830"/>
      <c r="AK80" s="830"/>
      <c r="AL80" s="830"/>
      <c r="AM80" s="830"/>
      <c r="AN80" s="830"/>
      <c r="AO80" s="830"/>
      <c r="AP80" s="830"/>
      <c r="AQ80" s="830"/>
      <c r="AR80" s="830"/>
      <c r="AS80" s="830"/>
      <c r="AT80" s="830"/>
      <c r="AU80" s="830"/>
      <c r="AV80" s="830"/>
      <c r="AW80" s="830"/>
      <c r="AX80" s="830"/>
      <c r="AY80" s="830"/>
      <c r="AZ80" s="832"/>
      <c r="BA80" s="832"/>
      <c r="BB80" s="832"/>
      <c r="BC80" s="832"/>
      <c r="BD80" s="833"/>
      <c r="BE80" s="229"/>
      <c r="BF80" s="229"/>
      <c r="BG80" s="229"/>
      <c r="BH80" s="229"/>
      <c r="BI80" s="229"/>
      <c r="BJ80" s="229"/>
      <c r="BK80" s="229"/>
      <c r="BL80" s="229"/>
      <c r="BM80" s="229"/>
      <c r="BN80" s="229"/>
      <c r="BO80" s="229"/>
      <c r="BP80" s="229"/>
      <c r="BQ80" s="226">
        <v>74</v>
      </c>
      <c r="BR80" s="231"/>
      <c r="BS80" s="859"/>
      <c r="BT80" s="860"/>
      <c r="BU80" s="860"/>
      <c r="BV80" s="860"/>
      <c r="BW80" s="860"/>
      <c r="BX80" s="860"/>
      <c r="BY80" s="860"/>
      <c r="BZ80" s="860"/>
      <c r="CA80" s="860"/>
      <c r="CB80" s="860"/>
      <c r="CC80" s="860"/>
      <c r="CD80" s="860"/>
      <c r="CE80" s="860"/>
      <c r="CF80" s="860"/>
      <c r="CG80" s="865"/>
      <c r="CH80" s="862"/>
      <c r="CI80" s="863"/>
      <c r="CJ80" s="863"/>
      <c r="CK80" s="863"/>
      <c r="CL80" s="864"/>
      <c r="CM80" s="862"/>
      <c r="CN80" s="863"/>
      <c r="CO80" s="863"/>
      <c r="CP80" s="863"/>
      <c r="CQ80" s="864"/>
      <c r="CR80" s="862"/>
      <c r="CS80" s="863"/>
      <c r="CT80" s="863"/>
      <c r="CU80" s="863"/>
      <c r="CV80" s="864"/>
      <c r="CW80" s="862"/>
      <c r="CX80" s="863"/>
      <c r="CY80" s="863"/>
      <c r="CZ80" s="863"/>
      <c r="DA80" s="864"/>
      <c r="DB80" s="862"/>
      <c r="DC80" s="863"/>
      <c r="DD80" s="863"/>
      <c r="DE80" s="863"/>
      <c r="DF80" s="864"/>
      <c r="DG80" s="862"/>
      <c r="DH80" s="863"/>
      <c r="DI80" s="863"/>
      <c r="DJ80" s="863"/>
      <c r="DK80" s="864"/>
      <c r="DL80" s="862"/>
      <c r="DM80" s="863"/>
      <c r="DN80" s="863"/>
      <c r="DO80" s="863"/>
      <c r="DP80" s="864"/>
      <c r="DQ80" s="862"/>
      <c r="DR80" s="863"/>
      <c r="DS80" s="863"/>
      <c r="DT80" s="863"/>
      <c r="DU80" s="864"/>
      <c r="DV80" s="859"/>
      <c r="DW80" s="860"/>
      <c r="DX80" s="860"/>
      <c r="DY80" s="860"/>
      <c r="DZ80" s="861"/>
      <c r="EA80" s="218"/>
    </row>
    <row r="81" spans="1:131" ht="26.25" customHeight="1">
      <c r="A81" s="226">
        <v>14</v>
      </c>
      <c r="B81" s="873"/>
      <c r="C81" s="874"/>
      <c r="D81" s="874"/>
      <c r="E81" s="874"/>
      <c r="F81" s="874"/>
      <c r="G81" s="874"/>
      <c r="H81" s="874"/>
      <c r="I81" s="874"/>
      <c r="J81" s="874"/>
      <c r="K81" s="874"/>
      <c r="L81" s="874"/>
      <c r="M81" s="874"/>
      <c r="N81" s="874"/>
      <c r="O81" s="874"/>
      <c r="P81" s="875"/>
      <c r="Q81" s="876"/>
      <c r="R81" s="830"/>
      <c r="S81" s="830"/>
      <c r="T81" s="830"/>
      <c r="U81" s="830"/>
      <c r="V81" s="830"/>
      <c r="W81" s="830"/>
      <c r="X81" s="830"/>
      <c r="Y81" s="830"/>
      <c r="Z81" s="830"/>
      <c r="AA81" s="830"/>
      <c r="AB81" s="830"/>
      <c r="AC81" s="830"/>
      <c r="AD81" s="830"/>
      <c r="AE81" s="830"/>
      <c r="AF81" s="830"/>
      <c r="AG81" s="830"/>
      <c r="AH81" s="830"/>
      <c r="AI81" s="830"/>
      <c r="AJ81" s="830"/>
      <c r="AK81" s="830"/>
      <c r="AL81" s="830"/>
      <c r="AM81" s="830"/>
      <c r="AN81" s="830"/>
      <c r="AO81" s="830"/>
      <c r="AP81" s="830"/>
      <c r="AQ81" s="830"/>
      <c r="AR81" s="830"/>
      <c r="AS81" s="830"/>
      <c r="AT81" s="830"/>
      <c r="AU81" s="830"/>
      <c r="AV81" s="830"/>
      <c r="AW81" s="830"/>
      <c r="AX81" s="830"/>
      <c r="AY81" s="830"/>
      <c r="AZ81" s="832"/>
      <c r="BA81" s="832"/>
      <c r="BB81" s="832"/>
      <c r="BC81" s="832"/>
      <c r="BD81" s="833"/>
      <c r="BE81" s="229"/>
      <c r="BF81" s="229"/>
      <c r="BG81" s="229"/>
      <c r="BH81" s="229"/>
      <c r="BI81" s="229"/>
      <c r="BJ81" s="229"/>
      <c r="BK81" s="229"/>
      <c r="BL81" s="229"/>
      <c r="BM81" s="229"/>
      <c r="BN81" s="229"/>
      <c r="BO81" s="229"/>
      <c r="BP81" s="229"/>
      <c r="BQ81" s="226">
        <v>75</v>
      </c>
      <c r="BR81" s="231"/>
      <c r="BS81" s="859"/>
      <c r="BT81" s="860"/>
      <c r="BU81" s="860"/>
      <c r="BV81" s="860"/>
      <c r="BW81" s="860"/>
      <c r="BX81" s="860"/>
      <c r="BY81" s="860"/>
      <c r="BZ81" s="860"/>
      <c r="CA81" s="860"/>
      <c r="CB81" s="860"/>
      <c r="CC81" s="860"/>
      <c r="CD81" s="860"/>
      <c r="CE81" s="860"/>
      <c r="CF81" s="860"/>
      <c r="CG81" s="865"/>
      <c r="CH81" s="862"/>
      <c r="CI81" s="863"/>
      <c r="CJ81" s="863"/>
      <c r="CK81" s="863"/>
      <c r="CL81" s="864"/>
      <c r="CM81" s="862"/>
      <c r="CN81" s="863"/>
      <c r="CO81" s="863"/>
      <c r="CP81" s="863"/>
      <c r="CQ81" s="864"/>
      <c r="CR81" s="862"/>
      <c r="CS81" s="863"/>
      <c r="CT81" s="863"/>
      <c r="CU81" s="863"/>
      <c r="CV81" s="864"/>
      <c r="CW81" s="862"/>
      <c r="CX81" s="863"/>
      <c r="CY81" s="863"/>
      <c r="CZ81" s="863"/>
      <c r="DA81" s="864"/>
      <c r="DB81" s="862"/>
      <c r="DC81" s="863"/>
      <c r="DD81" s="863"/>
      <c r="DE81" s="863"/>
      <c r="DF81" s="864"/>
      <c r="DG81" s="862"/>
      <c r="DH81" s="863"/>
      <c r="DI81" s="863"/>
      <c r="DJ81" s="863"/>
      <c r="DK81" s="864"/>
      <c r="DL81" s="862"/>
      <c r="DM81" s="863"/>
      <c r="DN81" s="863"/>
      <c r="DO81" s="863"/>
      <c r="DP81" s="864"/>
      <c r="DQ81" s="862"/>
      <c r="DR81" s="863"/>
      <c r="DS81" s="863"/>
      <c r="DT81" s="863"/>
      <c r="DU81" s="864"/>
      <c r="DV81" s="859"/>
      <c r="DW81" s="860"/>
      <c r="DX81" s="860"/>
      <c r="DY81" s="860"/>
      <c r="DZ81" s="861"/>
      <c r="EA81" s="218"/>
    </row>
    <row r="82" spans="1:131" ht="26.25" customHeight="1">
      <c r="A82" s="226">
        <v>15</v>
      </c>
      <c r="B82" s="873"/>
      <c r="C82" s="874"/>
      <c r="D82" s="874"/>
      <c r="E82" s="874"/>
      <c r="F82" s="874"/>
      <c r="G82" s="874"/>
      <c r="H82" s="874"/>
      <c r="I82" s="874"/>
      <c r="J82" s="874"/>
      <c r="K82" s="874"/>
      <c r="L82" s="874"/>
      <c r="M82" s="874"/>
      <c r="N82" s="874"/>
      <c r="O82" s="874"/>
      <c r="P82" s="875"/>
      <c r="Q82" s="876"/>
      <c r="R82" s="830"/>
      <c r="S82" s="830"/>
      <c r="T82" s="830"/>
      <c r="U82" s="830"/>
      <c r="V82" s="830"/>
      <c r="W82" s="830"/>
      <c r="X82" s="830"/>
      <c r="Y82" s="830"/>
      <c r="Z82" s="830"/>
      <c r="AA82" s="830"/>
      <c r="AB82" s="830"/>
      <c r="AC82" s="830"/>
      <c r="AD82" s="830"/>
      <c r="AE82" s="830"/>
      <c r="AF82" s="830"/>
      <c r="AG82" s="830"/>
      <c r="AH82" s="830"/>
      <c r="AI82" s="830"/>
      <c r="AJ82" s="830"/>
      <c r="AK82" s="830"/>
      <c r="AL82" s="830"/>
      <c r="AM82" s="830"/>
      <c r="AN82" s="830"/>
      <c r="AO82" s="830"/>
      <c r="AP82" s="830"/>
      <c r="AQ82" s="830"/>
      <c r="AR82" s="830"/>
      <c r="AS82" s="830"/>
      <c r="AT82" s="830"/>
      <c r="AU82" s="830"/>
      <c r="AV82" s="830"/>
      <c r="AW82" s="830"/>
      <c r="AX82" s="830"/>
      <c r="AY82" s="830"/>
      <c r="AZ82" s="832"/>
      <c r="BA82" s="832"/>
      <c r="BB82" s="832"/>
      <c r="BC82" s="832"/>
      <c r="BD82" s="833"/>
      <c r="BE82" s="229"/>
      <c r="BF82" s="229"/>
      <c r="BG82" s="229"/>
      <c r="BH82" s="229"/>
      <c r="BI82" s="229"/>
      <c r="BJ82" s="229"/>
      <c r="BK82" s="229"/>
      <c r="BL82" s="229"/>
      <c r="BM82" s="229"/>
      <c r="BN82" s="229"/>
      <c r="BO82" s="229"/>
      <c r="BP82" s="229"/>
      <c r="BQ82" s="226">
        <v>76</v>
      </c>
      <c r="BR82" s="231"/>
      <c r="BS82" s="859"/>
      <c r="BT82" s="860"/>
      <c r="BU82" s="860"/>
      <c r="BV82" s="860"/>
      <c r="BW82" s="860"/>
      <c r="BX82" s="860"/>
      <c r="BY82" s="860"/>
      <c r="BZ82" s="860"/>
      <c r="CA82" s="860"/>
      <c r="CB82" s="860"/>
      <c r="CC82" s="860"/>
      <c r="CD82" s="860"/>
      <c r="CE82" s="860"/>
      <c r="CF82" s="860"/>
      <c r="CG82" s="865"/>
      <c r="CH82" s="862"/>
      <c r="CI82" s="863"/>
      <c r="CJ82" s="863"/>
      <c r="CK82" s="863"/>
      <c r="CL82" s="864"/>
      <c r="CM82" s="862"/>
      <c r="CN82" s="863"/>
      <c r="CO82" s="863"/>
      <c r="CP82" s="863"/>
      <c r="CQ82" s="864"/>
      <c r="CR82" s="862"/>
      <c r="CS82" s="863"/>
      <c r="CT82" s="863"/>
      <c r="CU82" s="863"/>
      <c r="CV82" s="864"/>
      <c r="CW82" s="862"/>
      <c r="CX82" s="863"/>
      <c r="CY82" s="863"/>
      <c r="CZ82" s="863"/>
      <c r="DA82" s="864"/>
      <c r="DB82" s="862"/>
      <c r="DC82" s="863"/>
      <c r="DD82" s="863"/>
      <c r="DE82" s="863"/>
      <c r="DF82" s="864"/>
      <c r="DG82" s="862"/>
      <c r="DH82" s="863"/>
      <c r="DI82" s="863"/>
      <c r="DJ82" s="863"/>
      <c r="DK82" s="864"/>
      <c r="DL82" s="862"/>
      <c r="DM82" s="863"/>
      <c r="DN82" s="863"/>
      <c r="DO82" s="863"/>
      <c r="DP82" s="864"/>
      <c r="DQ82" s="862"/>
      <c r="DR82" s="863"/>
      <c r="DS82" s="863"/>
      <c r="DT82" s="863"/>
      <c r="DU82" s="864"/>
      <c r="DV82" s="859"/>
      <c r="DW82" s="860"/>
      <c r="DX82" s="860"/>
      <c r="DY82" s="860"/>
      <c r="DZ82" s="861"/>
      <c r="EA82" s="218"/>
    </row>
    <row r="83" spans="1:131" ht="26.25" customHeight="1">
      <c r="A83" s="226">
        <v>16</v>
      </c>
      <c r="B83" s="873"/>
      <c r="C83" s="874"/>
      <c r="D83" s="874"/>
      <c r="E83" s="874"/>
      <c r="F83" s="874"/>
      <c r="G83" s="874"/>
      <c r="H83" s="874"/>
      <c r="I83" s="874"/>
      <c r="J83" s="874"/>
      <c r="K83" s="874"/>
      <c r="L83" s="874"/>
      <c r="M83" s="874"/>
      <c r="N83" s="874"/>
      <c r="O83" s="874"/>
      <c r="P83" s="875"/>
      <c r="Q83" s="876"/>
      <c r="R83" s="830"/>
      <c r="S83" s="830"/>
      <c r="T83" s="830"/>
      <c r="U83" s="830"/>
      <c r="V83" s="830"/>
      <c r="W83" s="830"/>
      <c r="X83" s="830"/>
      <c r="Y83" s="830"/>
      <c r="Z83" s="830"/>
      <c r="AA83" s="830"/>
      <c r="AB83" s="830"/>
      <c r="AC83" s="830"/>
      <c r="AD83" s="830"/>
      <c r="AE83" s="830"/>
      <c r="AF83" s="830"/>
      <c r="AG83" s="830"/>
      <c r="AH83" s="830"/>
      <c r="AI83" s="830"/>
      <c r="AJ83" s="830"/>
      <c r="AK83" s="830"/>
      <c r="AL83" s="830"/>
      <c r="AM83" s="830"/>
      <c r="AN83" s="830"/>
      <c r="AO83" s="830"/>
      <c r="AP83" s="830"/>
      <c r="AQ83" s="830"/>
      <c r="AR83" s="830"/>
      <c r="AS83" s="830"/>
      <c r="AT83" s="830"/>
      <c r="AU83" s="830"/>
      <c r="AV83" s="830"/>
      <c r="AW83" s="830"/>
      <c r="AX83" s="830"/>
      <c r="AY83" s="830"/>
      <c r="AZ83" s="832"/>
      <c r="BA83" s="832"/>
      <c r="BB83" s="832"/>
      <c r="BC83" s="832"/>
      <c r="BD83" s="833"/>
      <c r="BE83" s="229"/>
      <c r="BF83" s="229"/>
      <c r="BG83" s="229"/>
      <c r="BH83" s="229"/>
      <c r="BI83" s="229"/>
      <c r="BJ83" s="229"/>
      <c r="BK83" s="229"/>
      <c r="BL83" s="229"/>
      <c r="BM83" s="229"/>
      <c r="BN83" s="229"/>
      <c r="BO83" s="229"/>
      <c r="BP83" s="229"/>
      <c r="BQ83" s="226">
        <v>77</v>
      </c>
      <c r="BR83" s="231"/>
      <c r="BS83" s="859"/>
      <c r="BT83" s="860"/>
      <c r="BU83" s="860"/>
      <c r="BV83" s="860"/>
      <c r="BW83" s="860"/>
      <c r="BX83" s="860"/>
      <c r="BY83" s="860"/>
      <c r="BZ83" s="860"/>
      <c r="CA83" s="860"/>
      <c r="CB83" s="860"/>
      <c r="CC83" s="860"/>
      <c r="CD83" s="860"/>
      <c r="CE83" s="860"/>
      <c r="CF83" s="860"/>
      <c r="CG83" s="865"/>
      <c r="CH83" s="862"/>
      <c r="CI83" s="863"/>
      <c r="CJ83" s="863"/>
      <c r="CK83" s="863"/>
      <c r="CL83" s="864"/>
      <c r="CM83" s="862"/>
      <c r="CN83" s="863"/>
      <c r="CO83" s="863"/>
      <c r="CP83" s="863"/>
      <c r="CQ83" s="864"/>
      <c r="CR83" s="862"/>
      <c r="CS83" s="863"/>
      <c r="CT83" s="863"/>
      <c r="CU83" s="863"/>
      <c r="CV83" s="864"/>
      <c r="CW83" s="862"/>
      <c r="CX83" s="863"/>
      <c r="CY83" s="863"/>
      <c r="CZ83" s="863"/>
      <c r="DA83" s="864"/>
      <c r="DB83" s="862"/>
      <c r="DC83" s="863"/>
      <c r="DD83" s="863"/>
      <c r="DE83" s="863"/>
      <c r="DF83" s="864"/>
      <c r="DG83" s="862"/>
      <c r="DH83" s="863"/>
      <c r="DI83" s="863"/>
      <c r="DJ83" s="863"/>
      <c r="DK83" s="864"/>
      <c r="DL83" s="862"/>
      <c r="DM83" s="863"/>
      <c r="DN83" s="863"/>
      <c r="DO83" s="863"/>
      <c r="DP83" s="864"/>
      <c r="DQ83" s="862"/>
      <c r="DR83" s="863"/>
      <c r="DS83" s="863"/>
      <c r="DT83" s="863"/>
      <c r="DU83" s="864"/>
      <c r="DV83" s="859"/>
      <c r="DW83" s="860"/>
      <c r="DX83" s="860"/>
      <c r="DY83" s="860"/>
      <c r="DZ83" s="861"/>
      <c r="EA83" s="218"/>
    </row>
    <row r="84" spans="1:131" ht="26.25" customHeight="1">
      <c r="A84" s="226">
        <v>17</v>
      </c>
      <c r="B84" s="873"/>
      <c r="C84" s="874"/>
      <c r="D84" s="874"/>
      <c r="E84" s="874"/>
      <c r="F84" s="874"/>
      <c r="G84" s="874"/>
      <c r="H84" s="874"/>
      <c r="I84" s="874"/>
      <c r="J84" s="874"/>
      <c r="K84" s="874"/>
      <c r="L84" s="874"/>
      <c r="M84" s="874"/>
      <c r="N84" s="874"/>
      <c r="O84" s="874"/>
      <c r="P84" s="875"/>
      <c r="Q84" s="876"/>
      <c r="R84" s="830"/>
      <c r="S84" s="830"/>
      <c r="T84" s="830"/>
      <c r="U84" s="830"/>
      <c r="V84" s="830"/>
      <c r="W84" s="830"/>
      <c r="X84" s="830"/>
      <c r="Y84" s="830"/>
      <c r="Z84" s="830"/>
      <c r="AA84" s="830"/>
      <c r="AB84" s="830"/>
      <c r="AC84" s="830"/>
      <c r="AD84" s="830"/>
      <c r="AE84" s="830"/>
      <c r="AF84" s="830"/>
      <c r="AG84" s="830"/>
      <c r="AH84" s="830"/>
      <c r="AI84" s="830"/>
      <c r="AJ84" s="830"/>
      <c r="AK84" s="830"/>
      <c r="AL84" s="830"/>
      <c r="AM84" s="830"/>
      <c r="AN84" s="830"/>
      <c r="AO84" s="830"/>
      <c r="AP84" s="830"/>
      <c r="AQ84" s="830"/>
      <c r="AR84" s="830"/>
      <c r="AS84" s="830"/>
      <c r="AT84" s="830"/>
      <c r="AU84" s="830"/>
      <c r="AV84" s="830"/>
      <c r="AW84" s="830"/>
      <c r="AX84" s="830"/>
      <c r="AY84" s="830"/>
      <c r="AZ84" s="832"/>
      <c r="BA84" s="832"/>
      <c r="BB84" s="832"/>
      <c r="BC84" s="832"/>
      <c r="BD84" s="833"/>
      <c r="BE84" s="229"/>
      <c r="BF84" s="229"/>
      <c r="BG84" s="229"/>
      <c r="BH84" s="229"/>
      <c r="BI84" s="229"/>
      <c r="BJ84" s="229"/>
      <c r="BK84" s="229"/>
      <c r="BL84" s="229"/>
      <c r="BM84" s="229"/>
      <c r="BN84" s="229"/>
      <c r="BO84" s="229"/>
      <c r="BP84" s="229"/>
      <c r="BQ84" s="226">
        <v>78</v>
      </c>
      <c r="BR84" s="231"/>
      <c r="BS84" s="859"/>
      <c r="BT84" s="860"/>
      <c r="BU84" s="860"/>
      <c r="BV84" s="860"/>
      <c r="BW84" s="860"/>
      <c r="BX84" s="860"/>
      <c r="BY84" s="860"/>
      <c r="BZ84" s="860"/>
      <c r="CA84" s="860"/>
      <c r="CB84" s="860"/>
      <c r="CC84" s="860"/>
      <c r="CD84" s="860"/>
      <c r="CE84" s="860"/>
      <c r="CF84" s="860"/>
      <c r="CG84" s="865"/>
      <c r="CH84" s="862"/>
      <c r="CI84" s="863"/>
      <c r="CJ84" s="863"/>
      <c r="CK84" s="863"/>
      <c r="CL84" s="864"/>
      <c r="CM84" s="862"/>
      <c r="CN84" s="863"/>
      <c r="CO84" s="863"/>
      <c r="CP84" s="863"/>
      <c r="CQ84" s="864"/>
      <c r="CR84" s="862"/>
      <c r="CS84" s="863"/>
      <c r="CT84" s="863"/>
      <c r="CU84" s="863"/>
      <c r="CV84" s="864"/>
      <c r="CW84" s="862"/>
      <c r="CX84" s="863"/>
      <c r="CY84" s="863"/>
      <c r="CZ84" s="863"/>
      <c r="DA84" s="864"/>
      <c r="DB84" s="862"/>
      <c r="DC84" s="863"/>
      <c r="DD84" s="863"/>
      <c r="DE84" s="863"/>
      <c r="DF84" s="864"/>
      <c r="DG84" s="862"/>
      <c r="DH84" s="863"/>
      <c r="DI84" s="863"/>
      <c r="DJ84" s="863"/>
      <c r="DK84" s="864"/>
      <c r="DL84" s="862"/>
      <c r="DM84" s="863"/>
      <c r="DN84" s="863"/>
      <c r="DO84" s="863"/>
      <c r="DP84" s="864"/>
      <c r="DQ84" s="862"/>
      <c r="DR84" s="863"/>
      <c r="DS84" s="863"/>
      <c r="DT84" s="863"/>
      <c r="DU84" s="864"/>
      <c r="DV84" s="859"/>
      <c r="DW84" s="860"/>
      <c r="DX84" s="860"/>
      <c r="DY84" s="860"/>
      <c r="DZ84" s="861"/>
      <c r="EA84" s="218"/>
    </row>
    <row r="85" spans="1:131" ht="26.25" customHeight="1">
      <c r="A85" s="226">
        <v>18</v>
      </c>
      <c r="B85" s="873"/>
      <c r="C85" s="874"/>
      <c r="D85" s="874"/>
      <c r="E85" s="874"/>
      <c r="F85" s="874"/>
      <c r="G85" s="874"/>
      <c r="H85" s="874"/>
      <c r="I85" s="874"/>
      <c r="J85" s="874"/>
      <c r="K85" s="874"/>
      <c r="L85" s="874"/>
      <c r="M85" s="874"/>
      <c r="N85" s="874"/>
      <c r="O85" s="874"/>
      <c r="P85" s="875"/>
      <c r="Q85" s="876"/>
      <c r="R85" s="830"/>
      <c r="S85" s="830"/>
      <c r="T85" s="830"/>
      <c r="U85" s="830"/>
      <c r="V85" s="830"/>
      <c r="W85" s="830"/>
      <c r="X85" s="830"/>
      <c r="Y85" s="830"/>
      <c r="Z85" s="830"/>
      <c r="AA85" s="830"/>
      <c r="AB85" s="830"/>
      <c r="AC85" s="830"/>
      <c r="AD85" s="830"/>
      <c r="AE85" s="830"/>
      <c r="AF85" s="830"/>
      <c r="AG85" s="830"/>
      <c r="AH85" s="830"/>
      <c r="AI85" s="830"/>
      <c r="AJ85" s="830"/>
      <c r="AK85" s="830"/>
      <c r="AL85" s="830"/>
      <c r="AM85" s="830"/>
      <c r="AN85" s="830"/>
      <c r="AO85" s="830"/>
      <c r="AP85" s="830"/>
      <c r="AQ85" s="830"/>
      <c r="AR85" s="830"/>
      <c r="AS85" s="830"/>
      <c r="AT85" s="830"/>
      <c r="AU85" s="830"/>
      <c r="AV85" s="830"/>
      <c r="AW85" s="830"/>
      <c r="AX85" s="830"/>
      <c r="AY85" s="830"/>
      <c r="AZ85" s="832"/>
      <c r="BA85" s="832"/>
      <c r="BB85" s="832"/>
      <c r="BC85" s="832"/>
      <c r="BD85" s="833"/>
      <c r="BE85" s="229"/>
      <c r="BF85" s="229"/>
      <c r="BG85" s="229"/>
      <c r="BH85" s="229"/>
      <c r="BI85" s="229"/>
      <c r="BJ85" s="229"/>
      <c r="BK85" s="229"/>
      <c r="BL85" s="229"/>
      <c r="BM85" s="229"/>
      <c r="BN85" s="229"/>
      <c r="BO85" s="229"/>
      <c r="BP85" s="229"/>
      <c r="BQ85" s="226">
        <v>79</v>
      </c>
      <c r="BR85" s="231"/>
      <c r="BS85" s="859"/>
      <c r="BT85" s="860"/>
      <c r="BU85" s="860"/>
      <c r="BV85" s="860"/>
      <c r="BW85" s="860"/>
      <c r="BX85" s="860"/>
      <c r="BY85" s="860"/>
      <c r="BZ85" s="860"/>
      <c r="CA85" s="860"/>
      <c r="CB85" s="860"/>
      <c r="CC85" s="860"/>
      <c r="CD85" s="860"/>
      <c r="CE85" s="860"/>
      <c r="CF85" s="860"/>
      <c r="CG85" s="865"/>
      <c r="CH85" s="862"/>
      <c r="CI85" s="863"/>
      <c r="CJ85" s="863"/>
      <c r="CK85" s="863"/>
      <c r="CL85" s="864"/>
      <c r="CM85" s="862"/>
      <c r="CN85" s="863"/>
      <c r="CO85" s="863"/>
      <c r="CP85" s="863"/>
      <c r="CQ85" s="864"/>
      <c r="CR85" s="862"/>
      <c r="CS85" s="863"/>
      <c r="CT85" s="863"/>
      <c r="CU85" s="863"/>
      <c r="CV85" s="864"/>
      <c r="CW85" s="862"/>
      <c r="CX85" s="863"/>
      <c r="CY85" s="863"/>
      <c r="CZ85" s="863"/>
      <c r="DA85" s="864"/>
      <c r="DB85" s="862"/>
      <c r="DC85" s="863"/>
      <c r="DD85" s="863"/>
      <c r="DE85" s="863"/>
      <c r="DF85" s="864"/>
      <c r="DG85" s="862"/>
      <c r="DH85" s="863"/>
      <c r="DI85" s="863"/>
      <c r="DJ85" s="863"/>
      <c r="DK85" s="864"/>
      <c r="DL85" s="862"/>
      <c r="DM85" s="863"/>
      <c r="DN85" s="863"/>
      <c r="DO85" s="863"/>
      <c r="DP85" s="864"/>
      <c r="DQ85" s="862"/>
      <c r="DR85" s="863"/>
      <c r="DS85" s="863"/>
      <c r="DT85" s="863"/>
      <c r="DU85" s="864"/>
      <c r="DV85" s="859"/>
      <c r="DW85" s="860"/>
      <c r="DX85" s="860"/>
      <c r="DY85" s="860"/>
      <c r="DZ85" s="861"/>
      <c r="EA85" s="218"/>
    </row>
    <row r="86" spans="1:131" ht="26.25" customHeight="1">
      <c r="A86" s="226">
        <v>19</v>
      </c>
      <c r="B86" s="873"/>
      <c r="C86" s="874"/>
      <c r="D86" s="874"/>
      <c r="E86" s="874"/>
      <c r="F86" s="874"/>
      <c r="G86" s="874"/>
      <c r="H86" s="874"/>
      <c r="I86" s="874"/>
      <c r="J86" s="874"/>
      <c r="K86" s="874"/>
      <c r="L86" s="874"/>
      <c r="M86" s="874"/>
      <c r="N86" s="874"/>
      <c r="O86" s="874"/>
      <c r="P86" s="875"/>
      <c r="Q86" s="876"/>
      <c r="R86" s="830"/>
      <c r="S86" s="830"/>
      <c r="T86" s="830"/>
      <c r="U86" s="830"/>
      <c r="V86" s="830"/>
      <c r="W86" s="830"/>
      <c r="X86" s="830"/>
      <c r="Y86" s="830"/>
      <c r="Z86" s="830"/>
      <c r="AA86" s="830"/>
      <c r="AB86" s="830"/>
      <c r="AC86" s="830"/>
      <c r="AD86" s="830"/>
      <c r="AE86" s="830"/>
      <c r="AF86" s="830"/>
      <c r="AG86" s="830"/>
      <c r="AH86" s="830"/>
      <c r="AI86" s="830"/>
      <c r="AJ86" s="830"/>
      <c r="AK86" s="830"/>
      <c r="AL86" s="830"/>
      <c r="AM86" s="830"/>
      <c r="AN86" s="830"/>
      <c r="AO86" s="830"/>
      <c r="AP86" s="830"/>
      <c r="AQ86" s="830"/>
      <c r="AR86" s="830"/>
      <c r="AS86" s="830"/>
      <c r="AT86" s="830"/>
      <c r="AU86" s="830"/>
      <c r="AV86" s="830"/>
      <c r="AW86" s="830"/>
      <c r="AX86" s="830"/>
      <c r="AY86" s="830"/>
      <c r="AZ86" s="832"/>
      <c r="BA86" s="832"/>
      <c r="BB86" s="832"/>
      <c r="BC86" s="832"/>
      <c r="BD86" s="833"/>
      <c r="BE86" s="229"/>
      <c r="BF86" s="229"/>
      <c r="BG86" s="229"/>
      <c r="BH86" s="229"/>
      <c r="BI86" s="229"/>
      <c r="BJ86" s="229"/>
      <c r="BK86" s="229"/>
      <c r="BL86" s="229"/>
      <c r="BM86" s="229"/>
      <c r="BN86" s="229"/>
      <c r="BO86" s="229"/>
      <c r="BP86" s="229"/>
      <c r="BQ86" s="226">
        <v>80</v>
      </c>
      <c r="BR86" s="231"/>
      <c r="BS86" s="859"/>
      <c r="BT86" s="860"/>
      <c r="BU86" s="860"/>
      <c r="BV86" s="860"/>
      <c r="BW86" s="860"/>
      <c r="BX86" s="860"/>
      <c r="BY86" s="860"/>
      <c r="BZ86" s="860"/>
      <c r="CA86" s="860"/>
      <c r="CB86" s="860"/>
      <c r="CC86" s="860"/>
      <c r="CD86" s="860"/>
      <c r="CE86" s="860"/>
      <c r="CF86" s="860"/>
      <c r="CG86" s="865"/>
      <c r="CH86" s="862"/>
      <c r="CI86" s="863"/>
      <c r="CJ86" s="863"/>
      <c r="CK86" s="863"/>
      <c r="CL86" s="864"/>
      <c r="CM86" s="862"/>
      <c r="CN86" s="863"/>
      <c r="CO86" s="863"/>
      <c r="CP86" s="863"/>
      <c r="CQ86" s="864"/>
      <c r="CR86" s="862"/>
      <c r="CS86" s="863"/>
      <c r="CT86" s="863"/>
      <c r="CU86" s="863"/>
      <c r="CV86" s="864"/>
      <c r="CW86" s="862"/>
      <c r="CX86" s="863"/>
      <c r="CY86" s="863"/>
      <c r="CZ86" s="863"/>
      <c r="DA86" s="864"/>
      <c r="DB86" s="862"/>
      <c r="DC86" s="863"/>
      <c r="DD86" s="863"/>
      <c r="DE86" s="863"/>
      <c r="DF86" s="864"/>
      <c r="DG86" s="862"/>
      <c r="DH86" s="863"/>
      <c r="DI86" s="863"/>
      <c r="DJ86" s="863"/>
      <c r="DK86" s="864"/>
      <c r="DL86" s="862"/>
      <c r="DM86" s="863"/>
      <c r="DN86" s="863"/>
      <c r="DO86" s="863"/>
      <c r="DP86" s="864"/>
      <c r="DQ86" s="862"/>
      <c r="DR86" s="863"/>
      <c r="DS86" s="863"/>
      <c r="DT86" s="863"/>
      <c r="DU86" s="864"/>
      <c r="DV86" s="859"/>
      <c r="DW86" s="860"/>
      <c r="DX86" s="860"/>
      <c r="DY86" s="860"/>
      <c r="DZ86" s="861"/>
      <c r="EA86" s="218"/>
    </row>
    <row r="87" spans="1:131" ht="26.25" customHeight="1">
      <c r="A87" s="232">
        <v>20</v>
      </c>
      <c r="B87" s="880"/>
      <c r="C87" s="881"/>
      <c r="D87" s="881"/>
      <c r="E87" s="881"/>
      <c r="F87" s="881"/>
      <c r="G87" s="881"/>
      <c r="H87" s="881"/>
      <c r="I87" s="881"/>
      <c r="J87" s="881"/>
      <c r="K87" s="881"/>
      <c r="L87" s="881"/>
      <c r="M87" s="881"/>
      <c r="N87" s="881"/>
      <c r="O87" s="881"/>
      <c r="P87" s="882"/>
      <c r="Q87" s="883"/>
      <c r="R87" s="884"/>
      <c r="S87" s="884"/>
      <c r="T87" s="884"/>
      <c r="U87" s="884"/>
      <c r="V87" s="884"/>
      <c r="W87" s="884"/>
      <c r="X87" s="884"/>
      <c r="Y87" s="884"/>
      <c r="Z87" s="884"/>
      <c r="AA87" s="884"/>
      <c r="AB87" s="884"/>
      <c r="AC87" s="884"/>
      <c r="AD87" s="884"/>
      <c r="AE87" s="884"/>
      <c r="AF87" s="884"/>
      <c r="AG87" s="884"/>
      <c r="AH87" s="884"/>
      <c r="AI87" s="884"/>
      <c r="AJ87" s="884"/>
      <c r="AK87" s="884"/>
      <c r="AL87" s="884"/>
      <c r="AM87" s="884"/>
      <c r="AN87" s="884"/>
      <c r="AO87" s="884"/>
      <c r="AP87" s="884"/>
      <c r="AQ87" s="884"/>
      <c r="AR87" s="884"/>
      <c r="AS87" s="884"/>
      <c r="AT87" s="884"/>
      <c r="AU87" s="884"/>
      <c r="AV87" s="884"/>
      <c r="AW87" s="884"/>
      <c r="AX87" s="884"/>
      <c r="AY87" s="884"/>
      <c r="AZ87" s="885"/>
      <c r="BA87" s="885"/>
      <c r="BB87" s="885"/>
      <c r="BC87" s="885"/>
      <c r="BD87" s="886"/>
      <c r="BE87" s="229"/>
      <c r="BF87" s="229"/>
      <c r="BG87" s="229"/>
      <c r="BH87" s="229"/>
      <c r="BI87" s="229"/>
      <c r="BJ87" s="229"/>
      <c r="BK87" s="229"/>
      <c r="BL87" s="229"/>
      <c r="BM87" s="229"/>
      <c r="BN87" s="229"/>
      <c r="BO87" s="229"/>
      <c r="BP87" s="229"/>
      <c r="BQ87" s="226">
        <v>81</v>
      </c>
      <c r="BR87" s="231"/>
      <c r="BS87" s="859"/>
      <c r="BT87" s="860"/>
      <c r="BU87" s="860"/>
      <c r="BV87" s="860"/>
      <c r="BW87" s="860"/>
      <c r="BX87" s="860"/>
      <c r="BY87" s="860"/>
      <c r="BZ87" s="860"/>
      <c r="CA87" s="860"/>
      <c r="CB87" s="860"/>
      <c r="CC87" s="860"/>
      <c r="CD87" s="860"/>
      <c r="CE87" s="860"/>
      <c r="CF87" s="860"/>
      <c r="CG87" s="865"/>
      <c r="CH87" s="862"/>
      <c r="CI87" s="863"/>
      <c r="CJ87" s="863"/>
      <c r="CK87" s="863"/>
      <c r="CL87" s="864"/>
      <c r="CM87" s="862"/>
      <c r="CN87" s="863"/>
      <c r="CO87" s="863"/>
      <c r="CP87" s="863"/>
      <c r="CQ87" s="864"/>
      <c r="CR87" s="862"/>
      <c r="CS87" s="863"/>
      <c r="CT87" s="863"/>
      <c r="CU87" s="863"/>
      <c r="CV87" s="864"/>
      <c r="CW87" s="862"/>
      <c r="CX87" s="863"/>
      <c r="CY87" s="863"/>
      <c r="CZ87" s="863"/>
      <c r="DA87" s="864"/>
      <c r="DB87" s="862"/>
      <c r="DC87" s="863"/>
      <c r="DD87" s="863"/>
      <c r="DE87" s="863"/>
      <c r="DF87" s="864"/>
      <c r="DG87" s="862"/>
      <c r="DH87" s="863"/>
      <c r="DI87" s="863"/>
      <c r="DJ87" s="863"/>
      <c r="DK87" s="864"/>
      <c r="DL87" s="862"/>
      <c r="DM87" s="863"/>
      <c r="DN87" s="863"/>
      <c r="DO87" s="863"/>
      <c r="DP87" s="864"/>
      <c r="DQ87" s="862"/>
      <c r="DR87" s="863"/>
      <c r="DS87" s="863"/>
      <c r="DT87" s="863"/>
      <c r="DU87" s="864"/>
      <c r="DV87" s="859"/>
      <c r="DW87" s="860"/>
      <c r="DX87" s="860"/>
      <c r="DY87" s="860"/>
      <c r="DZ87" s="861"/>
      <c r="EA87" s="218"/>
    </row>
    <row r="88" spans="1:131" ht="26.25" customHeight="1" thickBot="1">
      <c r="A88" s="228" t="s">
        <v>379</v>
      </c>
      <c r="B88" s="789" t="s">
        <v>405</v>
      </c>
      <c r="C88" s="790"/>
      <c r="D88" s="790"/>
      <c r="E88" s="790"/>
      <c r="F88" s="790"/>
      <c r="G88" s="790"/>
      <c r="H88" s="790"/>
      <c r="I88" s="790"/>
      <c r="J88" s="790"/>
      <c r="K88" s="790"/>
      <c r="L88" s="790"/>
      <c r="M88" s="790"/>
      <c r="N88" s="790"/>
      <c r="O88" s="790"/>
      <c r="P88" s="791"/>
      <c r="Q88" s="840"/>
      <c r="R88" s="841"/>
      <c r="S88" s="841"/>
      <c r="T88" s="841"/>
      <c r="U88" s="841"/>
      <c r="V88" s="841"/>
      <c r="W88" s="841"/>
      <c r="X88" s="841"/>
      <c r="Y88" s="841"/>
      <c r="Z88" s="841"/>
      <c r="AA88" s="841"/>
      <c r="AB88" s="841"/>
      <c r="AC88" s="841"/>
      <c r="AD88" s="841"/>
      <c r="AE88" s="841"/>
      <c r="AF88" s="844">
        <v>3226</v>
      </c>
      <c r="AG88" s="844"/>
      <c r="AH88" s="844"/>
      <c r="AI88" s="844"/>
      <c r="AJ88" s="844"/>
      <c r="AK88" s="841"/>
      <c r="AL88" s="841"/>
      <c r="AM88" s="841"/>
      <c r="AN88" s="841"/>
      <c r="AO88" s="841"/>
      <c r="AP88" s="844"/>
      <c r="AQ88" s="844"/>
      <c r="AR88" s="844"/>
      <c r="AS88" s="844"/>
      <c r="AT88" s="844"/>
      <c r="AU88" s="844"/>
      <c r="AV88" s="844"/>
      <c r="AW88" s="844"/>
      <c r="AX88" s="844"/>
      <c r="AY88" s="844"/>
      <c r="AZ88" s="849"/>
      <c r="BA88" s="849"/>
      <c r="BB88" s="849"/>
      <c r="BC88" s="849"/>
      <c r="BD88" s="850"/>
      <c r="BE88" s="229"/>
      <c r="BF88" s="229"/>
      <c r="BG88" s="229"/>
      <c r="BH88" s="229"/>
      <c r="BI88" s="229"/>
      <c r="BJ88" s="229"/>
      <c r="BK88" s="229"/>
      <c r="BL88" s="229"/>
      <c r="BM88" s="229"/>
      <c r="BN88" s="229"/>
      <c r="BO88" s="229"/>
      <c r="BP88" s="229"/>
      <c r="BQ88" s="226">
        <v>82</v>
      </c>
      <c r="BR88" s="231"/>
      <c r="BS88" s="859"/>
      <c r="BT88" s="860"/>
      <c r="BU88" s="860"/>
      <c r="BV88" s="860"/>
      <c r="BW88" s="860"/>
      <c r="BX88" s="860"/>
      <c r="BY88" s="860"/>
      <c r="BZ88" s="860"/>
      <c r="CA88" s="860"/>
      <c r="CB88" s="860"/>
      <c r="CC88" s="860"/>
      <c r="CD88" s="860"/>
      <c r="CE88" s="860"/>
      <c r="CF88" s="860"/>
      <c r="CG88" s="865"/>
      <c r="CH88" s="862"/>
      <c r="CI88" s="863"/>
      <c r="CJ88" s="863"/>
      <c r="CK88" s="863"/>
      <c r="CL88" s="864"/>
      <c r="CM88" s="862"/>
      <c r="CN88" s="863"/>
      <c r="CO88" s="863"/>
      <c r="CP88" s="863"/>
      <c r="CQ88" s="864"/>
      <c r="CR88" s="862"/>
      <c r="CS88" s="863"/>
      <c r="CT88" s="863"/>
      <c r="CU88" s="863"/>
      <c r="CV88" s="864"/>
      <c r="CW88" s="862"/>
      <c r="CX88" s="863"/>
      <c r="CY88" s="863"/>
      <c r="CZ88" s="863"/>
      <c r="DA88" s="864"/>
      <c r="DB88" s="862"/>
      <c r="DC88" s="863"/>
      <c r="DD88" s="863"/>
      <c r="DE88" s="863"/>
      <c r="DF88" s="864"/>
      <c r="DG88" s="862"/>
      <c r="DH88" s="863"/>
      <c r="DI88" s="863"/>
      <c r="DJ88" s="863"/>
      <c r="DK88" s="864"/>
      <c r="DL88" s="862"/>
      <c r="DM88" s="863"/>
      <c r="DN88" s="863"/>
      <c r="DO88" s="863"/>
      <c r="DP88" s="864"/>
      <c r="DQ88" s="862"/>
      <c r="DR88" s="863"/>
      <c r="DS88" s="863"/>
      <c r="DT88" s="863"/>
      <c r="DU88" s="864"/>
      <c r="DV88" s="859"/>
      <c r="DW88" s="860"/>
      <c r="DX88" s="860"/>
      <c r="DY88" s="860"/>
      <c r="DZ88" s="861"/>
      <c r="EA88" s="218"/>
    </row>
    <row r="89" spans="1:131" ht="26.25" hidden="1" customHeight="1">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59"/>
      <c r="BT89" s="860"/>
      <c r="BU89" s="860"/>
      <c r="BV89" s="860"/>
      <c r="BW89" s="860"/>
      <c r="BX89" s="860"/>
      <c r="BY89" s="860"/>
      <c r="BZ89" s="860"/>
      <c r="CA89" s="860"/>
      <c r="CB89" s="860"/>
      <c r="CC89" s="860"/>
      <c r="CD89" s="860"/>
      <c r="CE89" s="860"/>
      <c r="CF89" s="860"/>
      <c r="CG89" s="865"/>
      <c r="CH89" s="862"/>
      <c r="CI89" s="863"/>
      <c r="CJ89" s="863"/>
      <c r="CK89" s="863"/>
      <c r="CL89" s="864"/>
      <c r="CM89" s="862"/>
      <c r="CN89" s="863"/>
      <c r="CO89" s="863"/>
      <c r="CP89" s="863"/>
      <c r="CQ89" s="864"/>
      <c r="CR89" s="862"/>
      <c r="CS89" s="863"/>
      <c r="CT89" s="863"/>
      <c r="CU89" s="863"/>
      <c r="CV89" s="864"/>
      <c r="CW89" s="862"/>
      <c r="CX89" s="863"/>
      <c r="CY89" s="863"/>
      <c r="CZ89" s="863"/>
      <c r="DA89" s="864"/>
      <c r="DB89" s="862"/>
      <c r="DC89" s="863"/>
      <c r="DD89" s="863"/>
      <c r="DE89" s="863"/>
      <c r="DF89" s="864"/>
      <c r="DG89" s="862"/>
      <c r="DH89" s="863"/>
      <c r="DI89" s="863"/>
      <c r="DJ89" s="863"/>
      <c r="DK89" s="864"/>
      <c r="DL89" s="862"/>
      <c r="DM89" s="863"/>
      <c r="DN89" s="863"/>
      <c r="DO89" s="863"/>
      <c r="DP89" s="864"/>
      <c r="DQ89" s="862"/>
      <c r="DR89" s="863"/>
      <c r="DS89" s="863"/>
      <c r="DT89" s="863"/>
      <c r="DU89" s="864"/>
      <c r="DV89" s="859"/>
      <c r="DW89" s="860"/>
      <c r="DX89" s="860"/>
      <c r="DY89" s="860"/>
      <c r="DZ89" s="861"/>
      <c r="EA89" s="218"/>
    </row>
    <row r="90" spans="1:131" ht="26.25" hidden="1" customHeight="1">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59"/>
      <c r="BT90" s="860"/>
      <c r="BU90" s="860"/>
      <c r="BV90" s="860"/>
      <c r="BW90" s="860"/>
      <c r="BX90" s="860"/>
      <c r="BY90" s="860"/>
      <c r="BZ90" s="860"/>
      <c r="CA90" s="860"/>
      <c r="CB90" s="860"/>
      <c r="CC90" s="860"/>
      <c r="CD90" s="860"/>
      <c r="CE90" s="860"/>
      <c r="CF90" s="860"/>
      <c r="CG90" s="865"/>
      <c r="CH90" s="862"/>
      <c r="CI90" s="863"/>
      <c r="CJ90" s="863"/>
      <c r="CK90" s="863"/>
      <c r="CL90" s="864"/>
      <c r="CM90" s="862"/>
      <c r="CN90" s="863"/>
      <c r="CO90" s="863"/>
      <c r="CP90" s="863"/>
      <c r="CQ90" s="864"/>
      <c r="CR90" s="862"/>
      <c r="CS90" s="863"/>
      <c r="CT90" s="863"/>
      <c r="CU90" s="863"/>
      <c r="CV90" s="864"/>
      <c r="CW90" s="862"/>
      <c r="CX90" s="863"/>
      <c r="CY90" s="863"/>
      <c r="CZ90" s="863"/>
      <c r="DA90" s="864"/>
      <c r="DB90" s="862"/>
      <c r="DC90" s="863"/>
      <c r="DD90" s="863"/>
      <c r="DE90" s="863"/>
      <c r="DF90" s="864"/>
      <c r="DG90" s="862"/>
      <c r="DH90" s="863"/>
      <c r="DI90" s="863"/>
      <c r="DJ90" s="863"/>
      <c r="DK90" s="864"/>
      <c r="DL90" s="862"/>
      <c r="DM90" s="863"/>
      <c r="DN90" s="863"/>
      <c r="DO90" s="863"/>
      <c r="DP90" s="864"/>
      <c r="DQ90" s="862"/>
      <c r="DR90" s="863"/>
      <c r="DS90" s="863"/>
      <c r="DT90" s="863"/>
      <c r="DU90" s="864"/>
      <c r="DV90" s="859"/>
      <c r="DW90" s="860"/>
      <c r="DX90" s="860"/>
      <c r="DY90" s="860"/>
      <c r="DZ90" s="861"/>
      <c r="EA90" s="218"/>
    </row>
    <row r="91" spans="1:131" ht="26.25" hidden="1" customHeight="1">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59"/>
      <c r="BT91" s="860"/>
      <c r="BU91" s="860"/>
      <c r="BV91" s="860"/>
      <c r="BW91" s="860"/>
      <c r="BX91" s="860"/>
      <c r="BY91" s="860"/>
      <c r="BZ91" s="860"/>
      <c r="CA91" s="860"/>
      <c r="CB91" s="860"/>
      <c r="CC91" s="860"/>
      <c r="CD91" s="860"/>
      <c r="CE91" s="860"/>
      <c r="CF91" s="860"/>
      <c r="CG91" s="865"/>
      <c r="CH91" s="862"/>
      <c r="CI91" s="863"/>
      <c r="CJ91" s="863"/>
      <c r="CK91" s="863"/>
      <c r="CL91" s="864"/>
      <c r="CM91" s="862"/>
      <c r="CN91" s="863"/>
      <c r="CO91" s="863"/>
      <c r="CP91" s="863"/>
      <c r="CQ91" s="864"/>
      <c r="CR91" s="862"/>
      <c r="CS91" s="863"/>
      <c r="CT91" s="863"/>
      <c r="CU91" s="863"/>
      <c r="CV91" s="864"/>
      <c r="CW91" s="862"/>
      <c r="CX91" s="863"/>
      <c r="CY91" s="863"/>
      <c r="CZ91" s="863"/>
      <c r="DA91" s="864"/>
      <c r="DB91" s="862"/>
      <c r="DC91" s="863"/>
      <c r="DD91" s="863"/>
      <c r="DE91" s="863"/>
      <c r="DF91" s="864"/>
      <c r="DG91" s="862"/>
      <c r="DH91" s="863"/>
      <c r="DI91" s="863"/>
      <c r="DJ91" s="863"/>
      <c r="DK91" s="864"/>
      <c r="DL91" s="862"/>
      <c r="DM91" s="863"/>
      <c r="DN91" s="863"/>
      <c r="DO91" s="863"/>
      <c r="DP91" s="864"/>
      <c r="DQ91" s="862"/>
      <c r="DR91" s="863"/>
      <c r="DS91" s="863"/>
      <c r="DT91" s="863"/>
      <c r="DU91" s="864"/>
      <c r="DV91" s="859"/>
      <c r="DW91" s="860"/>
      <c r="DX91" s="860"/>
      <c r="DY91" s="860"/>
      <c r="DZ91" s="861"/>
      <c r="EA91" s="218"/>
    </row>
    <row r="92" spans="1:131" ht="26.25" hidden="1" customHeight="1">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59"/>
      <c r="BT92" s="860"/>
      <c r="BU92" s="860"/>
      <c r="BV92" s="860"/>
      <c r="BW92" s="860"/>
      <c r="BX92" s="860"/>
      <c r="BY92" s="860"/>
      <c r="BZ92" s="860"/>
      <c r="CA92" s="860"/>
      <c r="CB92" s="860"/>
      <c r="CC92" s="860"/>
      <c r="CD92" s="860"/>
      <c r="CE92" s="860"/>
      <c r="CF92" s="860"/>
      <c r="CG92" s="865"/>
      <c r="CH92" s="862"/>
      <c r="CI92" s="863"/>
      <c r="CJ92" s="863"/>
      <c r="CK92" s="863"/>
      <c r="CL92" s="864"/>
      <c r="CM92" s="862"/>
      <c r="CN92" s="863"/>
      <c r="CO92" s="863"/>
      <c r="CP92" s="863"/>
      <c r="CQ92" s="864"/>
      <c r="CR92" s="862"/>
      <c r="CS92" s="863"/>
      <c r="CT92" s="863"/>
      <c r="CU92" s="863"/>
      <c r="CV92" s="864"/>
      <c r="CW92" s="862"/>
      <c r="CX92" s="863"/>
      <c r="CY92" s="863"/>
      <c r="CZ92" s="863"/>
      <c r="DA92" s="864"/>
      <c r="DB92" s="862"/>
      <c r="DC92" s="863"/>
      <c r="DD92" s="863"/>
      <c r="DE92" s="863"/>
      <c r="DF92" s="864"/>
      <c r="DG92" s="862"/>
      <c r="DH92" s="863"/>
      <c r="DI92" s="863"/>
      <c r="DJ92" s="863"/>
      <c r="DK92" s="864"/>
      <c r="DL92" s="862"/>
      <c r="DM92" s="863"/>
      <c r="DN92" s="863"/>
      <c r="DO92" s="863"/>
      <c r="DP92" s="864"/>
      <c r="DQ92" s="862"/>
      <c r="DR92" s="863"/>
      <c r="DS92" s="863"/>
      <c r="DT92" s="863"/>
      <c r="DU92" s="864"/>
      <c r="DV92" s="859"/>
      <c r="DW92" s="860"/>
      <c r="DX92" s="860"/>
      <c r="DY92" s="860"/>
      <c r="DZ92" s="861"/>
      <c r="EA92" s="218"/>
    </row>
    <row r="93" spans="1:131" ht="26.25" hidden="1" customHeight="1">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59"/>
      <c r="BT93" s="860"/>
      <c r="BU93" s="860"/>
      <c r="BV93" s="860"/>
      <c r="BW93" s="860"/>
      <c r="BX93" s="860"/>
      <c r="BY93" s="860"/>
      <c r="BZ93" s="860"/>
      <c r="CA93" s="860"/>
      <c r="CB93" s="860"/>
      <c r="CC93" s="860"/>
      <c r="CD93" s="860"/>
      <c r="CE93" s="860"/>
      <c r="CF93" s="860"/>
      <c r="CG93" s="865"/>
      <c r="CH93" s="862"/>
      <c r="CI93" s="863"/>
      <c r="CJ93" s="863"/>
      <c r="CK93" s="863"/>
      <c r="CL93" s="864"/>
      <c r="CM93" s="862"/>
      <c r="CN93" s="863"/>
      <c r="CO93" s="863"/>
      <c r="CP93" s="863"/>
      <c r="CQ93" s="864"/>
      <c r="CR93" s="862"/>
      <c r="CS93" s="863"/>
      <c r="CT93" s="863"/>
      <c r="CU93" s="863"/>
      <c r="CV93" s="864"/>
      <c r="CW93" s="862"/>
      <c r="CX93" s="863"/>
      <c r="CY93" s="863"/>
      <c r="CZ93" s="863"/>
      <c r="DA93" s="864"/>
      <c r="DB93" s="862"/>
      <c r="DC93" s="863"/>
      <c r="DD93" s="863"/>
      <c r="DE93" s="863"/>
      <c r="DF93" s="864"/>
      <c r="DG93" s="862"/>
      <c r="DH93" s="863"/>
      <c r="DI93" s="863"/>
      <c r="DJ93" s="863"/>
      <c r="DK93" s="864"/>
      <c r="DL93" s="862"/>
      <c r="DM93" s="863"/>
      <c r="DN93" s="863"/>
      <c r="DO93" s="863"/>
      <c r="DP93" s="864"/>
      <c r="DQ93" s="862"/>
      <c r="DR93" s="863"/>
      <c r="DS93" s="863"/>
      <c r="DT93" s="863"/>
      <c r="DU93" s="864"/>
      <c r="DV93" s="859"/>
      <c r="DW93" s="860"/>
      <c r="DX93" s="860"/>
      <c r="DY93" s="860"/>
      <c r="DZ93" s="861"/>
      <c r="EA93" s="218"/>
    </row>
    <row r="94" spans="1:131" ht="26.25" hidden="1" customHeight="1">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59"/>
      <c r="BT94" s="860"/>
      <c r="BU94" s="860"/>
      <c r="BV94" s="860"/>
      <c r="BW94" s="860"/>
      <c r="BX94" s="860"/>
      <c r="BY94" s="860"/>
      <c r="BZ94" s="860"/>
      <c r="CA94" s="860"/>
      <c r="CB94" s="860"/>
      <c r="CC94" s="860"/>
      <c r="CD94" s="860"/>
      <c r="CE94" s="860"/>
      <c r="CF94" s="860"/>
      <c r="CG94" s="865"/>
      <c r="CH94" s="862"/>
      <c r="CI94" s="863"/>
      <c r="CJ94" s="863"/>
      <c r="CK94" s="863"/>
      <c r="CL94" s="864"/>
      <c r="CM94" s="862"/>
      <c r="CN94" s="863"/>
      <c r="CO94" s="863"/>
      <c r="CP94" s="863"/>
      <c r="CQ94" s="864"/>
      <c r="CR94" s="862"/>
      <c r="CS94" s="863"/>
      <c r="CT94" s="863"/>
      <c r="CU94" s="863"/>
      <c r="CV94" s="864"/>
      <c r="CW94" s="862"/>
      <c r="CX94" s="863"/>
      <c r="CY94" s="863"/>
      <c r="CZ94" s="863"/>
      <c r="DA94" s="864"/>
      <c r="DB94" s="862"/>
      <c r="DC94" s="863"/>
      <c r="DD94" s="863"/>
      <c r="DE94" s="863"/>
      <c r="DF94" s="864"/>
      <c r="DG94" s="862"/>
      <c r="DH94" s="863"/>
      <c r="DI94" s="863"/>
      <c r="DJ94" s="863"/>
      <c r="DK94" s="864"/>
      <c r="DL94" s="862"/>
      <c r="DM94" s="863"/>
      <c r="DN94" s="863"/>
      <c r="DO94" s="863"/>
      <c r="DP94" s="864"/>
      <c r="DQ94" s="862"/>
      <c r="DR94" s="863"/>
      <c r="DS94" s="863"/>
      <c r="DT94" s="863"/>
      <c r="DU94" s="864"/>
      <c r="DV94" s="859"/>
      <c r="DW94" s="860"/>
      <c r="DX94" s="860"/>
      <c r="DY94" s="860"/>
      <c r="DZ94" s="861"/>
      <c r="EA94" s="218"/>
    </row>
    <row r="95" spans="1:131" ht="26.25" hidden="1" customHeight="1">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59"/>
      <c r="BT95" s="860"/>
      <c r="BU95" s="860"/>
      <c r="BV95" s="860"/>
      <c r="BW95" s="860"/>
      <c r="BX95" s="860"/>
      <c r="BY95" s="860"/>
      <c r="BZ95" s="860"/>
      <c r="CA95" s="860"/>
      <c r="CB95" s="860"/>
      <c r="CC95" s="860"/>
      <c r="CD95" s="860"/>
      <c r="CE95" s="860"/>
      <c r="CF95" s="860"/>
      <c r="CG95" s="865"/>
      <c r="CH95" s="862"/>
      <c r="CI95" s="863"/>
      <c r="CJ95" s="863"/>
      <c r="CK95" s="863"/>
      <c r="CL95" s="864"/>
      <c r="CM95" s="862"/>
      <c r="CN95" s="863"/>
      <c r="CO95" s="863"/>
      <c r="CP95" s="863"/>
      <c r="CQ95" s="864"/>
      <c r="CR95" s="862"/>
      <c r="CS95" s="863"/>
      <c r="CT95" s="863"/>
      <c r="CU95" s="863"/>
      <c r="CV95" s="864"/>
      <c r="CW95" s="862"/>
      <c r="CX95" s="863"/>
      <c r="CY95" s="863"/>
      <c r="CZ95" s="863"/>
      <c r="DA95" s="864"/>
      <c r="DB95" s="862"/>
      <c r="DC95" s="863"/>
      <c r="DD95" s="863"/>
      <c r="DE95" s="863"/>
      <c r="DF95" s="864"/>
      <c r="DG95" s="862"/>
      <c r="DH95" s="863"/>
      <c r="DI95" s="863"/>
      <c r="DJ95" s="863"/>
      <c r="DK95" s="864"/>
      <c r="DL95" s="862"/>
      <c r="DM95" s="863"/>
      <c r="DN95" s="863"/>
      <c r="DO95" s="863"/>
      <c r="DP95" s="864"/>
      <c r="DQ95" s="862"/>
      <c r="DR95" s="863"/>
      <c r="DS95" s="863"/>
      <c r="DT95" s="863"/>
      <c r="DU95" s="864"/>
      <c r="DV95" s="859"/>
      <c r="DW95" s="860"/>
      <c r="DX95" s="860"/>
      <c r="DY95" s="860"/>
      <c r="DZ95" s="861"/>
      <c r="EA95" s="218"/>
    </row>
    <row r="96" spans="1:131" ht="26.25" hidden="1" customHeight="1">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59"/>
      <c r="BT96" s="860"/>
      <c r="BU96" s="860"/>
      <c r="BV96" s="860"/>
      <c r="BW96" s="860"/>
      <c r="BX96" s="860"/>
      <c r="BY96" s="860"/>
      <c r="BZ96" s="860"/>
      <c r="CA96" s="860"/>
      <c r="CB96" s="860"/>
      <c r="CC96" s="860"/>
      <c r="CD96" s="860"/>
      <c r="CE96" s="860"/>
      <c r="CF96" s="860"/>
      <c r="CG96" s="865"/>
      <c r="CH96" s="862"/>
      <c r="CI96" s="863"/>
      <c r="CJ96" s="863"/>
      <c r="CK96" s="863"/>
      <c r="CL96" s="864"/>
      <c r="CM96" s="862"/>
      <c r="CN96" s="863"/>
      <c r="CO96" s="863"/>
      <c r="CP96" s="863"/>
      <c r="CQ96" s="864"/>
      <c r="CR96" s="862"/>
      <c r="CS96" s="863"/>
      <c r="CT96" s="863"/>
      <c r="CU96" s="863"/>
      <c r="CV96" s="864"/>
      <c r="CW96" s="862"/>
      <c r="CX96" s="863"/>
      <c r="CY96" s="863"/>
      <c r="CZ96" s="863"/>
      <c r="DA96" s="864"/>
      <c r="DB96" s="862"/>
      <c r="DC96" s="863"/>
      <c r="DD96" s="863"/>
      <c r="DE96" s="863"/>
      <c r="DF96" s="864"/>
      <c r="DG96" s="862"/>
      <c r="DH96" s="863"/>
      <c r="DI96" s="863"/>
      <c r="DJ96" s="863"/>
      <c r="DK96" s="864"/>
      <c r="DL96" s="862"/>
      <c r="DM96" s="863"/>
      <c r="DN96" s="863"/>
      <c r="DO96" s="863"/>
      <c r="DP96" s="864"/>
      <c r="DQ96" s="862"/>
      <c r="DR96" s="863"/>
      <c r="DS96" s="863"/>
      <c r="DT96" s="863"/>
      <c r="DU96" s="864"/>
      <c r="DV96" s="859"/>
      <c r="DW96" s="860"/>
      <c r="DX96" s="860"/>
      <c r="DY96" s="860"/>
      <c r="DZ96" s="861"/>
      <c r="EA96" s="218"/>
    </row>
    <row r="97" spans="1:131" ht="26.25" hidden="1" customHeight="1">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59"/>
      <c r="BT97" s="860"/>
      <c r="BU97" s="860"/>
      <c r="BV97" s="860"/>
      <c r="BW97" s="860"/>
      <c r="BX97" s="860"/>
      <c r="BY97" s="860"/>
      <c r="BZ97" s="860"/>
      <c r="CA97" s="860"/>
      <c r="CB97" s="860"/>
      <c r="CC97" s="860"/>
      <c r="CD97" s="860"/>
      <c r="CE97" s="860"/>
      <c r="CF97" s="860"/>
      <c r="CG97" s="865"/>
      <c r="CH97" s="862"/>
      <c r="CI97" s="863"/>
      <c r="CJ97" s="863"/>
      <c r="CK97" s="863"/>
      <c r="CL97" s="864"/>
      <c r="CM97" s="862"/>
      <c r="CN97" s="863"/>
      <c r="CO97" s="863"/>
      <c r="CP97" s="863"/>
      <c r="CQ97" s="864"/>
      <c r="CR97" s="862"/>
      <c r="CS97" s="863"/>
      <c r="CT97" s="863"/>
      <c r="CU97" s="863"/>
      <c r="CV97" s="864"/>
      <c r="CW97" s="862"/>
      <c r="CX97" s="863"/>
      <c r="CY97" s="863"/>
      <c r="CZ97" s="863"/>
      <c r="DA97" s="864"/>
      <c r="DB97" s="862"/>
      <c r="DC97" s="863"/>
      <c r="DD97" s="863"/>
      <c r="DE97" s="863"/>
      <c r="DF97" s="864"/>
      <c r="DG97" s="862"/>
      <c r="DH97" s="863"/>
      <c r="DI97" s="863"/>
      <c r="DJ97" s="863"/>
      <c r="DK97" s="864"/>
      <c r="DL97" s="862"/>
      <c r="DM97" s="863"/>
      <c r="DN97" s="863"/>
      <c r="DO97" s="863"/>
      <c r="DP97" s="864"/>
      <c r="DQ97" s="862"/>
      <c r="DR97" s="863"/>
      <c r="DS97" s="863"/>
      <c r="DT97" s="863"/>
      <c r="DU97" s="864"/>
      <c r="DV97" s="859"/>
      <c r="DW97" s="860"/>
      <c r="DX97" s="860"/>
      <c r="DY97" s="860"/>
      <c r="DZ97" s="861"/>
      <c r="EA97" s="218"/>
    </row>
    <row r="98" spans="1:131" ht="26.25" hidden="1" customHeight="1">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59"/>
      <c r="BT98" s="860"/>
      <c r="BU98" s="860"/>
      <c r="BV98" s="860"/>
      <c r="BW98" s="860"/>
      <c r="BX98" s="860"/>
      <c r="BY98" s="860"/>
      <c r="BZ98" s="860"/>
      <c r="CA98" s="860"/>
      <c r="CB98" s="860"/>
      <c r="CC98" s="860"/>
      <c r="CD98" s="860"/>
      <c r="CE98" s="860"/>
      <c r="CF98" s="860"/>
      <c r="CG98" s="865"/>
      <c r="CH98" s="862"/>
      <c r="CI98" s="863"/>
      <c r="CJ98" s="863"/>
      <c r="CK98" s="863"/>
      <c r="CL98" s="864"/>
      <c r="CM98" s="862"/>
      <c r="CN98" s="863"/>
      <c r="CO98" s="863"/>
      <c r="CP98" s="863"/>
      <c r="CQ98" s="864"/>
      <c r="CR98" s="862"/>
      <c r="CS98" s="863"/>
      <c r="CT98" s="863"/>
      <c r="CU98" s="863"/>
      <c r="CV98" s="864"/>
      <c r="CW98" s="862"/>
      <c r="CX98" s="863"/>
      <c r="CY98" s="863"/>
      <c r="CZ98" s="863"/>
      <c r="DA98" s="864"/>
      <c r="DB98" s="862"/>
      <c r="DC98" s="863"/>
      <c r="DD98" s="863"/>
      <c r="DE98" s="863"/>
      <c r="DF98" s="864"/>
      <c r="DG98" s="862"/>
      <c r="DH98" s="863"/>
      <c r="DI98" s="863"/>
      <c r="DJ98" s="863"/>
      <c r="DK98" s="864"/>
      <c r="DL98" s="862"/>
      <c r="DM98" s="863"/>
      <c r="DN98" s="863"/>
      <c r="DO98" s="863"/>
      <c r="DP98" s="864"/>
      <c r="DQ98" s="862"/>
      <c r="DR98" s="863"/>
      <c r="DS98" s="863"/>
      <c r="DT98" s="863"/>
      <c r="DU98" s="864"/>
      <c r="DV98" s="859"/>
      <c r="DW98" s="860"/>
      <c r="DX98" s="860"/>
      <c r="DY98" s="860"/>
      <c r="DZ98" s="861"/>
      <c r="EA98" s="218"/>
    </row>
    <row r="99" spans="1:131" ht="26.25" hidden="1" customHeight="1">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59"/>
      <c r="BT99" s="860"/>
      <c r="BU99" s="860"/>
      <c r="BV99" s="860"/>
      <c r="BW99" s="860"/>
      <c r="BX99" s="860"/>
      <c r="BY99" s="860"/>
      <c r="BZ99" s="860"/>
      <c r="CA99" s="860"/>
      <c r="CB99" s="860"/>
      <c r="CC99" s="860"/>
      <c r="CD99" s="860"/>
      <c r="CE99" s="860"/>
      <c r="CF99" s="860"/>
      <c r="CG99" s="865"/>
      <c r="CH99" s="862"/>
      <c r="CI99" s="863"/>
      <c r="CJ99" s="863"/>
      <c r="CK99" s="863"/>
      <c r="CL99" s="864"/>
      <c r="CM99" s="862"/>
      <c r="CN99" s="863"/>
      <c r="CO99" s="863"/>
      <c r="CP99" s="863"/>
      <c r="CQ99" s="864"/>
      <c r="CR99" s="862"/>
      <c r="CS99" s="863"/>
      <c r="CT99" s="863"/>
      <c r="CU99" s="863"/>
      <c r="CV99" s="864"/>
      <c r="CW99" s="862"/>
      <c r="CX99" s="863"/>
      <c r="CY99" s="863"/>
      <c r="CZ99" s="863"/>
      <c r="DA99" s="864"/>
      <c r="DB99" s="862"/>
      <c r="DC99" s="863"/>
      <c r="DD99" s="863"/>
      <c r="DE99" s="863"/>
      <c r="DF99" s="864"/>
      <c r="DG99" s="862"/>
      <c r="DH99" s="863"/>
      <c r="DI99" s="863"/>
      <c r="DJ99" s="863"/>
      <c r="DK99" s="864"/>
      <c r="DL99" s="862"/>
      <c r="DM99" s="863"/>
      <c r="DN99" s="863"/>
      <c r="DO99" s="863"/>
      <c r="DP99" s="864"/>
      <c r="DQ99" s="862"/>
      <c r="DR99" s="863"/>
      <c r="DS99" s="863"/>
      <c r="DT99" s="863"/>
      <c r="DU99" s="864"/>
      <c r="DV99" s="859"/>
      <c r="DW99" s="860"/>
      <c r="DX99" s="860"/>
      <c r="DY99" s="860"/>
      <c r="DZ99" s="861"/>
      <c r="EA99" s="218"/>
    </row>
    <row r="100" spans="1:131" ht="26.25" hidden="1" customHeight="1">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59"/>
      <c r="BT100" s="860"/>
      <c r="BU100" s="860"/>
      <c r="BV100" s="860"/>
      <c r="BW100" s="860"/>
      <c r="BX100" s="860"/>
      <c r="BY100" s="860"/>
      <c r="BZ100" s="860"/>
      <c r="CA100" s="860"/>
      <c r="CB100" s="860"/>
      <c r="CC100" s="860"/>
      <c r="CD100" s="860"/>
      <c r="CE100" s="860"/>
      <c r="CF100" s="860"/>
      <c r="CG100" s="865"/>
      <c r="CH100" s="862"/>
      <c r="CI100" s="863"/>
      <c r="CJ100" s="863"/>
      <c r="CK100" s="863"/>
      <c r="CL100" s="864"/>
      <c r="CM100" s="862"/>
      <c r="CN100" s="863"/>
      <c r="CO100" s="863"/>
      <c r="CP100" s="863"/>
      <c r="CQ100" s="864"/>
      <c r="CR100" s="862"/>
      <c r="CS100" s="863"/>
      <c r="CT100" s="863"/>
      <c r="CU100" s="863"/>
      <c r="CV100" s="864"/>
      <c r="CW100" s="862"/>
      <c r="CX100" s="863"/>
      <c r="CY100" s="863"/>
      <c r="CZ100" s="863"/>
      <c r="DA100" s="864"/>
      <c r="DB100" s="862"/>
      <c r="DC100" s="863"/>
      <c r="DD100" s="863"/>
      <c r="DE100" s="863"/>
      <c r="DF100" s="864"/>
      <c r="DG100" s="862"/>
      <c r="DH100" s="863"/>
      <c r="DI100" s="863"/>
      <c r="DJ100" s="863"/>
      <c r="DK100" s="864"/>
      <c r="DL100" s="862"/>
      <c r="DM100" s="863"/>
      <c r="DN100" s="863"/>
      <c r="DO100" s="863"/>
      <c r="DP100" s="864"/>
      <c r="DQ100" s="862"/>
      <c r="DR100" s="863"/>
      <c r="DS100" s="863"/>
      <c r="DT100" s="863"/>
      <c r="DU100" s="864"/>
      <c r="DV100" s="859"/>
      <c r="DW100" s="860"/>
      <c r="DX100" s="860"/>
      <c r="DY100" s="860"/>
      <c r="DZ100" s="861"/>
      <c r="EA100" s="218"/>
    </row>
    <row r="101" spans="1:131" ht="26.25" hidden="1" customHeight="1">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59"/>
      <c r="BT101" s="860"/>
      <c r="BU101" s="860"/>
      <c r="BV101" s="860"/>
      <c r="BW101" s="860"/>
      <c r="BX101" s="860"/>
      <c r="BY101" s="860"/>
      <c r="BZ101" s="860"/>
      <c r="CA101" s="860"/>
      <c r="CB101" s="860"/>
      <c r="CC101" s="860"/>
      <c r="CD101" s="860"/>
      <c r="CE101" s="860"/>
      <c r="CF101" s="860"/>
      <c r="CG101" s="865"/>
      <c r="CH101" s="862"/>
      <c r="CI101" s="863"/>
      <c r="CJ101" s="863"/>
      <c r="CK101" s="863"/>
      <c r="CL101" s="864"/>
      <c r="CM101" s="862"/>
      <c r="CN101" s="863"/>
      <c r="CO101" s="863"/>
      <c r="CP101" s="863"/>
      <c r="CQ101" s="864"/>
      <c r="CR101" s="862"/>
      <c r="CS101" s="863"/>
      <c r="CT101" s="863"/>
      <c r="CU101" s="863"/>
      <c r="CV101" s="864"/>
      <c r="CW101" s="862"/>
      <c r="CX101" s="863"/>
      <c r="CY101" s="863"/>
      <c r="CZ101" s="863"/>
      <c r="DA101" s="864"/>
      <c r="DB101" s="862"/>
      <c r="DC101" s="863"/>
      <c r="DD101" s="863"/>
      <c r="DE101" s="863"/>
      <c r="DF101" s="864"/>
      <c r="DG101" s="862"/>
      <c r="DH101" s="863"/>
      <c r="DI101" s="863"/>
      <c r="DJ101" s="863"/>
      <c r="DK101" s="864"/>
      <c r="DL101" s="862"/>
      <c r="DM101" s="863"/>
      <c r="DN101" s="863"/>
      <c r="DO101" s="863"/>
      <c r="DP101" s="864"/>
      <c r="DQ101" s="862"/>
      <c r="DR101" s="863"/>
      <c r="DS101" s="863"/>
      <c r="DT101" s="863"/>
      <c r="DU101" s="864"/>
      <c r="DV101" s="859"/>
      <c r="DW101" s="860"/>
      <c r="DX101" s="860"/>
      <c r="DY101" s="860"/>
      <c r="DZ101" s="861"/>
      <c r="EA101" s="218"/>
    </row>
    <row r="102" spans="1:131" ht="26.25" customHeight="1" thickBot="1">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379</v>
      </c>
      <c r="BR102" s="789" t="s">
        <v>406</v>
      </c>
      <c r="BS102" s="790"/>
      <c r="BT102" s="790"/>
      <c r="BU102" s="790"/>
      <c r="BV102" s="790"/>
      <c r="BW102" s="790"/>
      <c r="BX102" s="790"/>
      <c r="BY102" s="790"/>
      <c r="BZ102" s="790"/>
      <c r="CA102" s="790"/>
      <c r="CB102" s="790"/>
      <c r="CC102" s="790"/>
      <c r="CD102" s="790"/>
      <c r="CE102" s="790"/>
      <c r="CF102" s="790"/>
      <c r="CG102" s="791"/>
      <c r="CH102" s="887"/>
      <c r="CI102" s="888"/>
      <c r="CJ102" s="888"/>
      <c r="CK102" s="888"/>
      <c r="CL102" s="889"/>
      <c r="CM102" s="887"/>
      <c r="CN102" s="888"/>
      <c r="CO102" s="888"/>
      <c r="CP102" s="888"/>
      <c r="CQ102" s="889"/>
      <c r="CR102" s="890">
        <v>962</v>
      </c>
      <c r="CS102" s="852"/>
      <c r="CT102" s="852"/>
      <c r="CU102" s="852"/>
      <c r="CV102" s="891"/>
      <c r="CW102" s="890">
        <v>0</v>
      </c>
      <c r="CX102" s="852"/>
      <c r="CY102" s="852"/>
      <c r="CZ102" s="852"/>
      <c r="DA102" s="891"/>
      <c r="DB102" s="890">
        <v>84</v>
      </c>
      <c r="DC102" s="852"/>
      <c r="DD102" s="852"/>
      <c r="DE102" s="852"/>
      <c r="DF102" s="891"/>
      <c r="DG102" s="890"/>
      <c r="DH102" s="852"/>
      <c r="DI102" s="852"/>
      <c r="DJ102" s="852"/>
      <c r="DK102" s="891"/>
      <c r="DL102" s="890"/>
      <c r="DM102" s="852"/>
      <c r="DN102" s="852"/>
      <c r="DO102" s="852"/>
      <c r="DP102" s="891"/>
      <c r="DQ102" s="890"/>
      <c r="DR102" s="852"/>
      <c r="DS102" s="852"/>
      <c r="DT102" s="852"/>
      <c r="DU102" s="891"/>
      <c r="DV102" s="789"/>
      <c r="DW102" s="790"/>
      <c r="DX102" s="790"/>
      <c r="DY102" s="790"/>
      <c r="DZ102" s="914"/>
      <c r="EA102" s="218"/>
    </row>
    <row r="103" spans="1:131" ht="26.25" customHeight="1">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15" t="s">
        <v>407</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218"/>
    </row>
    <row r="104" spans="1:131" ht="26.25" customHeight="1">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16" t="s">
        <v>408</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218"/>
    </row>
    <row r="105" spans="1:131" ht="11.25" customHeight="1">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c r="A107" s="237" t="s">
        <v>409</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410</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c r="A108" s="917" t="s">
        <v>411</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412</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218" customFormat="1" ht="26.25" customHeight="1">
      <c r="A109" s="912" t="s">
        <v>413</v>
      </c>
      <c r="B109" s="893"/>
      <c r="C109" s="893"/>
      <c r="D109" s="893"/>
      <c r="E109" s="893"/>
      <c r="F109" s="893"/>
      <c r="G109" s="893"/>
      <c r="H109" s="893"/>
      <c r="I109" s="893"/>
      <c r="J109" s="893"/>
      <c r="K109" s="893"/>
      <c r="L109" s="893"/>
      <c r="M109" s="893"/>
      <c r="N109" s="893"/>
      <c r="O109" s="893"/>
      <c r="P109" s="893"/>
      <c r="Q109" s="893"/>
      <c r="R109" s="893"/>
      <c r="S109" s="893"/>
      <c r="T109" s="893"/>
      <c r="U109" s="893"/>
      <c r="V109" s="893"/>
      <c r="W109" s="893"/>
      <c r="X109" s="893"/>
      <c r="Y109" s="893"/>
      <c r="Z109" s="894"/>
      <c r="AA109" s="892" t="s">
        <v>414</v>
      </c>
      <c r="AB109" s="893"/>
      <c r="AC109" s="893"/>
      <c r="AD109" s="893"/>
      <c r="AE109" s="894"/>
      <c r="AF109" s="892" t="s">
        <v>415</v>
      </c>
      <c r="AG109" s="893"/>
      <c r="AH109" s="893"/>
      <c r="AI109" s="893"/>
      <c r="AJ109" s="894"/>
      <c r="AK109" s="892" t="s">
        <v>295</v>
      </c>
      <c r="AL109" s="893"/>
      <c r="AM109" s="893"/>
      <c r="AN109" s="893"/>
      <c r="AO109" s="894"/>
      <c r="AP109" s="892" t="s">
        <v>416</v>
      </c>
      <c r="AQ109" s="893"/>
      <c r="AR109" s="893"/>
      <c r="AS109" s="893"/>
      <c r="AT109" s="895"/>
      <c r="AU109" s="912" t="s">
        <v>413</v>
      </c>
      <c r="AV109" s="893"/>
      <c r="AW109" s="893"/>
      <c r="AX109" s="893"/>
      <c r="AY109" s="893"/>
      <c r="AZ109" s="893"/>
      <c r="BA109" s="893"/>
      <c r="BB109" s="893"/>
      <c r="BC109" s="893"/>
      <c r="BD109" s="893"/>
      <c r="BE109" s="893"/>
      <c r="BF109" s="893"/>
      <c r="BG109" s="893"/>
      <c r="BH109" s="893"/>
      <c r="BI109" s="893"/>
      <c r="BJ109" s="893"/>
      <c r="BK109" s="893"/>
      <c r="BL109" s="893"/>
      <c r="BM109" s="893"/>
      <c r="BN109" s="893"/>
      <c r="BO109" s="893"/>
      <c r="BP109" s="894"/>
      <c r="BQ109" s="892" t="s">
        <v>414</v>
      </c>
      <c r="BR109" s="893"/>
      <c r="BS109" s="893"/>
      <c r="BT109" s="893"/>
      <c r="BU109" s="894"/>
      <c r="BV109" s="892" t="s">
        <v>415</v>
      </c>
      <c r="BW109" s="893"/>
      <c r="BX109" s="893"/>
      <c r="BY109" s="893"/>
      <c r="BZ109" s="894"/>
      <c r="CA109" s="892" t="s">
        <v>295</v>
      </c>
      <c r="CB109" s="893"/>
      <c r="CC109" s="893"/>
      <c r="CD109" s="893"/>
      <c r="CE109" s="894"/>
      <c r="CF109" s="913" t="s">
        <v>416</v>
      </c>
      <c r="CG109" s="913"/>
      <c r="CH109" s="913"/>
      <c r="CI109" s="913"/>
      <c r="CJ109" s="913"/>
      <c r="CK109" s="892" t="s">
        <v>417</v>
      </c>
      <c r="CL109" s="893"/>
      <c r="CM109" s="893"/>
      <c r="CN109" s="893"/>
      <c r="CO109" s="893"/>
      <c r="CP109" s="893"/>
      <c r="CQ109" s="893"/>
      <c r="CR109" s="893"/>
      <c r="CS109" s="893"/>
      <c r="CT109" s="893"/>
      <c r="CU109" s="893"/>
      <c r="CV109" s="893"/>
      <c r="CW109" s="893"/>
      <c r="CX109" s="893"/>
      <c r="CY109" s="893"/>
      <c r="CZ109" s="893"/>
      <c r="DA109" s="893"/>
      <c r="DB109" s="893"/>
      <c r="DC109" s="893"/>
      <c r="DD109" s="893"/>
      <c r="DE109" s="893"/>
      <c r="DF109" s="894"/>
      <c r="DG109" s="892" t="s">
        <v>414</v>
      </c>
      <c r="DH109" s="893"/>
      <c r="DI109" s="893"/>
      <c r="DJ109" s="893"/>
      <c r="DK109" s="894"/>
      <c r="DL109" s="892" t="s">
        <v>415</v>
      </c>
      <c r="DM109" s="893"/>
      <c r="DN109" s="893"/>
      <c r="DO109" s="893"/>
      <c r="DP109" s="894"/>
      <c r="DQ109" s="892" t="s">
        <v>295</v>
      </c>
      <c r="DR109" s="893"/>
      <c r="DS109" s="893"/>
      <c r="DT109" s="893"/>
      <c r="DU109" s="894"/>
      <c r="DV109" s="892" t="s">
        <v>416</v>
      </c>
      <c r="DW109" s="893"/>
      <c r="DX109" s="893"/>
      <c r="DY109" s="893"/>
      <c r="DZ109" s="895"/>
    </row>
    <row r="110" spans="1:131" s="218" customFormat="1" ht="26.25" customHeight="1">
      <c r="A110" s="896" t="s">
        <v>418</v>
      </c>
      <c r="B110" s="897"/>
      <c r="C110" s="897"/>
      <c r="D110" s="897"/>
      <c r="E110" s="897"/>
      <c r="F110" s="897"/>
      <c r="G110" s="897"/>
      <c r="H110" s="897"/>
      <c r="I110" s="897"/>
      <c r="J110" s="897"/>
      <c r="K110" s="897"/>
      <c r="L110" s="897"/>
      <c r="M110" s="897"/>
      <c r="N110" s="897"/>
      <c r="O110" s="897"/>
      <c r="P110" s="897"/>
      <c r="Q110" s="897"/>
      <c r="R110" s="897"/>
      <c r="S110" s="897"/>
      <c r="T110" s="897"/>
      <c r="U110" s="897"/>
      <c r="V110" s="897"/>
      <c r="W110" s="897"/>
      <c r="X110" s="897"/>
      <c r="Y110" s="897"/>
      <c r="Z110" s="898"/>
      <c r="AA110" s="899">
        <v>2606386</v>
      </c>
      <c r="AB110" s="900"/>
      <c r="AC110" s="900"/>
      <c r="AD110" s="900"/>
      <c r="AE110" s="901"/>
      <c r="AF110" s="902">
        <v>2615802</v>
      </c>
      <c r="AG110" s="900"/>
      <c r="AH110" s="900"/>
      <c r="AI110" s="900"/>
      <c r="AJ110" s="901"/>
      <c r="AK110" s="902">
        <v>2446647</v>
      </c>
      <c r="AL110" s="900"/>
      <c r="AM110" s="900"/>
      <c r="AN110" s="900"/>
      <c r="AO110" s="901"/>
      <c r="AP110" s="903">
        <v>23.2</v>
      </c>
      <c r="AQ110" s="904"/>
      <c r="AR110" s="904"/>
      <c r="AS110" s="904"/>
      <c r="AT110" s="905"/>
      <c r="AU110" s="906" t="s">
        <v>70</v>
      </c>
      <c r="AV110" s="907"/>
      <c r="AW110" s="907"/>
      <c r="AX110" s="907"/>
      <c r="AY110" s="907"/>
      <c r="AZ110" s="929" t="s">
        <v>419</v>
      </c>
      <c r="BA110" s="897"/>
      <c r="BB110" s="897"/>
      <c r="BC110" s="897"/>
      <c r="BD110" s="897"/>
      <c r="BE110" s="897"/>
      <c r="BF110" s="897"/>
      <c r="BG110" s="897"/>
      <c r="BH110" s="897"/>
      <c r="BI110" s="897"/>
      <c r="BJ110" s="897"/>
      <c r="BK110" s="897"/>
      <c r="BL110" s="897"/>
      <c r="BM110" s="897"/>
      <c r="BN110" s="897"/>
      <c r="BO110" s="897"/>
      <c r="BP110" s="898"/>
      <c r="BQ110" s="930">
        <v>22947961</v>
      </c>
      <c r="BR110" s="931"/>
      <c r="BS110" s="931"/>
      <c r="BT110" s="931"/>
      <c r="BU110" s="931"/>
      <c r="BV110" s="931">
        <v>23862263</v>
      </c>
      <c r="BW110" s="931"/>
      <c r="BX110" s="931"/>
      <c r="BY110" s="931"/>
      <c r="BZ110" s="931"/>
      <c r="CA110" s="931">
        <v>26372537</v>
      </c>
      <c r="CB110" s="931"/>
      <c r="CC110" s="931"/>
      <c r="CD110" s="931"/>
      <c r="CE110" s="931"/>
      <c r="CF110" s="944">
        <v>249.7</v>
      </c>
      <c r="CG110" s="945"/>
      <c r="CH110" s="945"/>
      <c r="CI110" s="945"/>
      <c r="CJ110" s="945"/>
      <c r="CK110" s="946" t="s">
        <v>420</v>
      </c>
      <c r="CL110" s="947"/>
      <c r="CM110" s="929" t="s">
        <v>421</v>
      </c>
      <c r="CN110" s="897"/>
      <c r="CO110" s="897"/>
      <c r="CP110" s="897"/>
      <c r="CQ110" s="897"/>
      <c r="CR110" s="897"/>
      <c r="CS110" s="897"/>
      <c r="CT110" s="897"/>
      <c r="CU110" s="897"/>
      <c r="CV110" s="897"/>
      <c r="CW110" s="897"/>
      <c r="CX110" s="897"/>
      <c r="CY110" s="897"/>
      <c r="CZ110" s="897"/>
      <c r="DA110" s="897"/>
      <c r="DB110" s="897"/>
      <c r="DC110" s="897"/>
      <c r="DD110" s="897"/>
      <c r="DE110" s="897"/>
      <c r="DF110" s="898"/>
      <c r="DG110" s="930" t="s">
        <v>123</v>
      </c>
      <c r="DH110" s="931"/>
      <c r="DI110" s="931"/>
      <c r="DJ110" s="931"/>
      <c r="DK110" s="931"/>
      <c r="DL110" s="931" t="s">
        <v>123</v>
      </c>
      <c r="DM110" s="931"/>
      <c r="DN110" s="931"/>
      <c r="DO110" s="931"/>
      <c r="DP110" s="931"/>
      <c r="DQ110" s="931" t="s">
        <v>123</v>
      </c>
      <c r="DR110" s="931"/>
      <c r="DS110" s="931"/>
      <c r="DT110" s="931"/>
      <c r="DU110" s="931"/>
      <c r="DV110" s="932" t="s">
        <v>123</v>
      </c>
      <c r="DW110" s="932"/>
      <c r="DX110" s="932"/>
      <c r="DY110" s="932"/>
      <c r="DZ110" s="933"/>
    </row>
    <row r="111" spans="1:131" s="218" customFormat="1" ht="26.25" customHeight="1">
      <c r="A111" s="934" t="s">
        <v>422</v>
      </c>
      <c r="B111" s="935"/>
      <c r="C111" s="935"/>
      <c r="D111" s="935"/>
      <c r="E111" s="935"/>
      <c r="F111" s="935"/>
      <c r="G111" s="935"/>
      <c r="H111" s="935"/>
      <c r="I111" s="935"/>
      <c r="J111" s="935"/>
      <c r="K111" s="935"/>
      <c r="L111" s="935"/>
      <c r="M111" s="935"/>
      <c r="N111" s="935"/>
      <c r="O111" s="935"/>
      <c r="P111" s="935"/>
      <c r="Q111" s="935"/>
      <c r="R111" s="935"/>
      <c r="S111" s="935"/>
      <c r="T111" s="935"/>
      <c r="U111" s="935"/>
      <c r="V111" s="935"/>
      <c r="W111" s="935"/>
      <c r="X111" s="935"/>
      <c r="Y111" s="935"/>
      <c r="Z111" s="936"/>
      <c r="AA111" s="937" t="s">
        <v>123</v>
      </c>
      <c r="AB111" s="938"/>
      <c r="AC111" s="938"/>
      <c r="AD111" s="938"/>
      <c r="AE111" s="939"/>
      <c r="AF111" s="940" t="s">
        <v>123</v>
      </c>
      <c r="AG111" s="938"/>
      <c r="AH111" s="938"/>
      <c r="AI111" s="938"/>
      <c r="AJ111" s="939"/>
      <c r="AK111" s="940" t="s">
        <v>123</v>
      </c>
      <c r="AL111" s="938"/>
      <c r="AM111" s="938"/>
      <c r="AN111" s="938"/>
      <c r="AO111" s="939"/>
      <c r="AP111" s="941" t="s">
        <v>123</v>
      </c>
      <c r="AQ111" s="942"/>
      <c r="AR111" s="942"/>
      <c r="AS111" s="942"/>
      <c r="AT111" s="943"/>
      <c r="AU111" s="908"/>
      <c r="AV111" s="909"/>
      <c r="AW111" s="909"/>
      <c r="AX111" s="909"/>
      <c r="AY111" s="909"/>
      <c r="AZ111" s="922" t="s">
        <v>423</v>
      </c>
      <c r="BA111" s="923"/>
      <c r="BB111" s="923"/>
      <c r="BC111" s="923"/>
      <c r="BD111" s="923"/>
      <c r="BE111" s="923"/>
      <c r="BF111" s="923"/>
      <c r="BG111" s="923"/>
      <c r="BH111" s="923"/>
      <c r="BI111" s="923"/>
      <c r="BJ111" s="923"/>
      <c r="BK111" s="923"/>
      <c r="BL111" s="923"/>
      <c r="BM111" s="923"/>
      <c r="BN111" s="923"/>
      <c r="BO111" s="923"/>
      <c r="BP111" s="924"/>
      <c r="BQ111" s="925">
        <v>24967</v>
      </c>
      <c r="BR111" s="926"/>
      <c r="BS111" s="926"/>
      <c r="BT111" s="926"/>
      <c r="BU111" s="926"/>
      <c r="BV111" s="926">
        <v>20247</v>
      </c>
      <c r="BW111" s="926"/>
      <c r="BX111" s="926"/>
      <c r="BY111" s="926"/>
      <c r="BZ111" s="926"/>
      <c r="CA111" s="926">
        <v>15652</v>
      </c>
      <c r="CB111" s="926"/>
      <c r="CC111" s="926"/>
      <c r="CD111" s="926"/>
      <c r="CE111" s="926"/>
      <c r="CF111" s="920">
        <v>0.1</v>
      </c>
      <c r="CG111" s="921"/>
      <c r="CH111" s="921"/>
      <c r="CI111" s="921"/>
      <c r="CJ111" s="921"/>
      <c r="CK111" s="948"/>
      <c r="CL111" s="949"/>
      <c r="CM111" s="922" t="s">
        <v>424</v>
      </c>
      <c r="CN111" s="923"/>
      <c r="CO111" s="923"/>
      <c r="CP111" s="923"/>
      <c r="CQ111" s="923"/>
      <c r="CR111" s="923"/>
      <c r="CS111" s="923"/>
      <c r="CT111" s="923"/>
      <c r="CU111" s="923"/>
      <c r="CV111" s="923"/>
      <c r="CW111" s="923"/>
      <c r="CX111" s="923"/>
      <c r="CY111" s="923"/>
      <c r="CZ111" s="923"/>
      <c r="DA111" s="923"/>
      <c r="DB111" s="923"/>
      <c r="DC111" s="923"/>
      <c r="DD111" s="923"/>
      <c r="DE111" s="923"/>
      <c r="DF111" s="924"/>
      <c r="DG111" s="925" t="s">
        <v>123</v>
      </c>
      <c r="DH111" s="926"/>
      <c r="DI111" s="926"/>
      <c r="DJ111" s="926"/>
      <c r="DK111" s="926"/>
      <c r="DL111" s="926" t="s">
        <v>123</v>
      </c>
      <c r="DM111" s="926"/>
      <c r="DN111" s="926"/>
      <c r="DO111" s="926"/>
      <c r="DP111" s="926"/>
      <c r="DQ111" s="926" t="s">
        <v>123</v>
      </c>
      <c r="DR111" s="926"/>
      <c r="DS111" s="926"/>
      <c r="DT111" s="926"/>
      <c r="DU111" s="926"/>
      <c r="DV111" s="927" t="s">
        <v>123</v>
      </c>
      <c r="DW111" s="927"/>
      <c r="DX111" s="927"/>
      <c r="DY111" s="927"/>
      <c r="DZ111" s="928"/>
    </row>
    <row r="112" spans="1:131" s="218" customFormat="1" ht="26.25" customHeight="1">
      <c r="A112" s="952" t="s">
        <v>425</v>
      </c>
      <c r="B112" s="953"/>
      <c r="C112" s="923" t="s">
        <v>426</v>
      </c>
      <c r="D112" s="923"/>
      <c r="E112" s="923"/>
      <c r="F112" s="923"/>
      <c r="G112" s="923"/>
      <c r="H112" s="923"/>
      <c r="I112" s="923"/>
      <c r="J112" s="923"/>
      <c r="K112" s="923"/>
      <c r="L112" s="923"/>
      <c r="M112" s="923"/>
      <c r="N112" s="923"/>
      <c r="O112" s="923"/>
      <c r="P112" s="923"/>
      <c r="Q112" s="923"/>
      <c r="R112" s="923"/>
      <c r="S112" s="923"/>
      <c r="T112" s="923"/>
      <c r="U112" s="923"/>
      <c r="V112" s="923"/>
      <c r="W112" s="923"/>
      <c r="X112" s="923"/>
      <c r="Y112" s="923"/>
      <c r="Z112" s="924"/>
      <c r="AA112" s="958" t="s">
        <v>123</v>
      </c>
      <c r="AB112" s="959"/>
      <c r="AC112" s="959"/>
      <c r="AD112" s="959"/>
      <c r="AE112" s="960"/>
      <c r="AF112" s="961" t="s">
        <v>123</v>
      </c>
      <c r="AG112" s="959"/>
      <c r="AH112" s="959"/>
      <c r="AI112" s="959"/>
      <c r="AJ112" s="960"/>
      <c r="AK112" s="961" t="s">
        <v>123</v>
      </c>
      <c r="AL112" s="959"/>
      <c r="AM112" s="959"/>
      <c r="AN112" s="959"/>
      <c r="AO112" s="960"/>
      <c r="AP112" s="962" t="s">
        <v>123</v>
      </c>
      <c r="AQ112" s="963"/>
      <c r="AR112" s="963"/>
      <c r="AS112" s="963"/>
      <c r="AT112" s="964"/>
      <c r="AU112" s="908"/>
      <c r="AV112" s="909"/>
      <c r="AW112" s="909"/>
      <c r="AX112" s="909"/>
      <c r="AY112" s="909"/>
      <c r="AZ112" s="922" t="s">
        <v>427</v>
      </c>
      <c r="BA112" s="923"/>
      <c r="BB112" s="923"/>
      <c r="BC112" s="923"/>
      <c r="BD112" s="923"/>
      <c r="BE112" s="923"/>
      <c r="BF112" s="923"/>
      <c r="BG112" s="923"/>
      <c r="BH112" s="923"/>
      <c r="BI112" s="923"/>
      <c r="BJ112" s="923"/>
      <c r="BK112" s="923"/>
      <c r="BL112" s="923"/>
      <c r="BM112" s="923"/>
      <c r="BN112" s="923"/>
      <c r="BO112" s="923"/>
      <c r="BP112" s="924"/>
      <c r="BQ112" s="925">
        <v>13399907</v>
      </c>
      <c r="BR112" s="926"/>
      <c r="BS112" s="926"/>
      <c r="BT112" s="926"/>
      <c r="BU112" s="926"/>
      <c r="BV112" s="926">
        <v>11963100</v>
      </c>
      <c r="BW112" s="926"/>
      <c r="BX112" s="926"/>
      <c r="BY112" s="926"/>
      <c r="BZ112" s="926"/>
      <c r="CA112" s="926">
        <v>10727215</v>
      </c>
      <c r="CB112" s="926"/>
      <c r="CC112" s="926"/>
      <c r="CD112" s="926"/>
      <c r="CE112" s="926"/>
      <c r="CF112" s="920">
        <v>101.6</v>
      </c>
      <c r="CG112" s="921"/>
      <c r="CH112" s="921"/>
      <c r="CI112" s="921"/>
      <c r="CJ112" s="921"/>
      <c r="CK112" s="948"/>
      <c r="CL112" s="949"/>
      <c r="CM112" s="922" t="s">
        <v>428</v>
      </c>
      <c r="CN112" s="923"/>
      <c r="CO112" s="923"/>
      <c r="CP112" s="923"/>
      <c r="CQ112" s="923"/>
      <c r="CR112" s="923"/>
      <c r="CS112" s="923"/>
      <c r="CT112" s="923"/>
      <c r="CU112" s="923"/>
      <c r="CV112" s="923"/>
      <c r="CW112" s="923"/>
      <c r="CX112" s="923"/>
      <c r="CY112" s="923"/>
      <c r="CZ112" s="923"/>
      <c r="DA112" s="923"/>
      <c r="DB112" s="923"/>
      <c r="DC112" s="923"/>
      <c r="DD112" s="923"/>
      <c r="DE112" s="923"/>
      <c r="DF112" s="924"/>
      <c r="DG112" s="925" t="s">
        <v>123</v>
      </c>
      <c r="DH112" s="926"/>
      <c r="DI112" s="926"/>
      <c r="DJ112" s="926"/>
      <c r="DK112" s="926"/>
      <c r="DL112" s="926" t="s">
        <v>123</v>
      </c>
      <c r="DM112" s="926"/>
      <c r="DN112" s="926"/>
      <c r="DO112" s="926"/>
      <c r="DP112" s="926"/>
      <c r="DQ112" s="926" t="s">
        <v>123</v>
      </c>
      <c r="DR112" s="926"/>
      <c r="DS112" s="926"/>
      <c r="DT112" s="926"/>
      <c r="DU112" s="926"/>
      <c r="DV112" s="927" t="s">
        <v>123</v>
      </c>
      <c r="DW112" s="927"/>
      <c r="DX112" s="927"/>
      <c r="DY112" s="927"/>
      <c r="DZ112" s="928"/>
    </row>
    <row r="113" spans="1:130" s="218" customFormat="1" ht="26.25" customHeight="1">
      <c r="A113" s="954"/>
      <c r="B113" s="955"/>
      <c r="C113" s="923" t="s">
        <v>429</v>
      </c>
      <c r="D113" s="923"/>
      <c r="E113" s="923"/>
      <c r="F113" s="923"/>
      <c r="G113" s="923"/>
      <c r="H113" s="923"/>
      <c r="I113" s="923"/>
      <c r="J113" s="923"/>
      <c r="K113" s="923"/>
      <c r="L113" s="923"/>
      <c r="M113" s="923"/>
      <c r="N113" s="923"/>
      <c r="O113" s="923"/>
      <c r="P113" s="923"/>
      <c r="Q113" s="923"/>
      <c r="R113" s="923"/>
      <c r="S113" s="923"/>
      <c r="T113" s="923"/>
      <c r="U113" s="923"/>
      <c r="V113" s="923"/>
      <c r="W113" s="923"/>
      <c r="X113" s="923"/>
      <c r="Y113" s="923"/>
      <c r="Z113" s="924"/>
      <c r="AA113" s="937">
        <v>1988327</v>
      </c>
      <c r="AB113" s="938"/>
      <c r="AC113" s="938"/>
      <c r="AD113" s="938"/>
      <c r="AE113" s="939"/>
      <c r="AF113" s="940">
        <v>1941983</v>
      </c>
      <c r="AG113" s="938"/>
      <c r="AH113" s="938"/>
      <c r="AI113" s="938"/>
      <c r="AJ113" s="939"/>
      <c r="AK113" s="940">
        <v>1821291</v>
      </c>
      <c r="AL113" s="938"/>
      <c r="AM113" s="938"/>
      <c r="AN113" s="938"/>
      <c r="AO113" s="939"/>
      <c r="AP113" s="941">
        <v>17.2</v>
      </c>
      <c r="AQ113" s="942"/>
      <c r="AR113" s="942"/>
      <c r="AS113" s="942"/>
      <c r="AT113" s="943"/>
      <c r="AU113" s="908"/>
      <c r="AV113" s="909"/>
      <c r="AW113" s="909"/>
      <c r="AX113" s="909"/>
      <c r="AY113" s="909"/>
      <c r="AZ113" s="922" t="s">
        <v>430</v>
      </c>
      <c r="BA113" s="923"/>
      <c r="BB113" s="923"/>
      <c r="BC113" s="923"/>
      <c r="BD113" s="923"/>
      <c r="BE113" s="923"/>
      <c r="BF113" s="923"/>
      <c r="BG113" s="923"/>
      <c r="BH113" s="923"/>
      <c r="BI113" s="923"/>
      <c r="BJ113" s="923"/>
      <c r="BK113" s="923"/>
      <c r="BL113" s="923"/>
      <c r="BM113" s="923"/>
      <c r="BN113" s="923"/>
      <c r="BO113" s="923"/>
      <c r="BP113" s="924"/>
      <c r="BQ113" s="925" t="s">
        <v>123</v>
      </c>
      <c r="BR113" s="926"/>
      <c r="BS113" s="926"/>
      <c r="BT113" s="926"/>
      <c r="BU113" s="926"/>
      <c r="BV113" s="926" t="s">
        <v>123</v>
      </c>
      <c r="BW113" s="926"/>
      <c r="BX113" s="926"/>
      <c r="BY113" s="926"/>
      <c r="BZ113" s="926"/>
      <c r="CA113" s="926" t="s">
        <v>123</v>
      </c>
      <c r="CB113" s="926"/>
      <c r="CC113" s="926"/>
      <c r="CD113" s="926"/>
      <c r="CE113" s="926"/>
      <c r="CF113" s="920" t="s">
        <v>123</v>
      </c>
      <c r="CG113" s="921"/>
      <c r="CH113" s="921"/>
      <c r="CI113" s="921"/>
      <c r="CJ113" s="921"/>
      <c r="CK113" s="948"/>
      <c r="CL113" s="949"/>
      <c r="CM113" s="922" t="s">
        <v>431</v>
      </c>
      <c r="CN113" s="923"/>
      <c r="CO113" s="923"/>
      <c r="CP113" s="923"/>
      <c r="CQ113" s="923"/>
      <c r="CR113" s="923"/>
      <c r="CS113" s="923"/>
      <c r="CT113" s="923"/>
      <c r="CU113" s="923"/>
      <c r="CV113" s="923"/>
      <c r="CW113" s="923"/>
      <c r="CX113" s="923"/>
      <c r="CY113" s="923"/>
      <c r="CZ113" s="923"/>
      <c r="DA113" s="923"/>
      <c r="DB113" s="923"/>
      <c r="DC113" s="923"/>
      <c r="DD113" s="923"/>
      <c r="DE113" s="923"/>
      <c r="DF113" s="924"/>
      <c r="DG113" s="958" t="s">
        <v>123</v>
      </c>
      <c r="DH113" s="959"/>
      <c r="DI113" s="959"/>
      <c r="DJ113" s="959"/>
      <c r="DK113" s="960"/>
      <c r="DL113" s="961" t="s">
        <v>123</v>
      </c>
      <c r="DM113" s="959"/>
      <c r="DN113" s="959"/>
      <c r="DO113" s="959"/>
      <c r="DP113" s="960"/>
      <c r="DQ113" s="961" t="s">
        <v>123</v>
      </c>
      <c r="DR113" s="959"/>
      <c r="DS113" s="959"/>
      <c r="DT113" s="959"/>
      <c r="DU113" s="960"/>
      <c r="DV113" s="962" t="s">
        <v>123</v>
      </c>
      <c r="DW113" s="963"/>
      <c r="DX113" s="963"/>
      <c r="DY113" s="963"/>
      <c r="DZ113" s="964"/>
    </row>
    <row r="114" spans="1:130" s="218" customFormat="1" ht="26.25" customHeight="1">
      <c r="A114" s="954"/>
      <c r="B114" s="955"/>
      <c r="C114" s="923" t="s">
        <v>432</v>
      </c>
      <c r="D114" s="923"/>
      <c r="E114" s="923"/>
      <c r="F114" s="923"/>
      <c r="G114" s="923"/>
      <c r="H114" s="923"/>
      <c r="I114" s="923"/>
      <c r="J114" s="923"/>
      <c r="K114" s="923"/>
      <c r="L114" s="923"/>
      <c r="M114" s="923"/>
      <c r="N114" s="923"/>
      <c r="O114" s="923"/>
      <c r="P114" s="923"/>
      <c r="Q114" s="923"/>
      <c r="R114" s="923"/>
      <c r="S114" s="923"/>
      <c r="T114" s="923"/>
      <c r="U114" s="923"/>
      <c r="V114" s="923"/>
      <c r="W114" s="923"/>
      <c r="X114" s="923"/>
      <c r="Y114" s="923"/>
      <c r="Z114" s="924"/>
      <c r="AA114" s="958" t="s">
        <v>123</v>
      </c>
      <c r="AB114" s="959"/>
      <c r="AC114" s="959"/>
      <c r="AD114" s="959"/>
      <c r="AE114" s="960"/>
      <c r="AF114" s="961" t="s">
        <v>123</v>
      </c>
      <c r="AG114" s="959"/>
      <c r="AH114" s="959"/>
      <c r="AI114" s="959"/>
      <c r="AJ114" s="960"/>
      <c r="AK114" s="961" t="s">
        <v>123</v>
      </c>
      <c r="AL114" s="959"/>
      <c r="AM114" s="959"/>
      <c r="AN114" s="959"/>
      <c r="AO114" s="960"/>
      <c r="AP114" s="962" t="s">
        <v>123</v>
      </c>
      <c r="AQ114" s="963"/>
      <c r="AR114" s="963"/>
      <c r="AS114" s="963"/>
      <c r="AT114" s="964"/>
      <c r="AU114" s="908"/>
      <c r="AV114" s="909"/>
      <c r="AW114" s="909"/>
      <c r="AX114" s="909"/>
      <c r="AY114" s="909"/>
      <c r="AZ114" s="922" t="s">
        <v>433</v>
      </c>
      <c r="BA114" s="923"/>
      <c r="BB114" s="923"/>
      <c r="BC114" s="923"/>
      <c r="BD114" s="923"/>
      <c r="BE114" s="923"/>
      <c r="BF114" s="923"/>
      <c r="BG114" s="923"/>
      <c r="BH114" s="923"/>
      <c r="BI114" s="923"/>
      <c r="BJ114" s="923"/>
      <c r="BK114" s="923"/>
      <c r="BL114" s="923"/>
      <c r="BM114" s="923"/>
      <c r="BN114" s="923"/>
      <c r="BO114" s="923"/>
      <c r="BP114" s="924"/>
      <c r="BQ114" s="925">
        <v>2212785</v>
      </c>
      <c r="BR114" s="926"/>
      <c r="BS114" s="926"/>
      <c r="BT114" s="926"/>
      <c r="BU114" s="926"/>
      <c r="BV114" s="926">
        <v>2348904</v>
      </c>
      <c r="BW114" s="926"/>
      <c r="BX114" s="926"/>
      <c r="BY114" s="926"/>
      <c r="BZ114" s="926"/>
      <c r="CA114" s="926">
        <v>2589476</v>
      </c>
      <c r="CB114" s="926"/>
      <c r="CC114" s="926"/>
      <c r="CD114" s="926"/>
      <c r="CE114" s="926"/>
      <c r="CF114" s="920">
        <v>24.5</v>
      </c>
      <c r="CG114" s="921"/>
      <c r="CH114" s="921"/>
      <c r="CI114" s="921"/>
      <c r="CJ114" s="921"/>
      <c r="CK114" s="948"/>
      <c r="CL114" s="949"/>
      <c r="CM114" s="922" t="s">
        <v>434</v>
      </c>
      <c r="CN114" s="923"/>
      <c r="CO114" s="923"/>
      <c r="CP114" s="923"/>
      <c r="CQ114" s="923"/>
      <c r="CR114" s="923"/>
      <c r="CS114" s="923"/>
      <c r="CT114" s="923"/>
      <c r="CU114" s="923"/>
      <c r="CV114" s="923"/>
      <c r="CW114" s="923"/>
      <c r="CX114" s="923"/>
      <c r="CY114" s="923"/>
      <c r="CZ114" s="923"/>
      <c r="DA114" s="923"/>
      <c r="DB114" s="923"/>
      <c r="DC114" s="923"/>
      <c r="DD114" s="923"/>
      <c r="DE114" s="923"/>
      <c r="DF114" s="924"/>
      <c r="DG114" s="958" t="s">
        <v>123</v>
      </c>
      <c r="DH114" s="959"/>
      <c r="DI114" s="959"/>
      <c r="DJ114" s="959"/>
      <c r="DK114" s="960"/>
      <c r="DL114" s="961" t="s">
        <v>123</v>
      </c>
      <c r="DM114" s="959"/>
      <c r="DN114" s="959"/>
      <c r="DO114" s="959"/>
      <c r="DP114" s="960"/>
      <c r="DQ114" s="961" t="s">
        <v>123</v>
      </c>
      <c r="DR114" s="959"/>
      <c r="DS114" s="959"/>
      <c r="DT114" s="959"/>
      <c r="DU114" s="960"/>
      <c r="DV114" s="962" t="s">
        <v>123</v>
      </c>
      <c r="DW114" s="963"/>
      <c r="DX114" s="963"/>
      <c r="DY114" s="963"/>
      <c r="DZ114" s="964"/>
    </row>
    <row r="115" spans="1:130" s="218" customFormat="1" ht="26.25" customHeight="1">
      <c r="A115" s="954"/>
      <c r="B115" s="955"/>
      <c r="C115" s="923" t="s">
        <v>435</v>
      </c>
      <c r="D115" s="923"/>
      <c r="E115" s="923"/>
      <c r="F115" s="923"/>
      <c r="G115" s="923"/>
      <c r="H115" s="923"/>
      <c r="I115" s="923"/>
      <c r="J115" s="923"/>
      <c r="K115" s="923"/>
      <c r="L115" s="923"/>
      <c r="M115" s="923"/>
      <c r="N115" s="923"/>
      <c r="O115" s="923"/>
      <c r="P115" s="923"/>
      <c r="Q115" s="923"/>
      <c r="R115" s="923"/>
      <c r="S115" s="923"/>
      <c r="T115" s="923"/>
      <c r="U115" s="923"/>
      <c r="V115" s="923"/>
      <c r="W115" s="923"/>
      <c r="X115" s="923"/>
      <c r="Y115" s="923"/>
      <c r="Z115" s="924"/>
      <c r="AA115" s="937" t="s">
        <v>123</v>
      </c>
      <c r="AB115" s="938"/>
      <c r="AC115" s="938"/>
      <c r="AD115" s="938"/>
      <c r="AE115" s="939"/>
      <c r="AF115" s="940" t="s">
        <v>123</v>
      </c>
      <c r="AG115" s="938"/>
      <c r="AH115" s="938"/>
      <c r="AI115" s="938"/>
      <c r="AJ115" s="939"/>
      <c r="AK115" s="940" t="s">
        <v>123</v>
      </c>
      <c r="AL115" s="938"/>
      <c r="AM115" s="938"/>
      <c r="AN115" s="938"/>
      <c r="AO115" s="939"/>
      <c r="AP115" s="941" t="s">
        <v>123</v>
      </c>
      <c r="AQ115" s="942"/>
      <c r="AR115" s="942"/>
      <c r="AS115" s="942"/>
      <c r="AT115" s="943"/>
      <c r="AU115" s="908"/>
      <c r="AV115" s="909"/>
      <c r="AW115" s="909"/>
      <c r="AX115" s="909"/>
      <c r="AY115" s="909"/>
      <c r="AZ115" s="922" t="s">
        <v>436</v>
      </c>
      <c r="BA115" s="923"/>
      <c r="BB115" s="923"/>
      <c r="BC115" s="923"/>
      <c r="BD115" s="923"/>
      <c r="BE115" s="923"/>
      <c r="BF115" s="923"/>
      <c r="BG115" s="923"/>
      <c r="BH115" s="923"/>
      <c r="BI115" s="923"/>
      <c r="BJ115" s="923"/>
      <c r="BK115" s="923"/>
      <c r="BL115" s="923"/>
      <c r="BM115" s="923"/>
      <c r="BN115" s="923"/>
      <c r="BO115" s="923"/>
      <c r="BP115" s="924"/>
      <c r="BQ115" s="925" t="s">
        <v>123</v>
      </c>
      <c r="BR115" s="926"/>
      <c r="BS115" s="926"/>
      <c r="BT115" s="926"/>
      <c r="BU115" s="926"/>
      <c r="BV115" s="926" t="s">
        <v>123</v>
      </c>
      <c r="BW115" s="926"/>
      <c r="BX115" s="926"/>
      <c r="BY115" s="926"/>
      <c r="BZ115" s="926"/>
      <c r="CA115" s="926" t="s">
        <v>123</v>
      </c>
      <c r="CB115" s="926"/>
      <c r="CC115" s="926"/>
      <c r="CD115" s="926"/>
      <c r="CE115" s="926"/>
      <c r="CF115" s="920" t="s">
        <v>123</v>
      </c>
      <c r="CG115" s="921"/>
      <c r="CH115" s="921"/>
      <c r="CI115" s="921"/>
      <c r="CJ115" s="921"/>
      <c r="CK115" s="948"/>
      <c r="CL115" s="949"/>
      <c r="CM115" s="922" t="s">
        <v>437</v>
      </c>
      <c r="CN115" s="923"/>
      <c r="CO115" s="923"/>
      <c r="CP115" s="923"/>
      <c r="CQ115" s="923"/>
      <c r="CR115" s="923"/>
      <c r="CS115" s="923"/>
      <c r="CT115" s="923"/>
      <c r="CU115" s="923"/>
      <c r="CV115" s="923"/>
      <c r="CW115" s="923"/>
      <c r="CX115" s="923"/>
      <c r="CY115" s="923"/>
      <c r="CZ115" s="923"/>
      <c r="DA115" s="923"/>
      <c r="DB115" s="923"/>
      <c r="DC115" s="923"/>
      <c r="DD115" s="923"/>
      <c r="DE115" s="923"/>
      <c r="DF115" s="924"/>
      <c r="DG115" s="958" t="s">
        <v>123</v>
      </c>
      <c r="DH115" s="959"/>
      <c r="DI115" s="959"/>
      <c r="DJ115" s="959"/>
      <c r="DK115" s="960"/>
      <c r="DL115" s="961" t="s">
        <v>123</v>
      </c>
      <c r="DM115" s="959"/>
      <c r="DN115" s="959"/>
      <c r="DO115" s="959"/>
      <c r="DP115" s="960"/>
      <c r="DQ115" s="961" t="s">
        <v>123</v>
      </c>
      <c r="DR115" s="959"/>
      <c r="DS115" s="959"/>
      <c r="DT115" s="959"/>
      <c r="DU115" s="960"/>
      <c r="DV115" s="962" t="s">
        <v>123</v>
      </c>
      <c r="DW115" s="963"/>
      <c r="DX115" s="963"/>
      <c r="DY115" s="963"/>
      <c r="DZ115" s="964"/>
    </row>
    <row r="116" spans="1:130" s="218" customFormat="1" ht="26.25" customHeight="1">
      <c r="A116" s="956"/>
      <c r="B116" s="957"/>
      <c r="C116" s="965" t="s">
        <v>438</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958" t="s">
        <v>123</v>
      </c>
      <c r="AB116" s="959"/>
      <c r="AC116" s="959"/>
      <c r="AD116" s="959"/>
      <c r="AE116" s="960"/>
      <c r="AF116" s="961" t="s">
        <v>123</v>
      </c>
      <c r="AG116" s="959"/>
      <c r="AH116" s="959"/>
      <c r="AI116" s="959"/>
      <c r="AJ116" s="960"/>
      <c r="AK116" s="961" t="s">
        <v>123</v>
      </c>
      <c r="AL116" s="959"/>
      <c r="AM116" s="959"/>
      <c r="AN116" s="959"/>
      <c r="AO116" s="960"/>
      <c r="AP116" s="962" t="s">
        <v>123</v>
      </c>
      <c r="AQ116" s="963"/>
      <c r="AR116" s="963"/>
      <c r="AS116" s="963"/>
      <c r="AT116" s="964"/>
      <c r="AU116" s="908"/>
      <c r="AV116" s="909"/>
      <c r="AW116" s="909"/>
      <c r="AX116" s="909"/>
      <c r="AY116" s="909"/>
      <c r="AZ116" s="967" t="s">
        <v>439</v>
      </c>
      <c r="BA116" s="968"/>
      <c r="BB116" s="968"/>
      <c r="BC116" s="968"/>
      <c r="BD116" s="968"/>
      <c r="BE116" s="968"/>
      <c r="BF116" s="968"/>
      <c r="BG116" s="968"/>
      <c r="BH116" s="968"/>
      <c r="BI116" s="968"/>
      <c r="BJ116" s="968"/>
      <c r="BK116" s="968"/>
      <c r="BL116" s="968"/>
      <c r="BM116" s="968"/>
      <c r="BN116" s="968"/>
      <c r="BO116" s="968"/>
      <c r="BP116" s="969"/>
      <c r="BQ116" s="925" t="s">
        <v>123</v>
      </c>
      <c r="BR116" s="926"/>
      <c r="BS116" s="926"/>
      <c r="BT116" s="926"/>
      <c r="BU116" s="926"/>
      <c r="BV116" s="926" t="s">
        <v>123</v>
      </c>
      <c r="BW116" s="926"/>
      <c r="BX116" s="926"/>
      <c r="BY116" s="926"/>
      <c r="BZ116" s="926"/>
      <c r="CA116" s="926" t="s">
        <v>123</v>
      </c>
      <c r="CB116" s="926"/>
      <c r="CC116" s="926"/>
      <c r="CD116" s="926"/>
      <c r="CE116" s="926"/>
      <c r="CF116" s="920" t="s">
        <v>123</v>
      </c>
      <c r="CG116" s="921"/>
      <c r="CH116" s="921"/>
      <c r="CI116" s="921"/>
      <c r="CJ116" s="921"/>
      <c r="CK116" s="948"/>
      <c r="CL116" s="949"/>
      <c r="CM116" s="922" t="s">
        <v>440</v>
      </c>
      <c r="CN116" s="923"/>
      <c r="CO116" s="923"/>
      <c r="CP116" s="923"/>
      <c r="CQ116" s="923"/>
      <c r="CR116" s="923"/>
      <c r="CS116" s="923"/>
      <c r="CT116" s="923"/>
      <c r="CU116" s="923"/>
      <c r="CV116" s="923"/>
      <c r="CW116" s="923"/>
      <c r="CX116" s="923"/>
      <c r="CY116" s="923"/>
      <c r="CZ116" s="923"/>
      <c r="DA116" s="923"/>
      <c r="DB116" s="923"/>
      <c r="DC116" s="923"/>
      <c r="DD116" s="923"/>
      <c r="DE116" s="923"/>
      <c r="DF116" s="924"/>
      <c r="DG116" s="958" t="s">
        <v>123</v>
      </c>
      <c r="DH116" s="959"/>
      <c r="DI116" s="959"/>
      <c r="DJ116" s="959"/>
      <c r="DK116" s="960"/>
      <c r="DL116" s="961" t="s">
        <v>123</v>
      </c>
      <c r="DM116" s="959"/>
      <c r="DN116" s="959"/>
      <c r="DO116" s="959"/>
      <c r="DP116" s="960"/>
      <c r="DQ116" s="961" t="s">
        <v>123</v>
      </c>
      <c r="DR116" s="959"/>
      <c r="DS116" s="959"/>
      <c r="DT116" s="959"/>
      <c r="DU116" s="960"/>
      <c r="DV116" s="962" t="s">
        <v>123</v>
      </c>
      <c r="DW116" s="963"/>
      <c r="DX116" s="963"/>
      <c r="DY116" s="963"/>
      <c r="DZ116" s="964"/>
    </row>
    <row r="117" spans="1:130" s="218" customFormat="1" ht="26.25" customHeight="1">
      <c r="A117" s="912" t="s">
        <v>178</v>
      </c>
      <c r="B117" s="893"/>
      <c r="C117" s="893"/>
      <c r="D117" s="893"/>
      <c r="E117" s="893"/>
      <c r="F117" s="893"/>
      <c r="G117" s="893"/>
      <c r="H117" s="893"/>
      <c r="I117" s="893"/>
      <c r="J117" s="893"/>
      <c r="K117" s="893"/>
      <c r="L117" s="893"/>
      <c r="M117" s="893"/>
      <c r="N117" s="893"/>
      <c r="O117" s="893"/>
      <c r="P117" s="893"/>
      <c r="Q117" s="893"/>
      <c r="R117" s="893"/>
      <c r="S117" s="893"/>
      <c r="T117" s="893"/>
      <c r="U117" s="893"/>
      <c r="V117" s="893"/>
      <c r="W117" s="893"/>
      <c r="X117" s="893"/>
      <c r="Y117" s="977" t="s">
        <v>441</v>
      </c>
      <c r="Z117" s="894"/>
      <c r="AA117" s="978">
        <v>4594713</v>
      </c>
      <c r="AB117" s="979"/>
      <c r="AC117" s="979"/>
      <c r="AD117" s="979"/>
      <c r="AE117" s="980"/>
      <c r="AF117" s="981">
        <v>4557785</v>
      </c>
      <c r="AG117" s="979"/>
      <c r="AH117" s="979"/>
      <c r="AI117" s="979"/>
      <c r="AJ117" s="980"/>
      <c r="AK117" s="981">
        <v>4267938</v>
      </c>
      <c r="AL117" s="979"/>
      <c r="AM117" s="979"/>
      <c r="AN117" s="979"/>
      <c r="AO117" s="980"/>
      <c r="AP117" s="982"/>
      <c r="AQ117" s="983"/>
      <c r="AR117" s="983"/>
      <c r="AS117" s="983"/>
      <c r="AT117" s="984"/>
      <c r="AU117" s="908"/>
      <c r="AV117" s="909"/>
      <c r="AW117" s="909"/>
      <c r="AX117" s="909"/>
      <c r="AY117" s="909"/>
      <c r="AZ117" s="974" t="s">
        <v>442</v>
      </c>
      <c r="BA117" s="975"/>
      <c r="BB117" s="975"/>
      <c r="BC117" s="975"/>
      <c r="BD117" s="975"/>
      <c r="BE117" s="975"/>
      <c r="BF117" s="975"/>
      <c r="BG117" s="975"/>
      <c r="BH117" s="975"/>
      <c r="BI117" s="975"/>
      <c r="BJ117" s="975"/>
      <c r="BK117" s="975"/>
      <c r="BL117" s="975"/>
      <c r="BM117" s="975"/>
      <c r="BN117" s="975"/>
      <c r="BO117" s="975"/>
      <c r="BP117" s="976"/>
      <c r="BQ117" s="925" t="s">
        <v>123</v>
      </c>
      <c r="BR117" s="926"/>
      <c r="BS117" s="926"/>
      <c r="BT117" s="926"/>
      <c r="BU117" s="926"/>
      <c r="BV117" s="926" t="s">
        <v>123</v>
      </c>
      <c r="BW117" s="926"/>
      <c r="BX117" s="926"/>
      <c r="BY117" s="926"/>
      <c r="BZ117" s="926"/>
      <c r="CA117" s="926" t="s">
        <v>123</v>
      </c>
      <c r="CB117" s="926"/>
      <c r="CC117" s="926"/>
      <c r="CD117" s="926"/>
      <c r="CE117" s="926"/>
      <c r="CF117" s="920" t="s">
        <v>123</v>
      </c>
      <c r="CG117" s="921"/>
      <c r="CH117" s="921"/>
      <c r="CI117" s="921"/>
      <c r="CJ117" s="921"/>
      <c r="CK117" s="948"/>
      <c r="CL117" s="949"/>
      <c r="CM117" s="922" t="s">
        <v>443</v>
      </c>
      <c r="CN117" s="923"/>
      <c r="CO117" s="923"/>
      <c r="CP117" s="923"/>
      <c r="CQ117" s="923"/>
      <c r="CR117" s="923"/>
      <c r="CS117" s="923"/>
      <c r="CT117" s="923"/>
      <c r="CU117" s="923"/>
      <c r="CV117" s="923"/>
      <c r="CW117" s="923"/>
      <c r="CX117" s="923"/>
      <c r="CY117" s="923"/>
      <c r="CZ117" s="923"/>
      <c r="DA117" s="923"/>
      <c r="DB117" s="923"/>
      <c r="DC117" s="923"/>
      <c r="DD117" s="923"/>
      <c r="DE117" s="923"/>
      <c r="DF117" s="924"/>
      <c r="DG117" s="958" t="s">
        <v>123</v>
      </c>
      <c r="DH117" s="959"/>
      <c r="DI117" s="959"/>
      <c r="DJ117" s="959"/>
      <c r="DK117" s="960"/>
      <c r="DL117" s="961" t="s">
        <v>123</v>
      </c>
      <c r="DM117" s="959"/>
      <c r="DN117" s="959"/>
      <c r="DO117" s="959"/>
      <c r="DP117" s="960"/>
      <c r="DQ117" s="961" t="s">
        <v>123</v>
      </c>
      <c r="DR117" s="959"/>
      <c r="DS117" s="959"/>
      <c r="DT117" s="959"/>
      <c r="DU117" s="960"/>
      <c r="DV117" s="962" t="s">
        <v>123</v>
      </c>
      <c r="DW117" s="963"/>
      <c r="DX117" s="963"/>
      <c r="DY117" s="963"/>
      <c r="DZ117" s="964"/>
    </row>
    <row r="118" spans="1:130" s="218" customFormat="1" ht="26.25" customHeight="1">
      <c r="A118" s="912" t="s">
        <v>417</v>
      </c>
      <c r="B118" s="893"/>
      <c r="C118" s="893"/>
      <c r="D118" s="893"/>
      <c r="E118" s="893"/>
      <c r="F118" s="893"/>
      <c r="G118" s="893"/>
      <c r="H118" s="893"/>
      <c r="I118" s="893"/>
      <c r="J118" s="893"/>
      <c r="K118" s="893"/>
      <c r="L118" s="893"/>
      <c r="M118" s="893"/>
      <c r="N118" s="893"/>
      <c r="O118" s="893"/>
      <c r="P118" s="893"/>
      <c r="Q118" s="893"/>
      <c r="R118" s="893"/>
      <c r="S118" s="893"/>
      <c r="T118" s="893"/>
      <c r="U118" s="893"/>
      <c r="V118" s="893"/>
      <c r="W118" s="893"/>
      <c r="X118" s="893"/>
      <c r="Y118" s="893"/>
      <c r="Z118" s="894"/>
      <c r="AA118" s="892" t="s">
        <v>414</v>
      </c>
      <c r="AB118" s="893"/>
      <c r="AC118" s="893"/>
      <c r="AD118" s="893"/>
      <c r="AE118" s="894"/>
      <c r="AF118" s="892" t="s">
        <v>415</v>
      </c>
      <c r="AG118" s="893"/>
      <c r="AH118" s="893"/>
      <c r="AI118" s="893"/>
      <c r="AJ118" s="894"/>
      <c r="AK118" s="892" t="s">
        <v>295</v>
      </c>
      <c r="AL118" s="893"/>
      <c r="AM118" s="893"/>
      <c r="AN118" s="893"/>
      <c r="AO118" s="894"/>
      <c r="AP118" s="970" t="s">
        <v>416</v>
      </c>
      <c r="AQ118" s="971"/>
      <c r="AR118" s="971"/>
      <c r="AS118" s="971"/>
      <c r="AT118" s="972"/>
      <c r="AU118" s="908"/>
      <c r="AV118" s="909"/>
      <c r="AW118" s="909"/>
      <c r="AX118" s="909"/>
      <c r="AY118" s="909"/>
      <c r="AZ118" s="973" t="s">
        <v>444</v>
      </c>
      <c r="BA118" s="965"/>
      <c r="BB118" s="965"/>
      <c r="BC118" s="965"/>
      <c r="BD118" s="965"/>
      <c r="BE118" s="965"/>
      <c r="BF118" s="965"/>
      <c r="BG118" s="965"/>
      <c r="BH118" s="965"/>
      <c r="BI118" s="965"/>
      <c r="BJ118" s="965"/>
      <c r="BK118" s="965"/>
      <c r="BL118" s="965"/>
      <c r="BM118" s="965"/>
      <c r="BN118" s="965"/>
      <c r="BO118" s="965"/>
      <c r="BP118" s="966"/>
      <c r="BQ118" s="999" t="s">
        <v>123</v>
      </c>
      <c r="BR118" s="1000"/>
      <c r="BS118" s="1000"/>
      <c r="BT118" s="1000"/>
      <c r="BU118" s="1000"/>
      <c r="BV118" s="1000" t="s">
        <v>123</v>
      </c>
      <c r="BW118" s="1000"/>
      <c r="BX118" s="1000"/>
      <c r="BY118" s="1000"/>
      <c r="BZ118" s="1000"/>
      <c r="CA118" s="1000" t="s">
        <v>123</v>
      </c>
      <c r="CB118" s="1000"/>
      <c r="CC118" s="1000"/>
      <c r="CD118" s="1000"/>
      <c r="CE118" s="1000"/>
      <c r="CF118" s="920" t="s">
        <v>123</v>
      </c>
      <c r="CG118" s="921"/>
      <c r="CH118" s="921"/>
      <c r="CI118" s="921"/>
      <c r="CJ118" s="921"/>
      <c r="CK118" s="948"/>
      <c r="CL118" s="949"/>
      <c r="CM118" s="922" t="s">
        <v>445</v>
      </c>
      <c r="CN118" s="923"/>
      <c r="CO118" s="923"/>
      <c r="CP118" s="923"/>
      <c r="CQ118" s="923"/>
      <c r="CR118" s="923"/>
      <c r="CS118" s="923"/>
      <c r="CT118" s="923"/>
      <c r="CU118" s="923"/>
      <c r="CV118" s="923"/>
      <c r="CW118" s="923"/>
      <c r="CX118" s="923"/>
      <c r="CY118" s="923"/>
      <c r="CZ118" s="923"/>
      <c r="DA118" s="923"/>
      <c r="DB118" s="923"/>
      <c r="DC118" s="923"/>
      <c r="DD118" s="923"/>
      <c r="DE118" s="923"/>
      <c r="DF118" s="924"/>
      <c r="DG118" s="958" t="s">
        <v>123</v>
      </c>
      <c r="DH118" s="959"/>
      <c r="DI118" s="959"/>
      <c r="DJ118" s="959"/>
      <c r="DK118" s="960"/>
      <c r="DL118" s="961" t="s">
        <v>123</v>
      </c>
      <c r="DM118" s="959"/>
      <c r="DN118" s="959"/>
      <c r="DO118" s="959"/>
      <c r="DP118" s="960"/>
      <c r="DQ118" s="961" t="s">
        <v>123</v>
      </c>
      <c r="DR118" s="959"/>
      <c r="DS118" s="959"/>
      <c r="DT118" s="959"/>
      <c r="DU118" s="960"/>
      <c r="DV118" s="962" t="s">
        <v>123</v>
      </c>
      <c r="DW118" s="963"/>
      <c r="DX118" s="963"/>
      <c r="DY118" s="963"/>
      <c r="DZ118" s="964"/>
    </row>
    <row r="119" spans="1:130" s="218" customFormat="1" ht="26.25" customHeight="1">
      <c r="A119" s="1056" t="s">
        <v>420</v>
      </c>
      <c r="B119" s="947"/>
      <c r="C119" s="929" t="s">
        <v>421</v>
      </c>
      <c r="D119" s="897"/>
      <c r="E119" s="897"/>
      <c r="F119" s="897"/>
      <c r="G119" s="897"/>
      <c r="H119" s="897"/>
      <c r="I119" s="897"/>
      <c r="J119" s="897"/>
      <c r="K119" s="897"/>
      <c r="L119" s="897"/>
      <c r="M119" s="897"/>
      <c r="N119" s="897"/>
      <c r="O119" s="897"/>
      <c r="P119" s="897"/>
      <c r="Q119" s="897"/>
      <c r="R119" s="897"/>
      <c r="S119" s="897"/>
      <c r="T119" s="897"/>
      <c r="U119" s="897"/>
      <c r="V119" s="897"/>
      <c r="W119" s="897"/>
      <c r="X119" s="897"/>
      <c r="Y119" s="897"/>
      <c r="Z119" s="898"/>
      <c r="AA119" s="899" t="s">
        <v>123</v>
      </c>
      <c r="AB119" s="900"/>
      <c r="AC119" s="900"/>
      <c r="AD119" s="900"/>
      <c r="AE119" s="901"/>
      <c r="AF119" s="902" t="s">
        <v>123</v>
      </c>
      <c r="AG119" s="900"/>
      <c r="AH119" s="900"/>
      <c r="AI119" s="900"/>
      <c r="AJ119" s="901"/>
      <c r="AK119" s="902" t="s">
        <v>123</v>
      </c>
      <c r="AL119" s="900"/>
      <c r="AM119" s="900"/>
      <c r="AN119" s="900"/>
      <c r="AO119" s="901"/>
      <c r="AP119" s="903" t="s">
        <v>123</v>
      </c>
      <c r="AQ119" s="904"/>
      <c r="AR119" s="904"/>
      <c r="AS119" s="904"/>
      <c r="AT119" s="905"/>
      <c r="AU119" s="910"/>
      <c r="AV119" s="911"/>
      <c r="AW119" s="911"/>
      <c r="AX119" s="911"/>
      <c r="AY119" s="911"/>
      <c r="AZ119" s="239" t="s">
        <v>178</v>
      </c>
      <c r="BA119" s="239"/>
      <c r="BB119" s="239"/>
      <c r="BC119" s="239"/>
      <c r="BD119" s="239"/>
      <c r="BE119" s="239"/>
      <c r="BF119" s="239"/>
      <c r="BG119" s="239"/>
      <c r="BH119" s="239"/>
      <c r="BI119" s="239"/>
      <c r="BJ119" s="239"/>
      <c r="BK119" s="239"/>
      <c r="BL119" s="239"/>
      <c r="BM119" s="239"/>
      <c r="BN119" s="239"/>
      <c r="BO119" s="977" t="s">
        <v>446</v>
      </c>
      <c r="BP119" s="1005"/>
      <c r="BQ119" s="999">
        <v>38585620</v>
      </c>
      <c r="BR119" s="1000"/>
      <c r="BS119" s="1000"/>
      <c r="BT119" s="1000"/>
      <c r="BU119" s="1000"/>
      <c r="BV119" s="1000">
        <v>38194514</v>
      </c>
      <c r="BW119" s="1000"/>
      <c r="BX119" s="1000"/>
      <c r="BY119" s="1000"/>
      <c r="BZ119" s="1000"/>
      <c r="CA119" s="1000">
        <v>39704880</v>
      </c>
      <c r="CB119" s="1000"/>
      <c r="CC119" s="1000"/>
      <c r="CD119" s="1000"/>
      <c r="CE119" s="1000"/>
      <c r="CF119" s="1001"/>
      <c r="CG119" s="1002"/>
      <c r="CH119" s="1002"/>
      <c r="CI119" s="1002"/>
      <c r="CJ119" s="1003"/>
      <c r="CK119" s="950"/>
      <c r="CL119" s="951"/>
      <c r="CM119" s="973" t="s">
        <v>447</v>
      </c>
      <c r="CN119" s="965"/>
      <c r="CO119" s="965"/>
      <c r="CP119" s="965"/>
      <c r="CQ119" s="965"/>
      <c r="CR119" s="965"/>
      <c r="CS119" s="965"/>
      <c r="CT119" s="965"/>
      <c r="CU119" s="965"/>
      <c r="CV119" s="965"/>
      <c r="CW119" s="965"/>
      <c r="CX119" s="965"/>
      <c r="CY119" s="965"/>
      <c r="CZ119" s="965"/>
      <c r="DA119" s="965"/>
      <c r="DB119" s="965"/>
      <c r="DC119" s="965"/>
      <c r="DD119" s="965"/>
      <c r="DE119" s="965"/>
      <c r="DF119" s="966"/>
      <c r="DG119" s="1004">
        <v>24967</v>
      </c>
      <c r="DH119" s="986"/>
      <c r="DI119" s="986"/>
      <c r="DJ119" s="986"/>
      <c r="DK119" s="987"/>
      <c r="DL119" s="985">
        <v>20247</v>
      </c>
      <c r="DM119" s="986"/>
      <c r="DN119" s="986"/>
      <c r="DO119" s="986"/>
      <c r="DP119" s="987"/>
      <c r="DQ119" s="985">
        <v>15652</v>
      </c>
      <c r="DR119" s="986"/>
      <c r="DS119" s="986"/>
      <c r="DT119" s="986"/>
      <c r="DU119" s="987"/>
      <c r="DV119" s="988">
        <v>0.1</v>
      </c>
      <c r="DW119" s="989"/>
      <c r="DX119" s="989"/>
      <c r="DY119" s="989"/>
      <c r="DZ119" s="990"/>
    </row>
    <row r="120" spans="1:130" s="218" customFormat="1" ht="26.25" customHeight="1">
      <c r="A120" s="1057"/>
      <c r="B120" s="949"/>
      <c r="C120" s="922" t="s">
        <v>424</v>
      </c>
      <c r="D120" s="923"/>
      <c r="E120" s="923"/>
      <c r="F120" s="923"/>
      <c r="G120" s="923"/>
      <c r="H120" s="923"/>
      <c r="I120" s="923"/>
      <c r="J120" s="923"/>
      <c r="K120" s="923"/>
      <c r="L120" s="923"/>
      <c r="M120" s="923"/>
      <c r="N120" s="923"/>
      <c r="O120" s="923"/>
      <c r="P120" s="923"/>
      <c r="Q120" s="923"/>
      <c r="R120" s="923"/>
      <c r="S120" s="923"/>
      <c r="T120" s="923"/>
      <c r="U120" s="923"/>
      <c r="V120" s="923"/>
      <c r="W120" s="923"/>
      <c r="X120" s="923"/>
      <c r="Y120" s="923"/>
      <c r="Z120" s="924"/>
      <c r="AA120" s="958" t="s">
        <v>123</v>
      </c>
      <c r="AB120" s="959"/>
      <c r="AC120" s="959"/>
      <c r="AD120" s="959"/>
      <c r="AE120" s="960"/>
      <c r="AF120" s="961" t="s">
        <v>123</v>
      </c>
      <c r="AG120" s="959"/>
      <c r="AH120" s="959"/>
      <c r="AI120" s="959"/>
      <c r="AJ120" s="960"/>
      <c r="AK120" s="961" t="s">
        <v>123</v>
      </c>
      <c r="AL120" s="959"/>
      <c r="AM120" s="959"/>
      <c r="AN120" s="959"/>
      <c r="AO120" s="960"/>
      <c r="AP120" s="962" t="s">
        <v>123</v>
      </c>
      <c r="AQ120" s="963"/>
      <c r="AR120" s="963"/>
      <c r="AS120" s="963"/>
      <c r="AT120" s="964"/>
      <c r="AU120" s="991" t="s">
        <v>448</v>
      </c>
      <c r="AV120" s="992"/>
      <c r="AW120" s="992"/>
      <c r="AX120" s="992"/>
      <c r="AY120" s="993"/>
      <c r="AZ120" s="929" t="s">
        <v>449</v>
      </c>
      <c r="BA120" s="897"/>
      <c r="BB120" s="897"/>
      <c r="BC120" s="897"/>
      <c r="BD120" s="897"/>
      <c r="BE120" s="897"/>
      <c r="BF120" s="897"/>
      <c r="BG120" s="897"/>
      <c r="BH120" s="897"/>
      <c r="BI120" s="897"/>
      <c r="BJ120" s="897"/>
      <c r="BK120" s="897"/>
      <c r="BL120" s="897"/>
      <c r="BM120" s="897"/>
      <c r="BN120" s="897"/>
      <c r="BO120" s="897"/>
      <c r="BP120" s="898"/>
      <c r="BQ120" s="930">
        <v>16171884</v>
      </c>
      <c r="BR120" s="931"/>
      <c r="BS120" s="931"/>
      <c r="BT120" s="931"/>
      <c r="BU120" s="931"/>
      <c r="BV120" s="931">
        <v>16729102</v>
      </c>
      <c r="BW120" s="931"/>
      <c r="BX120" s="931"/>
      <c r="BY120" s="931"/>
      <c r="BZ120" s="931"/>
      <c r="CA120" s="931">
        <v>16722853</v>
      </c>
      <c r="CB120" s="931"/>
      <c r="CC120" s="931"/>
      <c r="CD120" s="931"/>
      <c r="CE120" s="931"/>
      <c r="CF120" s="944">
        <v>158.4</v>
      </c>
      <c r="CG120" s="945"/>
      <c r="CH120" s="945"/>
      <c r="CI120" s="945"/>
      <c r="CJ120" s="945"/>
      <c r="CK120" s="1006" t="s">
        <v>450</v>
      </c>
      <c r="CL120" s="1007"/>
      <c r="CM120" s="1007"/>
      <c r="CN120" s="1007"/>
      <c r="CO120" s="1008"/>
      <c r="CP120" s="1014" t="s">
        <v>399</v>
      </c>
      <c r="CQ120" s="1015"/>
      <c r="CR120" s="1015"/>
      <c r="CS120" s="1015"/>
      <c r="CT120" s="1015"/>
      <c r="CU120" s="1015"/>
      <c r="CV120" s="1015"/>
      <c r="CW120" s="1015"/>
      <c r="CX120" s="1015"/>
      <c r="CY120" s="1015"/>
      <c r="CZ120" s="1015"/>
      <c r="DA120" s="1015"/>
      <c r="DB120" s="1015"/>
      <c r="DC120" s="1015"/>
      <c r="DD120" s="1015"/>
      <c r="DE120" s="1015"/>
      <c r="DF120" s="1016"/>
      <c r="DG120" s="930">
        <v>11080306</v>
      </c>
      <c r="DH120" s="931"/>
      <c r="DI120" s="931"/>
      <c r="DJ120" s="931"/>
      <c r="DK120" s="931"/>
      <c r="DL120" s="931">
        <v>9745445</v>
      </c>
      <c r="DM120" s="931"/>
      <c r="DN120" s="931"/>
      <c r="DO120" s="931"/>
      <c r="DP120" s="931"/>
      <c r="DQ120" s="931">
        <v>8454367</v>
      </c>
      <c r="DR120" s="931"/>
      <c r="DS120" s="931"/>
      <c r="DT120" s="931"/>
      <c r="DU120" s="931"/>
      <c r="DV120" s="932">
        <v>80.099999999999994</v>
      </c>
      <c r="DW120" s="932"/>
      <c r="DX120" s="932"/>
      <c r="DY120" s="932"/>
      <c r="DZ120" s="933"/>
    </row>
    <row r="121" spans="1:130" s="218" customFormat="1" ht="26.25" customHeight="1">
      <c r="A121" s="1057"/>
      <c r="B121" s="949"/>
      <c r="C121" s="974" t="s">
        <v>451</v>
      </c>
      <c r="D121" s="975"/>
      <c r="E121" s="975"/>
      <c r="F121" s="975"/>
      <c r="G121" s="975"/>
      <c r="H121" s="975"/>
      <c r="I121" s="975"/>
      <c r="J121" s="975"/>
      <c r="K121" s="975"/>
      <c r="L121" s="975"/>
      <c r="M121" s="975"/>
      <c r="N121" s="975"/>
      <c r="O121" s="975"/>
      <c r="P121" s="975"/>
      <c r="Q121" s="975"/>
      <c r="R121" s="975"/>
      <c r="S121" s="975"/>
      <c r="T121" s="975"/>
      <c r="U121" s="975"/>
      <c r="V121" s="975"/>
      <c r="W121" s="975"/>
      <c r="X121" s="975"/>
      <c r="Y121" s="975"/>
      <c r="Z121" s="976"/>
      <c r="AA121" s="958" t="s">
        <v>123</v>
      </c>
      <c r="AB121" s="959"/>
      <c r="AC121" s="959"/>
      <c r="AD121" s="959"/>
      <c r="AE121" s="960"/>
      <c r="AF121" s="961" t="s">
        <v>123</v>
      </c>
      <c r="AG121" s="959"/>
      <c r="AH121" s="959"/>
      <c r="AI121" s="959"/>
      <c r="AJ121" s="960"/>
      <c r="AK121" s="961" t="s">
        <v>123</v>
      </c>
      <c r="AL121" s="959"/>
      <c r="AM121" s="959"/>
      <c r="AN121" s="959"/>
      <c r="AO121" s="960"/>
      <c r="AP121" s="962" t="s">
        <v>123</v>
      </c>
      <c r="AQ121" s="963"/>
      <c r="AR121" s="963"/>
      <c r="AS121" s="963"/>
      <c r="AT121" s="964"/>
      <c r="AU121" s="994"/>
      <c r="AV121" s="995"/>
      <c r="AW121" s="995"/>
      <c r="AX121" s="995"/>
      <c r="AY121" s="996"/>
      <c r="AZ121" s="922" t="s">
        <v>452</v>
      </c>
      <c r="BA121" s="923"/>
      <c r="BB121" s="923"/>
      <c r="BC121" s="923"/>
      <c r="BD121" s="923"/>
      <c r="BE121" s="923"/>
      <c r="BF121" s="923"/>
      <c r="BG121" s="923"/>
      <c r="BH121" s="923"/>
      <c r="BI121" s="923"/>
      <c r="BJ121" s="923"/>
      <c r="BK121" s="923"/>
      <c r="BL121" s="923"/>
      <c r="BM121" s="923"/>
      <c r="BN121" s="923"/>
      <c r="BO121" s="923"/>
      <c r="BP121" s="924"/>
      <c r="BQ121" s="925">
        <v>856601</v>
      </c>
      <c r="BR121" s="926"/>
      <c r="BS121" s="926"/>
      <c r="BT121" s="926"/>
      <c r="BU121" s="926"/>
      <c r="BV121" s="926">
        <v>765026</v>
      </c>
      <c r="BW121" s="926"/>
      <c r="BX121" s="926"/>
      <c r="BY121" s="926"/>
      <c r="BZ121" s="926"/>
      <c r="CA121" s="926">
        <v>663376</v>
      </c>
      <c r="CB121" s="926"/>
      <c r="CC121" s="926"/>
      <c r="CD121" s="926"/>
      <c r="CE121" s="926"/>
      <c r="CF121" s="920">
        <v>6.3</v>
      </c>
      <c r="CG121" s="921"/>
      <c r="CH121" s="921"/>
      <c r="CI121" s="921"/>
      <c r="CJ121" s="921"/>
      <c r="CK121" s="1009"/>
      <c r="CL121" s="1010"/>
      <c r="CM121" s="1010"/>
      <c r="CN121" s="1010"/>
      <c r="CO121" s="1011"/>
      <c r="CP121" s="1019" t="s">
        <v>396</v>
      </c>
      <c r="CQ121" s="1020"/>
      <c r="CR121" s="1020"/>
      <c r="CS121" s="1020"/>
      <c r="CT121" s="1020"/>
      <c r="CU121" s="1020"/>
      <c r="CV121" s="1020"/>
      <c r="CW121" s="1020"/>
      <c r="CX121" s="1020"/>
      <c r="CY121" s="1020"/>
      <c r="CZ121" s="1020"/>
      <c r="DA121" s="1020"/>
      <c r="DB121" s="1020"/>
      <c r="DC121" s="1020"/>
      <c r="DD121" s="1020"/>
      <c r="DE121" s="1020"/>
      <c r="DF121" s="1021"/>
      <c r="DG121" s="925">
        <v>1889673</v>
      </c>
      <c r="DH121" s="926"/>
      <c r="DI121" s="926"/>
      <c r="DJ121" s="926"/>
      <c r="DK121" s="926"/>
      <c r="DL121" s="926">
        <v>1831184</v>
      </c>
      <c r="DM121" s="926"/>
      <c r="DN121" s="926"/>
      <c r="DO121" s="926"/>
      <c r="DP121" s="926"/>
      <c r="DQ121" s="926">
        <v>1858518</v>
      </c>
      <c r="DR121" s="926"/>
      <c r="DS121" s="926"/>
      <c r="DT121" s="926"/>
      <c r="DU121" s="926"/>
      <c r="DV121" s="927">
        <v>17.600000000000001</v>
      </c>
      <c r="DW121" s="927"/>
      <c r="DX121" s="927"/>
      <c r="DY121" s="927"/>
      <c r="DZ121" s="928"/>
    </row>
    <row r="122" spans="1:130" s="218" customFormat="1" ht="26.25" customHeight="1">
      <c r="A122" s="1057"/>
      <c r="B122" s="949"/>
      <c r="C122" s="922" t="s">
        <v>434</v>
      </c>
      <c r="D122" s="923"/>
      <c r="E122" s="923"/>
      <c r="F122" s="923"/>
      <c r="G122" s="923"/>
      <c r="H122" s="923"/>
      <c r="I122" s="923"/>
      <c r="J122" s="923"/>
      <c r="K122" s="923"/>
      <c r="L122" s="923"/>
      <c r="M122" s="923"/>
      <c r="N122" s="923"/>
      <c r="O122" s="923"/>
      <c r="P122" s="923"/>
      <c r="Q122" s="923"/>
      <c r="R122" s="923"/>
      <c r="S122" s="923"/>
      <c r="T122" s="923"/>
      <c r="U122" s="923"/>
      <c r="V122" s="923"/>
      <c r="W122" s="923"/>
      <c r="X122" s="923"/>
      <c r="Y122" s="923"/>
      <c r="Z122" s="924"/>
      <c r="AA122" s="958" t="s">
        <v>123</v>
      </c>
      <c r="AB122" s="959"/>
      <c r="AC122" s="959"/>
      <c r="AD122" s="959"/>
      <c r="AE122" s="960"/>
      <c r="AF122" s="961" t="s">
        <v>123</v>
      </c>
      <c r="AG122" s="959"/>
      <c r="AH122" s="959"/>
      <c r="AI122" s="959"/>
      <c r="AJ122" s="960"/>
      <c r="AK122" s="961" t="s">
        <v>123</v>
      </c>
      <c r="AL122" s="959"/>
      <c r="AM122" s="959"/>
      <c r="AN122" s="959"/>
      <c r="AO122" s="960"/>
      <c r="AP122" s="962" t="s">
        <v>123</v>
      </c>
      <c r="AQ122" s="963"/>
      <c r="AR122" s="963"/>
      <c r="AS122" s="963"/>
      <c r="AT122" s="964"/>
      <c r="AU122" s="994"/>
      <c r="AV122" s="995"/>
      <c r="AW122" s="995"/>
      <c r="AX122" s="995"/>
      <c r="AY122" s="996"/>
      <c r="AZ122" s="973" t="s">
        <v>453</v>
      </c>
      <c r="BA122" s="965"/>
      <c r="BB122" s="965"/>
      <c r="BC122" s="965"/>
      <c r="BD122" s="965"/>
      <c r="BE122" s="965"/>
      <c r="BF122" s="965"/>
      <c r="BG122" s="965"/>
      <c r="BH122" s="965"/>
      <c r="BI122" s="965"/>
      <c r="BJ122" s="965"/>
      <c r="BK122" s="965"/>
      <c r="BL122" s="965"/>
      <c r="BM122" s="965"/>
      <c r="BN122" s="965"/>
      <c r="BO122" s="965"/>
      <c r="BP122" s="966"/>
      <c r="BQ122" s="999">
        <v>25877415</v>
      </c>
      <c r="BR122" s="1000"/>
      <c r="BS122" s="1000"/>
      <c r="BT122" s="1000"/>
      <c r="BU122" s="1000"/>
      <c r="BV122" s="1000">
        <v>25930011</v>
      </c>
      <c r="BW122" s="1000"/>
      <c r="BX122" s="1000"/>
      <c r="BY122" s="1000"/>
      <c r="BZ122" s="1000"/>
      <c r="CA122" s="1000">
        <v>26990806</v>
      </c>
      <c r="CB122" s="1000"/>
      <c r="CC122" s="1000"/>
      <c r="CD122" s="1000"/>
      <c r="CE122" s="1000"/>
      <c r="CF122" s="1017">
        <v>255.6</v>
      </c>
      <c r="CG122" s="1018"/>
      <c r="CH122" s="1018"/>
      <c r="CI122" s="1018"/>
      <c r="CJ122" s="1018"/>
      <c r="CK122" s="1009"/>
      <c r="CL122" s="1010"/>
      <c r="CM122" s="1010"/>
      <c r="CN122" s="1010"/>
      <c r="CO122" s="1011"/>
      <c r="CP122" s="1019" t="s">
        <v>398</v>
      </c>
      <c r="CQ122" s="1020"/>
      <c r="CR122" s="1020"/>
      <c r="CS122" s="1020"/>
      <c r="CT122" s="1020"/>
      <c r="CU122" s="1020"/>
      <c r="CV122" s="1020"/>
      <c r="CW122" s="1020"/>
      <c r="CX122" s="1020"/>
      <c r="CY122" s="1020"/>
      <c r="CZ122" s="1020"/>
      <c r="DA122" s="1020"/>
      <c r="DB122" s="1020"/>
      <c r="DC122" s="1020"/>
      <c r="DD122" s="1020"/>
      <c r="DE122" s="1020"/>
      <c r="DF122" s="1021"/>
      <c r="DG122" s="925">
        <v>363285</v>
      </c>
      <c r="DH122" s="926"/>
      <c r="DI122" s="926"/>
      <c r="DJ122" s="926"/>
      <c r="DK122" s="926"/>
      <c r="DL122" s="926">
        <v>345561</v>
      </c>
      <c r="DM122" s="926"/>
      <c r="DN122" s="926"/>
      <c r="DO122" s="926"/>
      <c r="DP122" s="926"/>
      <c r="DQ122" s="926">
        <v>351427</v>
      </c>
      <c r="DR122" s="926"/>
      <c r="DS122" s="926"/>
      <c r="DT122" s="926"/>
      <c r="DU122" s="926"/>
      <c r="DV122" s="927">
        <v>3.3</v>
      </c>
      <c r="DW122" s="927"/>
      <c r="DX122" s="927"/>
      <c r="DY122" s="927"/>
      <c r="DZ122" s="928"/>
    </row>
    <row r="123" spans="1:130" s="218" customFormat="1" ht="26.25" customHeight="1">
      <c r="A123" s="1057"/>
      <c r="B123" s="949"/>
      <c r="C123" s="922" t="s">
        <v>440</v>
      </c>
      <c r="D123" s="923"/>
      <c r="E123" s="923"/>
      <c r="F123" s="923"/>
      <c r="G123" s="923"/>
      <c r="H123" s="923"/>
      <c r="I123" s="923"/>
      <c r="J123" s="923"/>
      <c r="K123" s="923"/>
      <c r="L123" s="923"/>
      <c r="M123" s="923"/>
      <c r="N123" s="923"/>
      <c r="O123" s="923"/>
      <c r="P123" s="923"/>
      <c r="Q123" s="923"/>
      <c r="R123" s="923"/>
      <c r="S123" s="923"/>
      <c r="T123" s="923"/>
      <c r="U123" s="923"/>
      <c r="V123" s="923"/>
      <c r="W123" s="923"/>
      <c r="X123" s="923"/>
      <c r="Y123" s="923"/>
      <c r="Z123" s="924"/>
      <c r="AA123" s="958" t="s">
        <v>123</v>
      </c>
      <c r="AB123" s="959"/>
      <c r="AC123" s="959"/>
      <c r="AD123" s="959"/>
      <c r="AE123" s="960"/>
      <c r="AF123" s="961" t="s">
        <v>123</v>
      </c>
      <c r="AG123" s="959"/>
      <c r="AH123" s="959"/>
      <c r="AI123" s="959"/>
      <c r="AJ123" s="960"/>
      <c r="AK123" s="961" t="s">
        <v>123</v>
      </c>
      <c r="AL123" s="959"/>
      <c r="AM123" s="959"/>
      <c r="AN123" s="959"/>
      <c r="AO123" s="960"/>
      <c r="AP123" s="962" t="s">
        <v>123</v>
      </c>
      <c r="AQ123" s="963"/>
      <c r="AR123" s="963"/>
      <c r="AS123" s="963"/>
      <c r="AT123" s="964"/>
      <c r="AU123" s="997"/>
      <c r="AV123" s="998"/>
      <c r="AW123" s="998"/>
      <c r="AX123" s="998"/>
      <c r="AY123" s="998"/>
      <c r="AZ123" s="239" t="s">
        <v>178</v>
      </c>
      <c r="BA123" s="239"/>
      <c r="BB123" s="239"/>
      <c r="BC123" s="239"/>
      <c r="BD123" s="239"/>
      <c r="BE123" s="239"/>
      <c r="BF123" s="239"/>
      <c r="BG123" s="239"/>
      <c r="BH123" s="239"/>
      <c r="BI123" s="239"/>
      <c r="BJ123" s="239"/>
      <c r="BK123" s="239"/>
      <c r="BL123" s="239"/>
      <c r="BM123" s="239"/>
      <c r="BN123" s="239"/>
      <c r="BO123" s="977" t="s">
        <v>454</v>
      </c>
      <c r="BP123" s="1005"/>
      <c r="BQ123" s="1063">
        <v>42905900</v>
      </c>
      <c r="BR123" s="1064"/>
      <c r="BS123" s="1064"/>
      <c r="BT123" s="1064"/>
      <c r="BU123" s="1064"/>
      <c r="BV123" s="1064">
        <v>43424139</v>
      </c>
      <c r="BW123" s="1064"/>
      <c r="BX123" s="1064"/>
      <c r="BY123" s="1064"/>
      <c r="BZ123" s="1064"/>
      <c r="CA123" s="1064">
        <v>44377035</v>
      </c>
      <c r="CB123" s="1064"/>
      <c r="CC123" s="1064"/>
      <c r="CD123" s="1064"/>
      <c r="CE123" s="1064"/>
      <c r="CF123" s="1001"/>
      <c r="CG123" s="1002"/>
      <c r="CH123" s="1002"/>
      <c r="CI123" s="1002"/>
      <c r="CJ123" s="1003"/>
      <c r="CK123" s="1009"/>
      <c r="CL123" s="1010"/>
      <c r="CM123" s="1010"/>
      <c r="CN123" s="1010"/>
      <c r="CO123" s="1011"/>
      <c r="CP123" s="1019" t="s">
        <v>395</v>
      </c>
      <c r="CQ123" s="1020"/>
      <c r="CR123" s="1020"/>
      <c r="CS123" s="1020"/>
      <c r="CT123" s="1020"/>
      <c r="CU123" s="1020"/>
      <c r="CV123" s="1020"/>
      <c r="CW123" s="1020"/>
      <c r="CX123" s="1020"/>
      <c r="CY123" s="1020"/>
      <c r="CZ123" s="1020"/>
      <c r="DA123" s="1020"/>
      <c r="DB123" s="1020"/>
      <c r="DC123" s="1020"/>
      <c r="DD123" s="1020"/>
      <c r="DE123" s="1020"/>
      <c r="DF123" s="1021"/>
      <c r="DG123" s="958">
        <v>44389</v>
      </c>
      <c r="DH123" s="959"/>
      <c r="DI123" s="959"/>
      <c r="DJ123" s="959"/>
      <c r="DK123" s="960"/>
      <c r="DL123" s="961">
        <v>27866</v>
      </c>
      <c r="DM123" s="959"/>
      <c r="DN123" s="959"/>
      <c r="DO123" s="959"/>
      <c r="DP123" s="960"/>
      <c r="DQ123" s="961">
        <v>45491</v>
      </c>
      <c r="DR123" s="959"/>
      <c r="DS123" s="959"/>
      <c r="DT123" s="959"/>
      <c r="DU123" s="960"/>
      <c r="DV123" s="962">
        <v>0.4</v>
      </c>
      <c r="DW123" s="963"/>
      <c r="DX123" s="963"/>
      <c r="DY123" s="963"/>
      <c r="DZ123" s="964"/>
    </row>
    <row r="124" spans="1:130" s="218" customFormat="1" ht="26.25" customHeight="1" thickBot="1">
      <c r="A124" s="1057"/>
      <c r="B124" s="949"/>
      <c r="C124" s="922" t="s">
        <v>443</v>
      </c>
      <c r="D124" s="923"/>
      <c r="E124" s="923"/>
      <c r="F124" s="923"/>
      <c r="G124" s="923"/>
      <c r="H124" s="923"/>
      <c r="I124" s="923"/>
      <c r="J124" s="923"/>
      <c r="K124" s="923"/>
      <c r="L124" s="923"/>
      <c r="M124" s="923"/>
      <c r="N124" s="923"/>
      <c r="O124" s="923"/>
      <c r="P124" s="923"/>
      <c r="Q124" s="923"/>
      <c r="R124" s="923"/>
      <c r="S124" s="923"/>
      <c r="T124" s="923"/>
      <c r="U124" s="923"/>
      <c r="V124" s="923"/>
      <c r="W124" s="923"/>
      <c r="X124" s="923"/>
      <c r="Y124" s="923"/>
      <c r="Z124" s="924"/>
      <c r="AA124" s="958" t="s">
        <v>123</v>
      </c>
      <c r="AB124" s="959"/>
      <c r="AC124" s="959"/>
      <c r="AD124" s="959"/>
      <c r="AE124" s="960"/>
      <c r="AF124" s="961" t="s">
        <v>123</v>
      </c>
      <c r="AG124" s="959"/>
      <c r="AH124" s="959"/>
      <c r="AI124" s="959"/>
      <c r="AJ124" s="960"/>
      <c r="AK124" s="961" t="s">
        <v>123</v>
      </c>
      <c r="AL124" s="959"/>
      <c r="AM124" s="959"/>
      <c r="AN124" s="959"/>
      <c r="AO124" s="960"/>
      <c r="AP124" s="962" t="s">
        <v>123</v>
      </c>
      <c r="AQ124" s="963"/>
      <c r="AR124" s="963"/>
      <c r="AS124" s="963"/>
      <c r="AT124" s="964"/>
      <c r="AU124" s="1059" t="s">
        <v>455</v>
      </c>
      <c r="AV124" s="1060"/>
      <c r="AW124" s="1060"/>
      <c r="AX124" s="1060"/>
      <c r="AY124" s="1060"/>
      <c r="AZ124" s="1060"/>
      <c r="BA124" s="1060"/>
      <c r="BB124" s="1060"/>
      <c r="BC124" s="1060"/>
      <c r="BD124" s="1060"/>
      <c r="BE124" s="1060"/>
      <c r="BF124" s="1060"/>
      <c r="BG124" s="1060"/>
      <c r="BH124" s="1060"/>
      <c r="BI124" s="1060"/>
      <c r="BJ124" s="1060"/>
      <c r="BK124" s="1060"/>
      <c r="BL124" s="1060"/>
      <c r="BM124" s="1060"/>
      <c r="BN124" s="1060"/>
      <c r="BO124" s="1060"/>
      <c r="BP124" s="1061"/>
      <c r="BQ124" s="1062" t="s">
        <v>123</v>
      </c>
      <c r="BR124" s="1027"/>
      <c r="BS124" s="1027"/>
      <c r="BT124" s="1027"/>
      <c r="BU124" s="1027"/>
      <c r="BV124" s="1027" t="s">
        <v>123</v>
      </c>
      <c r="BW124" s="1027"/>
      <c r="BX124" s="1027"/>
      <c r="BY124" s="1027"/>
      <c r="BZ124" s="1027"/>
      <c r="CA124" s="1027" t="s">
        <v>123</v>
      </c>
      <c r="CB124" s="1027"/>
      <c r="CC124" s="1027"/>
      <c r="CD124" s="1027"/>
      <c r="CE124" s="1027"/>
      <c r="CF124" s="1028"/>
      <c r="CG124" s="1029"/>
      <c r="CH124" s="1029"/>
      <c r="CI124" s="1029"/>
      <c r="CJ124" s="1030"/>
      <c r="CK124" s="1012"/>
      <c r="CL124" s="1012"/>
      <c r="CM124" s="1012"/>
      <c r="CN124" s="1012"/>
      <c r="CO124" s="1013"/>
      <c r="CP124" s="1019" t="s">
        <v>456</v>
      </c>
      <c r="CQ124" s="1020"/>
      <c r="CR124" s="1020"/>
      <c r="CS124" s="1020"/>
      <c r="CT124" s="1020"/>
      <c r="CU124" s="1020"/>
      <c r="CV124" s="1020"/>
      <c r="CW124" s="1020"/>
      <c r="CX124" s="1020"/>
      <c r="CY124" s="1020"/>
      <c r="CZ124" s="1020"/>
      <c r="DA124" s="1020"/>
      <c r="DB124" s="1020"/>
      <c r="DC124" s="1020"/>
      <c r="DD124" s="1020"/>
      <c r="DE124" s="1020"/>
      <c r="DF124" s="1021"/>
      <c r="DG124" s="1004">
        <v>22254</v>
      </c>
      <c r="DH124" s="986"/>
      <c r="DI124" s="986"/>
      <c r="DJ124" s="986"/>
      <c r="DK124" s="987"/>
      <c r="DL124" s="985">
        <v>13044</v>
      </c>
      <c r="DM124" s="986"/>
      <c r="DN124" s="986"/>
      <c r="DO124" s="986"/>
      <c r="DP124" s="987"/>
      <c r="DQ124" s="985">
        <v>17412</v>
      </c>
      <c r="DR124" s="986"/>
      <c r="DS124" s="986"/>
      <c r="DT124" s="986"/>
      <c r="DU124" s="987"/>
      <c r="DV124" s="988">
        <v>0.2</v>
      </c>
      <c r="DW124" s="989"/>
      <c r="DX124" s="989"/>
      <c r="DY124" s="989"/>
      <c r="DZ124" s="990"/>
    </row>
    <row r="125" spans="1:130" s="218" customFormat="1" ht="26.25" customHeight="1">
      <c r="A125" s="1057"/>
      <c r="B125" s="949"/>
      <c r="C125" s="922" t="s">
        <v>445</v>
      </c>
      <c r="D125" s="923"/>
      <c r="E125" s="923"/>
      <c r="F125" s="923"/>
      <c r="G125" s="923"/>
      <c r="H125" s="923"/>
      <c r="I125" s="923"/>
      <c r="J125" s="923"/>
      <c r="K125" s="923"/>
      <c r="L125" s="923"/>
      <c r="M125" s="923"/>
      <c r="N125" s="923"/>
      <c r="O125" s="923"/>
      <c r="P125" s="923"/>
      <c r="Q125" s="923"/>
      <c r="R125" s="923"/>
      <c r="S125" s="923"/>
      <c r="T125" s="923"/>
      <c r="U125" s="923"/>
      <c r="V125" s="923"/>
      <c r="W125" s="923"/>
      <c r="X125" s="923"/>
      <c r="Y125" s="923"/>
      <c r="Z125" s="924"/>
      <c r="AA125" s="958" t="s">
        <v>123</v>
      </c>
      <c r="AB125" s="959"/>
      <c r="AC125" s="959"/>
      <c r="AD125" s="959"/>
      <c r="AE125" s="960"/>
      <c r="AF125" s="961" t="s">
        <v>123</v>
      </c>
      <c r="AG125" s="959"/>
      <c r="AH125" s="959"/>
      <c r="AI125" s="959"/>
      <c r="AJ125" s="960"/>
      <c r="AK125" s="961" t="s">
        <v>123</v>
      </c>
      <c r="AL125" s="959"/>
      <c r="AM125" s="959"/>
      <c r="AN125" s="959"/>
      <c r="AO125" s="960"/>
      <c r="AP125" s="962" t="s">
        <v>123</v>
      </c>
      <c r="AQ125" s="963"/>
      <c r="AR125" s="963"/>
      <c r="AS125" s="963"/>
      <c r="AT125" s="964"/>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22" t="s">
        <v>457</v>
      </c>
      <c r="CL125" s="1007"/>
      <c r="CM125" s="1007"/>
      <c r="CN125" s="1007"/>
      <c r="CO125" s="1008"/>
      <c r="CP125" s="929" t="s">
        <v>458</v>
      </c>
      <c r="CQ125" s="897"/>
      <c r="CR125" s="897"/>
      <c r="CS125" s="897"/>
      <c r="CT125" s="897"/>
      <c r="CU125" s="897"/>
      <c r="CV125" s="897"/>
      <c r="CW125" s="897"/>
      <c r="CX125" s="897"/>
      <c r="CY125" s="897"/>
      <c r="CZ125" s="897"/>
      <c r="DA125" s="897"/>
      <c r="DB125" s="897"/>
      <c r="DC125" s="897"/>
      <c r="DD125" s="897"/>
      <c r="DE125" s="897"/>
      <c r="DF125" s="898"/>
      <c r="DG125" s="930" t="s">
        <v>123</v>
      </c>
      <c r="DH125" s="931"/>
      <c r="DI125" s="931"/>
      <c r="DJ125" s="931"/>
      <c r="DK125" s="931"/>
      <c r="DL125" s="931" t="s">
        <v>123</v>
      </c>
      <c r="DM125" s="931"/>
      <c r="DN125" s="931"/>
      <c r="DO125" s="931"/>
      <c r="DP125" s="931"/>
      <c r="DQ125" s="931" t="s">
        <v>123</v>
      </c>
      <c r="DR125" s="931"/>
      <c r="DS125" s="931"/>
      <c r="DT125" s="931"/>
      <c r="DU125" s="931"/>
      <c r="DV125" s="932" t="s">
        <v>123</v>
      </c>
      <c r="DW125" s="932"/>
      <c r="DX125" s="932"/>
      <c r="DY125" s="932"/>
      <c r="DZ125" s="933"/>
    </row>
    <row r="126" spans="1:130" s="218" customFormat="1" ht="26.25" customHeight="1" thickBot="1">
      <c r="A126" s="1057"/>
      <c r="B126" s="949"/>
      <c r="C126" s="922" t="s">
        <v>447</v>
      </c>
      <c r="D126" s="923"/>
      <c r="E126" s="923"/>
      <c r="F126" s="923"/>
      <c r="G126" s="923"/>
      <c r="H126" s="923"/>
      <c r="I126" s="923"/>
      <c r="J126" s="923"/>
      <c r="K126" s="923"/>
      <c r="L126" s="923"/>
      <c r="M126" s="923"/>
      <c r="N126" s="923"/>
      <c r="O126" s="923"/>
      <c r="P126" s="923"/>
      <c r="Q126" s="923"/>
      <c r="R126" s="923"/>
      <c r="S126" s="923"/>
      <c r="T126" s="923"/>
      <c r="U126" s="923"/>
      <c r="V126" s="923"/>
      <c r="W126" s="923"/>
      <c r="X126" s="923"/>
      <c r="Y126" s="923"/>
      <c r="Z126" s="924"/>
      <c r="AA126" s="958" t="s">
        <v>123</v>
      </c>
      <c r="AB126" s="959"/>
      <c r="AC126" s="959"/>
      <c r="AD126" s="959"/>
      <c r="AE126" s="960"/>
      <c r="AF126" s="961" t="s">
        <v>123</v>
      </c>
      <c r="AG126" s="959"/>
      <c r="AH126" s="959"/>
      <c r="AI126" s="959"/>
      <c r="AJ126" s="960"/>
      <c r="AK126" s="961" t="s">
        <v>123</v>
      </c>
      <c r="AL126" s="959"/>
      <c r="AM126" s="959"/>
      <c r="AN126" s="959"/>
      <c r="AO126" s="960"/>
      <c r="AP126" s="962" t="s">
        <v>123</v>
      </c>
      <c r="AQ126" s="963"/>
      <c r="AR126" s="963"/>
      <c r="AS126" s="963"/>
      <c r="AT126" s="964"/>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23"/>
      <c r="CL126" s="1010"/>
      <c r="CM126" s="1010"/>
      <c r="CN126" s="1010"/>
      <c r="CO126" s="1011"/>
      <c r="CP126" s="922" t="s">
        <v>459</v>
      </c>
      <c r="CQ126" s="923"/>
      <c r="CR126" s="923"/>
      <c r="CS126" s="923"/>
      <c r="CT126" s="923"/>
      <c r="CU126" s="923"/>
      <c r="CV126" s="923"/>
      <c r="CW126" s="923"/>
      <c r="CX126" s="923"/>
      <c r="CY126" s="923"/>
      <c r="CZ126" s="923"/>
      <c r="DA126" s="923"/>
      <c r="DB126" s="923"/>
      <c r="DC126" s="923"/>
      <c r="DD126" s="923"/>
      <c r="DE126" s="923"/>
      <c r="DF126" s="924"/>
      <c r="DG126" s="925" t="s">
        <v>123</v>
      </c>
      <c r="DH126" s="926"/>
      <c r="DI126" s="926"/>
      <c r="DJ126" s="926"/>
      <c r="DK126" s="926"/>
      <c r="DL126" s="926" t="s">
        <v>123</v>
      </c>
      <c r="DM126" s="926"/>
      <c r="DN126" s="926"/>
      <c r="DO126" s="926"/>
      <c r="DP126" s="926"/>
      <c r="DQ126" s="926" t="s">
        <v>123</v>
      </c>
      <c r="DR126" s="926"/>
      <c r="DS126" s="926"/>
      <c r="DT126" s="926"/>
      <c r="DU126" s="926"/>
      <c r="DV126" s="927" t="s">
        <v>123</v>
      </c>
      <c r="DW126" s="927"/>
      <c r="DX126" s="927"/>
      <c r="DY126" s="927"/>
      <c r="DZ126" s="928"/>
    </row>
    <row r="127" spans="1:130" s="218" customFormat="1" ht="26.25" customHeight="1">
      <c r="A127" s="1058"/>
      <c r="B127" s="951"/>
      <c r="C127" s="973" t="s">
        <v>460</v>
      </c>
      <c r="D127" s="965"/>
      <c r="E127" s="965"/>
      <c r="F127" s="965"/>
      <c r="G127" s="965"/>
      <c r="H127" s="965"/>
      <c r="I127" s="965"/>
      <c r="J127" s="965"/>
      <c r="K127" s="965"/>
      <c r="L127" s="965"/>
      <c r="M127" s="965"/>
      <c r="N127" s="965"/>
      <c r="O127" s="965"/>
      <c r="P127" s="965"/>
      <c r="Q127" s="965"/>
      <c r="R127" s="965"/>
      <c r="S127" s="965"/>
      <c r="T127" s="965"/>
      <c r="U127" s="965"/>
      <c r="V127" s="965"/>
      <c r="W127" s="965"/>
      <c r="X127" s="965"/>
      <c r="Y127" s="965"/>
      <c r="Z127" s="966"/>
      <c r="AA127" s="958" t="s">
        <v>123</v>
      </c>
      <c r="AB127" s="959"/>
      <c r="AC127" s="959"/>
      <c r="AD127" s="959"/>
      <c r="AE127" s="960"/>
      <c r="AF127" s="961" t="s">
        <v>123</v>
      </c>
      <c r="AG127" s="959"/>
      <c r="AH127" s="959"/>
      <c r="AI127" s="959"/>
      <c r="AJ127" s="960"/>
      <c r="AK127" s="961" t="s">
        <v>123</v>
      </c>
      <c r="AL127" s="959"/>
      <c r="AM127" s="959"/>
      <c r="AN127" s="959"/>
      <c r="AO127" s="960"/>
      <c r="AP127" s="962" t="s">
        <v>123</v>
      </c>
      <c r="AQ127" s="963"/>
      <c r="AR127" s="963"/>
      <c r="AS127" s="963"/>
      <c r="AT127" s="964"/>
      <c r="AU127" s="220"/>
      <c r="AV127" s="220"/>
      <c r="AW127" s="220"/>
      <c r="AX127" s="1031" t="s">
        <v>461</v>
      </c>
      <c r="AY127" s="1032"/>
      <c r="AZ127" s="1032"/>
      <c r="BA127" s="1032"/>
      <c r="BB127" s="1032"/>
      <c r="BC127" s="1032"/>
      <c r="BD127" s="1032"/>
      <c r="BE127" s="1033"/>
      <c r="BF127" s="1034" t="s">
        <v>462</v>
      </c>
      <c r="BG127" s="1032"/>
      <c r="BH127" s="1032"/>
      <c r="BI127" s="1032"/>
      <c r="BJ127" s="1032"/>
      <c r="BK127" s="1032"/>
      <c r="BL127" s="1033"/>
      <c r="BM127" s="1034" t="s">
        <v>463</v>
      </c>
      <c r="BN127" s="1032"/>
      <c r="BO127" s="1032"/>
      <c r="BP127" s="1032"/>
      <c r="BQ127" s="1032"/>
      <c r="BR127" s="1032"/>
      <c r="BS127" s="1033"/>
      <c r="BT127" s="1034" t="s">
        <v>464</v>
      </c>
      <c r="BU127" s="1032"/>
      <c r="BV127" s="1032"/>
      <c r="BW127" s="1032"/>
      <c r="BX127" s="1032"/>
      <c r="BY127" s="1032"/>
      <c r="BZ127" s="1055"/>
      <c r="CA127" s="220"/>
      <c r="CB127" s="220"/>
      <c r="CC127" s="220"/>
      <c r="CD127" s="243"/>
      <c r="CE127" s="243"/>
      <c r="CF127" s="243"/>
      <c r="CG127" s="220"/>
      <c r="CH127" s="220"/>
      <c r="CI127" s="220"/>
      <c r="CJ127" s="242"/>
      <c r="CK127" s="1023"/>
      <c r="CL127" s="1010"/>
      <c r="CM127" s="1010"/>
      <c r="CN127" s="1010"/>
      <c r="CO127" s="1011"/>
      <c r="CP127" s="922" t="s">
        <v>465</v>
      </c>
      <c r="CQ127" s="923"/>
      <c r="CR127" s="923"/>
      <c r="CS127" s="923"/>
      <c r="CT127" s="923"/>
      <c r="CU127" s="923"/>
      <c r="CV127" s="923"/>
      <c r="CW127" s="923"/>
      <c r="CX127" s="923"/>
      <c r="CY127" s="923"/>
      <c r="CZ127" s="923"/>
      <c r="DA127" s="923"/>
      <c r="DB127" s="923"/>
      <c r="DC127" s="923"/>
      <c r="DD127" s="923"/>
      <c r="DE127" s="923"/>
      <c r="DF127" s="924"/>
      <c r="DG127" s="925" t="s">
        <v>123</v>
      </c>
      <c r="DH127" s="926"/>
      <c r="DI127" s="926"/>
      <c r="DJ127" s="926"/>
      <c r="DK127" s="926"/>
      <c r="DL127" s="926" t="s">
        <v>123</v>
      </c>
      <c r="DM127" s="926"/>
      <c r="DN127" s="926"/>
      <c r="DO127" s="926"/>
      <c r="DP127" s="926"/>
      <c r="DQ127" s="926" t="s">
        <v>123</v>
      </c>
      <c r="DR127" s="926"/>
      <c r="DS127" s="926"/>
      <c r="DT127" s="926"/>
      <c r="DU127" s="926"/>
      <c r="DV127" s="927" t="s">
        <v>123</v>
      </c>
      <c r="DW127" s="927"/>
      <c r="DX127" s="927"/>
      <c r="DY127" s="927"/>
      <c r="DZ127" s="928"/>
    </row>
    <row r="128" spans="1:130" s="218" customFormat="1" ht="26.25" customHeight="1" thickBot="1">
      <c r="A128" s="1041" t="s">
        <v>466</v>
      </c>
      <c r="B128" s="1042"/>
      <c r="C128" s="1042"/>
      <c r="D128" s="1042"/>
      <c r="E128" s="1042"/>
      <c r="F128" s="1042"/>
      <c r="G128" s="1042"/>
      <c r="H128" s="1042"/>
      <c r="I128" s="1042"/>
      <c r="J128" s="1042"/>
      <c r="K128" s="1042"/>
      <c r="L128" s="1042"/>
      <c r="M128" s="1042"/>
      <c r="N128" s="1042"/>
      <c r="O128" s="1042"/>
      <c r="P128" s="1042"/>
      <c r="Q128" s="1042"/>
      <c r="R128" s="1042"/>
      <c r="S128" s="1042"/>
      <c r="T128" s="1042"/>
      <c r="U128" s="1042"/>
      <c r="V128" s="1042"/>
      <c r="W128" s="1043" t="s">
        <v>467</v>
      </c>
      <c r="X128" s="1043"/>
      <c r="Y128" s="1043"/>
      <c r="Z128" s="1044"/>
      <c r="AA128" s="1045">
        <v>143283</v>
      </c>
      <c r="AB128" s="1046"/>
      <c r="AC128" s="1046"/>
      <c r="AD128" s="1046"/>
      <c r="AE128" s="1047"/>
      <c r="AF128" s="1048">
        <v>113040</v>
      </c>
      <c r="AG128" s="1046"/>
      <c r="AH128" s="1046"/>
      <c r="AI128" s="1046"/>
      <c r="AJ128" s="1047"/>
      <c r="AK128" s="1048">
        <v>134145</v>
      </c>
      <c r="AL128" s="1046"/>
      <c r="AM128" s="1046"/>
      <c r="AN128" s="1046"/>
      <c r="AO128" s="1047"/>
      <c r="AP128" s="1049"/>
      <c r="AQ128" s="1050"/>
      <c r="AR128" s="1050"/>
      <c r="AS128" s="1050"/>
      <c r="AT128" s="1051"/>
      <c r="AU128" s="220"/>
      <c r="AV128" s="220"/>
      <c r="AW128" s="220"/>
      <c r="AX128" s="896" t="s">
        <v>468</v>
      </c>
      <c r="AY128" s="897"/>
      <c r="AZ128" s="897"/>
      <c r="BA128" s="897"/>
      <c r="BB128" s="897"/>
      <c r="BC128" s="897"/>
      <c r="BD128" s="897"/>
      <c r="BE128" s="898"/>
      <c r="BF128" s="1052" t="s">
        <v>123</v>
      </c>
      <c r="BG128" s="1053"/>
      <c r="BH128" s="1053"/>
      <c r="BI128" s="1053"/>
      <c r="BJ128" s="1053"/>
      <c r="BK128" s="1053"/>
      <c r="BL128" s="1054"/>
      <c r="BM128" s="1052">
        <v>12.88</v>
      </c>
      <c r="BN128" s="1053"/>
      <c r="BO128" s="1053"/>
      <c r="BP128" s="1053"/>
      <c r="BQ128" s="1053"/>
      <c r="BR128" s="1053"/>
      <c r="BS128" s="1054"/>
      <c r="BT128" s="1052">
        <v>20</v>
      </c>
      <c r="BU128" s="1053"/>
      <c r="BV128" s="1053"/>
      <c r="BW128" s="1053"/>
      <c r="BX128" s="1053"/>
      <c r="BY128" s="1053"/>
      <c r="BZ128" s="1076"/>
      <c r="CA128" s="243"/>
      <c r="CB128" s="243"/>
      <c r="CC128" s="243"/>
      <c r="CD128" s="243"/>
      <c r="CE128" s="243"/>
      <c r="CF128" s="243"/>
      <c r="CG128" s="220"/>
      <c r="CH128" s="220"/>
      <c r="CI128" s="220"/>
      <c r="CJ128" s="242"/>
      <c r="CK128" s="1024"/>
      <c r="CL128" s="1025"/>
      <c r="CM128" s="1025"/>
      <c r="CN128" s="1025"/>
      <c r="CO128" s="1026"/>
      <c r="CP128" s="1035" t="s">
        <v>469</v>
      </c>
      <c r="CQ128" s="726"/>
      <c r="CR128" s="726"/>
      <c r="CS128" s="726"/>
      <c r="CT128" s="726"/>
      <c r="CU128" s="726"/>
      <c r="CV128" s="726"/>
      <c r="CW128" s="726"/>
      <c r="CX128" s="726"/>
      <c r="CY128" s="726"/>
      <c r="CZ128" s="726"/>
      <c r="DA128" s="726"/>
      <c r="DB128" s="726"/>
      <c r="DC128" s="726"/>
      <c r="DD128" s="726"/>
      <c r="DE128" s="726"/>
      <c r="DF128" s="1036"/>
      <c r="DG128" s="1037" t="s">
        <v>123</v>
      </c>
      <c r="DH128" s="1038"/>
      <c r="DI128" s="1038"/>
      <c r="DJ128" s="1038"/>
      <c r="DK128" s="1038"/>
      <c r="DL128" s="1038" t="s">
        <v>123</v>
      </c>
      <c r="DM128" s="1038"/>
      <c r="DN128" s="1038"/>
      <c r="DO128" s="1038"/>
      <c r="DP128" s="1038"/>
      <c r="DQ128" s="1038" t="s">
        <v>123</v>
      </c>
      <c r="DR128" s="1038"/>
      <c r="DS128" s="1038"/>
      <c r="DT128" s="1038"/>
      <c r="DU128" s="1038"/>
      <c r="DV128" s="1039" t="s">
        <v>123</v>
      </c>
      <c r="DW128" s="1039"/>
      <c r="DX128" s="1039"/>
      <c r="DY128" s="1039"/>
      <c r="DZ128" s="1040"/>
    </row>
    <row r="129" spans="1:131" s="218" customFormat="1" ht="26.25" customHeight="1">
      <c r="A129" s="934" t="s">
        <v>103</v>
      </c>
      <c r="B129" s="935"/>
      <c r="C129" s="935"/>
      <c r="D129" s="935"/>
      <c r="E129" s="935"/>
      <c r="F129" s="935"/>
      <c r="G129" s="935"/>
      <c r="H129" s="935"/>
      <c r="I129" s="935"/>
      <c r="J129" s="935"/>
      <c r="K129" s="935"/>
      <c r="L129" s="935"/>
      <c r="M129" s="935"/>
      <c r="N129" s="935"/>
      <c r="O129" s="935"/>
      <c r="P129" s="935"/>
      <c r="Q129" s="935"/>
      <c r="R129" s="935"/>
      <c r="S129" s="935"/>
      <c r="T129" s="935"/>
      <c r="U129" s="935"/>
      <c r="V129" s="935"/>
      <c r="W129" s="1070" t="s">
        <v>470</v>
      </c>
      <c r="X129" s="1071"/>
      <c r="Y129" s="1071"/>
      <c r="Z129" s="1072"/>
      <c r="AA129" s="958">
        <v>13656174</v>
      </c>
      <c r="AB129" s="959"/>
      <c r="AC129" s="959"/>
      <c r="AD129" s="959"/>
      <c r="AE129" s="960"/>
      <c r="AF129" s="961">
        <v>13645012</v>
      </c>
      <c r="AG129" s="959"/>
      <c r="AH129" s="959"/>
      <c r="AI129" s="959"/>
      <c r="AJ129" s="960"/>
      <c r="AK129" s="961">
        <v>13694063</v>
      </c>
      <c r="AL129" s="959"/>
      <c r="AM129" s="959"/>
      <c r="AN129" s="959"/>
      <c r="AO129" s="960"/>
      <c r="AP129" s="1073"/>
      <c r="AQ129" s="1074"/>
      <c r="AR129" s="1074"/>
      <c r="AS129" s="1074"/>
      <c r="AT129" s="1075"/>
      <c r="AU129" s="221"/>
      <c r="AV129" s="221"/>
      <c r="AW129" s="221"/>
      <c r="AX129" s="1065" t="s">
        <v>471</v>
      </c>
      <c r="AY129" s="923"/>
      <c r="AZ129" s="923"/>
      <c r="BA129" s="923"/>
      <c r="BB129" s="923"/>
      <c r="BC129" s="923"/>
      <c r="BD129" s="923"/>
      <c r="BE129" s="924"/>
      <c r="BF129" s="1066" t="s">
        <v>123</v>
      </c>
      <c r="BG129" s="1067"/>
      <c r="BH129" s="1067"/>
      <c r="BI129" s="1067"/>
      <c r="BJ129" s="1067"/>
      <c r="BK129" s="1067"/>
      <c r="BL129" s="1068"/>
      <c r="BM129" s="1066">
        <v>17.88</v>
      </c>
      <c r="BN129" s="1067"/>
      <c r="BO129" s="1067"/>
      <c r="BP129" s="1067"/>
      <c r="BQ129" s="1067"/>
      <c r="BR129" s="1067"/>
      <c r="BS129" s="1068"/>
      <c r="BT129" s="1066">
        <v>30</v>
      </c>
      <c r="BU129" s="1067"/>
      <c r="BV129" s="1067"/>
      <c r="BW129" s="1067"/>
      <c r="BX129" s="1067"/>
      <c r="BY129" s="1067"/>
      <c r="BZ129" s="106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c r="A130" s="934" t="s">
        <v>472</v>
      </c>
      <c r="B130" s="935"/>
      <c r="C130" s="935"/>
      <c r="D130" s="935"/>
      <c r="E130" s="935"/>
      <c r="F130" s="935"/>
      <c r="G130" s="935"/>
      <c r="H130" s="935"/>
      <c r="I130" s="935"/>
      <c r="J130" s="935"/>
      <c r="K130" s="935"/>
      <c r="L130" s="935"/>
      <c r="M130" s="935"/>
      <c r="N130" s="935"/>
      <c r="O130" s="935"/>
      <c r="P130" s="935"/>
      <c r="Q130" s="935"/>
      <c r="R130" s="935"/>
      <c r="S130" s="935"/>
      <c r="T130" s="935"/>
      <c r="U130" s="935"/>
      <c r="V130" s="935"/>
      <c r="W130" s="1070" t="s">
        <v>473</v>
      </c>
      <c r="X130" s="1071"/>
      <c r="Y130" s="1071"/>
      <c r="Z130" s="1072"/>
      <c r="AA130" s="958">
        <v>3340359</v>
      </c>
      <c r="AB130" s="959"/>
      <c r="AC130" s="959"/>
      <c r="AD130" s="959"/>
      <c r="AE130" s="960"/>
      <c r="AF130" s="961">
        <v>3284450</v>
      </c>
      <c r="AG130" s="959"/>
      <c r="AH130" s="959"/>
      <c r="AI130" s="959"/>
      <c r="AJ130" s="960"/>
      <c r="AK130" s="961">
        <v>3134027</v>
      </c>
      <c r="AL130" s="959"/>
      <c r="AM130" s="959"/>
      <c r="AN130" s="959"/>
      <c r="AO130" s="960"/>
      <c r="AP130" s="1073"/>
      <c r="AQ130" s="1074"/>
      <c r="AR130" s="1074"/>
      <c r="AS130" s="1074"/>
      <c r="AT130" s="1075"/>
      <c r="AU130" s="221"/>
      <c r="AV130" s="221"/>
      <c r="AW130" s="221"/>
      <c r="AX130" s="1065" t="s">
        <v>474</v>
      </c>
      <c r="AY130" s="923"/>
      <c r="AZ130" s="923"/>
      <c r="BA130" s="923"/>
      <c r="BB130" s="923"/>
      <c r="BC130" s="923"/>
      <c r="BD130" s="923"/>
      <c r="BE130" s="924"/>
      <c r="BF130" s="1101">
        <v>10.4</v>
      </c>
      <c r="BG130" s="1102"/>
      <c r="BH130" s="1102"/>
      <c r="BI130" s="1102"/>
      <c r="BJ130" s="1102"/>
      <c r="BK130" s="1102"/>
      <c r="BL130" s="1103"/>
      <c r="BM130" s="1101">
        <v>25</v>
      </c>
      <c r="BN130" s="1102"/>
      <c r="BO130" s="1102"/>
      <c r="BP130" s="1102"/>
      <c r="BQ130" s="1102"/>
      <c r="BR130" s="1102"/>
      <c r="BS130" s="1103"/>
      <c r="BT130" s="1101">
        <v>35</v>
      </c>
      <c r="BU130" s="1102"/>
      <c r="BV130" s="1102"/>
      <c r="BW130" s="1102"/>
      <c r="BX130" s="1102"/>
      <c r="BY130" s="1102"/>
      <c r="BZ130" s="1104"/>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c r="A131" s="1105"/>
      <c r="B131" s="1106"/>
      <c r="C131" s="1106"/>
      <c r="D131" s="1106"/>
      <c r="E131" s="1106"/>
      <c r="F131" s="1106"/>
      <c r="G131" s="1106"/>
      <c r="H131" s="1106"/>
      <c r="I131" s="1106"/>
      <c r="J131" s="1106"/>
      <c r="K131" s="1106"/>
      <c r="L131" s="1106"/>
      <c r="M131" s="1106"/>
      <c r="N131" s="1106"/>
      <c r="O131" s="1106"/>
      <c r="P131" s="1106"/>
      <c r="Q131" s="1106"/>
      <c r="R131" s="1106"/>
      <c r="S131" s="1106"/>
      <c r="T131" s="1106"/>
      <c r="U131" s="1106"/>
      <c r="V131" s="1106"/>
      <c r="W131" s="1107" t="s">
        <v>475</v>
      </c>
      <c r="X131" s="1108"/>
      <c r="Y131" s="1108"/>
      <c r="Z131" s="1109"/>
      <c r="AA131" s="1004">
        <v>10315815</v>
      </c>
      <c r="AB131" s="986"/>
      <c r="AC131" s="986"/>
      <c r="AD131" s="986"/>
      <c r="AE131" s="987"/>
      <c r="AF131" s="985">
        <v>10360562</v>
      </c>
      <c r="AG131" s="986"/>
      <c r="AH131" s="986"/>
      <c r="AI131" s="986"/>
      <c r="AJ131" s="987"/>
      <c r="AK131" s="985">
        <v>10560036</v>
      </c>
      <c r="AL131" s="986"/>
      <c r="AM131" s="986"/>
      <c r="AN131" s="986"/>
      <c r="AO131" s="987"/>
      <c r="AP131" s="1110"/>
      <c r="AQ131" s="1111"/>
      <c r="AR131" s="1111"/>
      <c r="AS131" s="1111"/>
      <c r="AT131" s="1112"/>
      <c r="AU131" s="221"/>
      <c r="AV131" s="221"/>
      <c r="AW131" s="221"/>
      <c r="AX131" s="1083" t="s">
        <v>476</v>
      </c>
      <c r="AY131" s="726"/>
      <c r="AZ131" s="726"/>
      <c r="BA131" s="726"/>
      <c r="BB131" s="726"/>
      <c r="BC131" s="726"/>
      <c r="BD131" s="726"/>
      <c r="BE131" s="1036"/>
      <c r="BF131" s="1084" t="s">
        <v>123</v>
      </c>
      <c r="BG131" s="1085"/>
      <c r="BH131" s="1085"/>
      <c r="BI131" s="1085"/>
      <c r="BJ131" s="1085"/>
      <c r="BK131" s="1085"/>
      <c r="BL131" s="1086"/>
      <c r="BM131" s="1084">
        <v>350</v>
      </c>
      <c r="BN131" s="1085"/>
      <c r="BO131" s="1085"/>
      <c r="BP131" s="1085"/>
      <c r="BQ131" s="1085"/>
      <c r="BR131" s="1085"/>
      <c r="BS131" s="1086"/>
      <c r="BT131" s="1087"/>
      <c r="BU131" s="1088"/>
      <c r="BV131" s="1088"/>
      <c r="BW131" s="1088"/>
      <c r="BX131" s="1088"/>
      <c r="BY131" s="1088"/>
      <c r="BZ131" s="1089"/>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c r="A132" s="1090" t="s">
        <v>477</v>
      </c>
      <c r="B132" s="1091"/>
      <c r="C132" s="1091"/>
      <c r="D132" s="1091"/>
      <c r="E132" s="1091"/>
      <c r="F132" s="1091"/>
      <c r="G132" s="1091"/>
      <c r="H132" s="1091"/>
      <c r="I132" s="1091"/>
      <c r="J132" s="1091"/>
      <c r="K132" s="1091"/>
      <c r="L132" s="1091"/>
      <c r="M132" s="1091"/>
      <c r="N132" s="1091"/>
      <c r="O132" s="1091"/>
      <c r="P132" s="1091"/>
      <c r="Q132" s="1091"/>
      <c r="R132" s="1091"/>
      <c r="S132" s="1091"/>
      <c r="T132" s="1091"/>
      <c r="U132" s="1091"/>
      <c r="V132" s="1094" t="s">
        <v>478</v>
      </c>
      <c r="W132" s="1094"/>
      <c r="X132" s="1094"/>
      <c r="Y132" s="1094"/>
      <c r="Z132" s="1095"/>
      <c r="AA132" s="1096">
        <v>10.77055957</v>
      </c>
      <c r="AB132" s="1097"/>
      <c r="AC132" s="1097"/>
      <c r="AD132" s="1097"/>
      <c r="AE132" s="1098"/>
      <c r="AF132" s="1099">
        <v>11.19915117</v>
      </c>
      <c r="AG132" s="1097"/>
      <c r="AH132" s="1097"/>
      <c r="AI132" s="1097"/>
      <c r="AJ132" s="1098"/>
      <c r="AK132" s="1099">
        <v>9.4674515980000002</v>
      </c>
      <c r="AL132" s="1097"/>
      <c r="AM132" s="1097"/>
      <c r="AN132" s="1097"/>
      <c r="AO132" s="1098"/>
      <c r="AP132" s="1001"/>
      <c r="AQ132" s="1002"/>
      <c r="AR132" s="1002"/>
      <c r="AS132" s="1002"/>
      <c r="AT132" s="110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c r="A133" s="1092"/>
      <c r="B133" s="1093"/>
      <c r="C133" s="1093"/>
      <c r="D133" s="1093"/>
      <c r="E133" s="1093"/>
      <c r="F133" s="1093"/>
      <c r="G133" s="1093"/>
      <c r="H133" s="1093"/>
      <c r="I133" s="1093"/>
      <c r="J133" s="1093"/>
      <c r="K133" s="1093"/>
      <c r="L133" s="1093"/>
      <c r="M133" s="1093"/>
      <c r="N133" s="1093"/>
      <c r="O133" s="1093"/>
      <c r="P133" s="1093"/>
      <c r="Q133" s="1093"/>
      <c r="R133" s="1093"/>
      <c r="S133" s="1093"/>
      <c r="T133" s="1093"/>
      <c r="U133" s="1093"/>
      <c r="V133" s="1077" t="s">
        <v>479</v>
      </c>
      <c r="W133" s="1077"/>
      <c r="X133" s="1077"/>
      <c r="Y133" s="1077"/>
      <c r="Z133" s="1078"/>
      <c r="AA133" s="1079">
        <v>10.8</v>
      </c>
      <c r="AB133" s="1080"/>
      <c r="AC133" s="1080"/>
      <c r="AD133" s="1080"/>
      <c r="AE133" s="1081"/>
      <c r="AF133" s="1079">
        <v>10.8</v>
      </c>
      <c r="AG133" s="1080"/>
      <c r="AH133" s="1080"/>
      <c r="AI133" s="1080"/>
      <c r="AJ133" s="1081"/>
      <c r="AK133" s="1079">
        <v>10.4</v>
      </c>
      <c r="AL133" s="1080"/>
      <c r="AM133" s="1080"/>
      <c r="AN133" s="1080"/>
      <c r="AO133" s="1081"/>
      <c r="AP133" s="1028"/>
      <c r="AQ133" s="1029"/>
      <c r="AR133" s="1029"/>
      <c r="AS133" s="1029"/>
      <c r="AT133" s="1082"/>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4" hidden="1">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5Q3sEdka/hB2KP98D5YQognsrAtiI0Z86eTJd/2cIB4P5CK6nNMsyudV/IeLvUNr97G29FKJ27Gw3lGOcOVxAw==" saltValue="RVaEjClR4OdDlyz62nNhY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9" scale="25"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topLeftCell="AU64" zoomScaleNormal="85" zoomScaleSheetLayoutView="100" workbookViewId="0">
      <selection activeCell="CW50" sqref="CW50"/>
    </sheetView>
  </sheetViews>
  <sheetFormatPr defaultColWidth="0" defaultRowHeight="13.5" customHeight="1" zeroHeight="1"/>
  <cols>
    <col min="1" max="120" width="2.77734375" style="248" customWidth="1"/>
    <col min="121" max="121" width="0" style="247" hidden="1" customWidth="1"/>
    <col min="122" max="16384" width="9" style="247" hidden="1"/>
  </cols>
  <sheetData>
    <row r="1" spans="1:120" ht="13.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247"/>
    </row>
    <row r="17" spans="119:120" ht="13.2">
      <c r="DP17" s="247"/>
    </row>
    <row r="18" spans="119:120" ht="13.2"/>
    <row r="19" spans="119:120" ht="13.2"/>
    <row r="20" spans="119:120" ht="13.2">
      <c r="DO20" s="247"/>
      <c r="DP20" s="247"/>
    </row>
    <row r="21" spans="119:120" ht="13.2">
      <c r="DP21" s="247"/>
    </row>
    <row r="22" spans="119:120" ht="13.2"/>
    <row r="23" spans="119:120" ht="13.2">
      <c r="DO23" s="247"/>
      <c r="DP23" s="247"/>
    </row>
    <row r="24" spans="119:120" ht="13.2">
      <c r="DP24" s="247"/>
    </row>
    <row r="25" spans="119:120" ht="13.2">
      <c r="DP25" s="247"/>
    </row>
    <row r="26" spans="119:120" ht="13.2">
      <c r="DO26" s="247"/>
      <c r="DP26" s="247"/>
    </row>
    <row r="27" spans="119:120" ht="13.2"/>
    <row r="28" spans="119:120" ht="13.2">
      <c r="DO28" s="247"/>
      <c r="DP28" s="247"/>
    </row>
    <row r="29" spans="119:120" ht="13.2">
      <c r="DP29" s="247"/>
    </row>
    <row r="30" spans="119:120" ht="13.2"/>
    <row r="31" spans="119:120" ht="13.2">
      <c r="DO31" s="247"/>
      <c r="DP31" s="247"/>
    </row>
    <row r="32" spans="119:120" ht="13.2"/>
    <row r="33" spans="98:120" ht="13.2">
      <c r="DO33" s="247"/>
      <c r="DP33" s="247"/>
    </row>
    <row r="34" spans="98:120" ht="13.2">
      <c r="DM34" s="247"/>
    </row>
    <row r="35" spans="98:120" ht="13.2">
      <c r="CT35" s="247"/>
      <c r="CU35" s="247"/>
      <c r="CV35" s="247"/>
      <c r="CY35" s="247"/>
      <c r="CZ35" s="247"/>
      <c r="DA35" s="247"/>
      <c r="DD35" s="247"/>
      <c r="DE35" s="247"/>
      <c r="DF35" s="247"/>
      <c r="DI35" s="247"/>
      <c r="DJ35" s="247"/>
      <c r="DK35" s="247"/>
      <c r="DM35" s="247"/>
      <c r="DN35" s="247"/>
      <c r="DO35" s="247"/>
      <c r="DP35" s="247"/>
    </row>
    <row r="36" spans="98:120" ht="13.2"/>
    <row r="37" spans="98:120" ht="13.2">
      <c r="CW37" s="247"/>
      <c r="DB37" s="247"/>
      <c r="DG37" s="247"/>
      <c r="DL37" s="247"/>
      <c r="DP37" s="247"/>
    </row>
    <row r="38" spans="98:120" ht="13.2">
      <c r="CT38" s="247"/>
      <c r="CU38" s="247"/>
      <c r="CV38" s="247"/>
      <c r="CW38" s="247"/>
      <c r="CY38" s="247"/>
      <c r="CZ38" s="247"/>
      <c r="DA38" s="247"/>
      <c r="DB38" s="247"/>
      <c r="DD38" s="247"/>
      <c r="DE38" s="247"/>
      <c r="DF38" s="247"/>
      <c r="DG38" s="247"/>
      <c r="DI38" s="247"/>
      <c r="DJ38" s="247"/>
      <c r="DK38" s="247"/>
      <c r="DL38" s="247"/>
      <c r="DN38" s="247"/>
      <c r="DO38" s="247"/>
      <c r="DP38" s="247"/>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247"/>
      <c r="DO49" s="247"/>
      <c r="DP49" s="247"/>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247"/>
      <c r="CS63" s="247"/>
      <c r="CX63" s="247"/>
      <c r="DC63" s="247"/>
      <c r="DH63" s="247"/>
    </row>
    <row r="64" spans="22:120" ht="13.2">
      <c r="V64" s="247"/>
    </row>
    <row r="65" spans="15:120" ht="13.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2">
      <c r="Q66" s="247"/>
      <c r="S66" s="247"/>
      <c r="U66" s="247"/>
      <c r="DM66" s="247"/>
    </row>
    <row r="67" spans="15:120" ht="13.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2"/>
    <row r="69" spans="15:120" ht="13.2"/>
    <row r="70" spans="15:120" ht="13.2"/>
    <row r="71" spans="15:120" ht="13.2"/>
    <row r="72" spans="15:120" ht="13.2">
      <c r="DP72" s="247"/>
    </row>
    <row r="73" spans="15:120" ht="13.2">
      <c r="DP73" s="247"/>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247"/>
      <c r="CX96" s="247"/>
      <c r="DC96" s="247"/>
      <c r="DH96" s="247"/>
    </row>
    <row r="97" spans="24:120" ht="13.2">
      <c r="CS97" s="247"/>
      <c r="CX97" s="247"/>
      <c r="DC97" s="247"/>
      <c r="DH97" s="247"/>
      <c r="DP97" s="248" t="s">
        <v>480</v>
      </c>
    </row>
    <row r="98" spans="24:120" ht="13.2" hidden="1">
      <c r="CS98" s="247"/>
      <c r="CX98" s="247"/>
      <c r="DC98" s="247"/>
      <c r="DH98" s="247"/>
    </row>
    <row r="99" spans="24:120" ht="13.2" hidden="1">
      <c r="CS99" s="247"/>
      <c r="CX99" s="247"/>
      <c r="DC99" s="247"/>
      <c r="DH99" s="247"/>
    </row>
    <row r="101" spans="24:120" ht="12" hidden="1" customHeight="1">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c r="CU102" s="247"/>
      <c r="CZ102" s="247"/>
      <c r="DE102" s="247"/>
      <c r="DJ102" s="247"/>
      <c r="DM102" s="247"/>
    </row>
    <row r="103" spans="24:120" ht="13.2" hidden="1">
      <c r="CT103" s="247"/>
      <c r="CV103" s="247"/>
      <c r="CW103" s="247"/>
      <c r="CY103" s="247"/>
      <c r="DA103" s="247"/>
      <c r="DB103" s="247"/>
      <c r="DD103" s="247"/>
      <c r="DF103" s="247"/>
      <c r="DG103" s="247"/>
      <c r="DI103" s="247"/>
      <c r="DK103" s="247"/>
      <c r="DL103" s="247"/>
      <c r="DM103" s="247"/>
      <c r="DN103" s="247"/>
      <c r="DO103" s="247"/>
      <c r="DP103" s="247"/>
    </row>
    <row r="104" spans="24:120" ht="13.2" hidden="1">
      <c r="CV104" s="247"/>
      <c r="CW104" s="247"/>
      <c r="DA104" s="247"/>
      <c r="DB104" s="247"/>
      <c r="DF104" s="247"/>
      <c r="DG104" s="247"/>
      <c r="DK104" s="247"/>
      <c r="DL104" s="247"/>
      <c r="DN104" s="247"/>
      <c r="DO104" s="247"/>
      <c r="DP104" s="247"/>
    </row>
    <row r="105" spans="24:120" ht="12.75" hidden="1" customHeight="1"/>
  </sheetData>
  <sheetProtection algorithmName="SHA-512" hashValue="WgftyJxL3hC+JkpjBxXelxV00O4Z5kegrJZM7CDaCQ34aFJ9UYbv7F0C2tFByN1wT9aXiCRHxReYu9FS46cQAw==" saltValue="H1f78hbZzWbA4jV0069X5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topLeftCell="A34" zoomScaleNormal="100" zoomScaleSheetLayoutView="55" workbookViewId="0"/>
  </sheetViews>
  <sheetFormatPr defaultColWidth="0" defaultRowHeight="13.5" customHeight="1" zeroHeight="1"/>
  <cols>
    <col min="1" max="116" width="2.6640625" style="248" customWidth="1"/>
    <col min="117" max="16384" width="9" style="247" hidden="1"/>
  </cols>
  <sheetData>
    <row r="1" spans="2:116" ht="13.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2"/>
    <row r="3" spans="2:116" ht="13.2"/>
    <row r="4" spans="2:116" ht="13.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2"/>
    <row r="7" spans="2:116" ht="13.2"/>
    <row r="8" spans="2:116" ht="13.2"/>
    <row r="9" spans="2:116" ht="13.2"/>
    <row r="10" spans="2:116" ht="13.2"/>
    <row r="11" spans="2:116" ht="13.2"/>
    <row r="12" spans="2:116" ht="13.2"/>
    <row r="13" spans="2:116" ht="13.2"/>
    <row r="14" spans="2:116" ht="13.2"/>
    <row r="15" spans="2:116" ht="13.2"/>
    <row r="16" spans="2:116" ht="13.2"/>
    <row r="17" spans="9:116" ht="13.2"/>
    <row r="18" spans="9:116" ht="13.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2"/>
    <row r="20" spans="9:116" ht="13.2"/>
    <row r="21" spans="9:116" ht="13.2">
      <c r="DL21" s="247"/>
    </row>
    <row r="22" spans="9:116" ht="13.2">
      <c r="DI22" s="247"/>
      <c r="DJ22" s="247"/>
      <c r="DK22" s="247"/>
      <c r="DL22" s="247"/>
    </row>
    <row r="23" spans="9:116" ht="13.2">
      <c r="CY23" s="247"/>
      <c r="CZ23" s="247"/>
      <c r="DA23" s="247"/>
      <c r="DB23" s="247"/>
      <c r="DC23" s="247"/>
      <c r="DD23" s="247"/>
      <c r="DE23" s="247"/>
      <c r="DF23" s="247"/>
      <c r="DG23" s="247"/>
      <c r="DH23" s="247"/>
      <c r="DI23" s="247"/>
      <c r="DJ23" s="247"/>
      <c r="DK23" s="247"/>
      <c r="DL23" s="247"/>
    </row>
    <row r="24" spans="9:116" ht="13.2"/>
    <row r="25" spans="9:116" ht="13.2"/>
    <row r="26" spans="9:116" ht="13.2"/>
    <row r="27" spans="9:116" ht="13.2"/>
    <row r="28" spans="9:116" ht="13.2"/>
    <row r="29" spans="9:116" ht="13.2"/>
    <row r="30" spans="9:116" ht="13.2"/>
    <row r="31" spans="9:116" ht="13.2"/>
    <row r="32" spans="9:116" ht="13.2"/>
    <row r="33" spans="15:116" ht="13.2"/>
    <row r="34" spans="15:116" ht="13.2"/>
    <row r="35" spans="15:116" ht="13.2">
      <c r="CZ35" s="247"/>
      <c r="DA35" s="247"/>
      <c r="DB35" s="247"/>
      <c r="DC35" s="247"/>
      <c r="DD35" s="247"/>
      <c r="DE35" s="247"/>
      <c r="DF35" s="247"/>
      <c r="DG35" s="247"/>
      <c r="DH35" s="247"/>
      <c r="DI35" s="247"/>
      <c r="DJ35" s="247"/>
      <c r="DK35" s="247"/>
      <c r="DL35" s="247"/>
    </row>
    <row r="36" spans="15:116" ht="13.2"/>
    <row r="37" spans="15:116" ht="13.2">
      <c r="DL37" s="247"/>
    </row>
    <row r="38" spans="15:116" ht="13.2">
      <c r="DI38" s="247"/>
      <c r="DJ38" s="247"/>
      <c r="DK38" s="247"/>
      <c r="DL38" s="247"/>
    </row>
    <row r="39" spans="15:116" ht="13.2"/>
    <row r="40" spans="15:116" ht="13.2"/>
    <row r="41" spans="15:116" ht="13.2"/>
    <row r="42" spans="15:116" ht="13.2"/>
    <row r="43" spans="15:116" ht="13.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2">
      <c r="DL44" s="247"/>
    </row>
    <row r="45" spans="15:116" ht="13.2"/>
    <row r="46" spans="15:116" ht="13.2">
      <c r="DA46" s="247"/>
      <c r="DB46" s="247"/>
      <c r="DC46" s="247"/>
      <c r="DD46" s="247"/>
      <c r="DE46" s="247"/>
      <c r="DF46" s="247"/>
      <c r="DG46" s="247"/>
      <c r="DH46" s="247"/>
      <c r="DI46" s="247"/>
      <c r="DJ46" s="247"/>
      <c r="DK46" s="247"/>
      <c r="DL46" s="247"/>
    </row>
    <row r="47" spans="15:116" ht="13.2"/>
    <row r="48" spans="15:116" ht="13.2"/>
    <row r="49" spans="104:116" ht="13.2"/>
    <row r="50" spans="104:116" ht="13.2">
      <c r="CZ50" s="247"/>
      <c r="DA50" s="247"/>
      <c r="DB50" s="247"/>
      <c r="DC50" s="247"/>
      <c r="DD50" s="247"/>
      <c r="DE50" s="247"/>
      <c r="DF50" s="247"/>
      <c r="DG50" s="247"/>
      <c r="DH50" s="247"/>
      <c r="DI50" s="247"/>
      <c r="DJ50" s="247"/>
      <c r="DK50" s="247"/>
      <c r="DL50" s="247"/>
    </row>
    <row r="51" spans="104:116" ht="13.2"/>
    <row r="52" spans="104:116" ht="13.2"/>
    <row r="53" spans="104:116" ht="13.2">
      <c r="DL53" s="247"/>
    </row>
    <row r="54" spans="104:116" ht="13.2"/>
    <row r="55" spans="104:116" ht="13.2"/>
    <row r="56" spans="104:116" ht="13.2"/>
    <row r="57" spans="104:116" ht="13.2"/>
    <row r="58" spans="104:116" ht="13.2"/>
    <row r="59" spans="104:116" ht="13.2"/>
    <row r="60" spans="104:116" ht="13.2"/>
    <row r="61" spans="104:116" ht="13.2"/>
    <row r="62" spans="104:116" ht="13.2"/>
    <row r="63" spans="104:116" ht="13.2"/>
    <row r="64" spans="104:116" ht="13.2"/>
    <row r="65" spans="107:116" ht="13.2"/>
    <row r="66" spans="107:116" ht="13.2"/>
    <row r="67" spans="107:116" ht="13.2">
      <c r="DC67" s="247"/>
      <c r="DD67" s="247"/>
      <c r="DE67" s="247"/>
      <c r="DF67" s="247"/>
      <c r="DG67" s="247"/>
      <c r="DH67" s="247"/>
      <c r="DI67" s="247"/>
      <c r="DJ67" s="247"/>
      <c r="DK67" s="247"/>
      <c r="DL67" s="247"/>
    </row>
    <row r="68" spans="107:116" ht="13.2"/>
    <row r="69" spans="107:116" ht="13.2"/>
    <row r="70" spans="107:116" ht="13.2"/>
    <row r="71" spans="107:116" ht="13.2"/>
    <row r="72" spans="107:116" ht="13.2"/>
    <row r="73" spans="107:116" ht="13.2"/>
    <row r="74" spans="107:116" ht="13.2"/>
    <row r="75" spans="107:116" ht="13.2"/>
    <row r="76" spans="107:116" ht="13.2"/>
    <row r="77" spans="107:116" ht="13.2"/>
    <row r="78" spans="107:116" ht="13.2"/>
    <row r="79" spans="107:116" ht="13.2"/>
    <row r="80" spans="107:116" ht="13.2"/>
    <row r="81" ht="13.2"/>
    <row r="82" ht="13.2"/>
    <row r="83" ht="13.2"/>
    <row r="84" ht="13.2"/>
    <row r="85" ht="13.2"/>
    <row r="86" ht="13.2"/>
    <row r="87" ht="13.2"/>
    <row r="88" ht="13.2"/>
    <row r="89" ht="13.2"/>
  </sheetData>
  <sheetProtection algorithmName="SHA-512" hashValue="mklwQFqHFDkNXedgBd/f08OmeYL1tX8jALnUHDuoRI2RHiXfcWag0u3Z7oKX/tYA3iIiECFjY4CBLvMkfCL86g==" saltValue="bf38PP00Bf+ftacTWUIuRg=="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workbookViewId="0"/>
  </sheetViews>
  <sheetFormatPr defaultColWidth="0" defaultRowHeight="13.5" customHeight="1" zeroHeight="1"/>
  <cols>
    <col min="1" max="36" width="2.44140625" style="249" customWidth="1"/>
    <col min="37" max="44" width="17" style="249" customWidth="1"/>
    <col min="45" max="45" width="6.109375" style="256" customWidth="1"/>
    <col min="46" max="46" width="3" style="254" customWidth="1"/>
    <col min="47" max="47" width="19.109375" style="249" hidden="1" customWidth="1"/>
    <col min="48" max="52" width="12.6640625" style="249" hidden="1" customWidth="1"/>
    <col min="53" max="16384" width="8.6640625" style="249" hidden="1"/>
  </cols>
  <sheetData>
    <row r="1" spans="1:46" ht="13.2">
      <c r="AS1" s="250"/>
      <c r="AT1" s="250"/>
    </row>
    <row r="2" spans="1:46" ht="13.2">
      <c r="AS2" s="250"/>
      <c r="AT2" s="250"/>
    </row>
    <row r="3" spans="1:46" ht="13.2">
      <c r="AS3" s="250"/>
      <c r="AT3" s="250"/>
    </row>
    <row r="4" spans="1:46" ht="13.2">
      <c r="AS4" s="250"/>
      <c r="AT4" s="250"/>
    </row>
    <row r="5" spans="1:46" ht="16.2">
      <c r="A5" s="251" t="s">
        <v>481</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482</v>
      </c>
      <c r="AL6" s="255"/>
      <c r="AM6" s="255"/>
      <c r="AN6" s="255"/>
      <c r="AO6" s="250"/>
      <c r="AP6" s="250"/>
      <c r="AQ6" s="250"/>
      <c r="AR6" s="250"/>
    </row>
    <row r="7" spans="1:46" ht="13.5" customHeight="1">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4" t="s">
        <v>483</v>
      </c>
      <c r="AP7" s="260"/>
      <c r="AQ7" s="261" t="s">
        <v>484</v>
      </c>
      <c r="AR7" s="262"/>
    </row>
    <row r="8" spans="1:46" ht="13.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5"/>
      <c r="AP8" s="266" t="s">
        <v>485</v>
      </c>
      <c r="AQ8" s="267" t="s">
        <v>486</v>
      </c>
      <c r="AR8" s="268" t="s">
        <v>487</v>
      </c>
    </row>
    <row r="9" spans="1:46" ht="13.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16" t="s">
        <v>488</v>
      </c>
      <c r="AL9" s="1117"/>
      <c r="AM9" s="1117"/>
      <c r="AN9" s="1118"/>
      <c r="AO9" s="269">
        <v>4094556</v>
      </c>
      <c r="AP9" s="269">
        <v>164533</v>
      </c>
      <c r="AQ9" s="270">
        <v>117270</v>
      </c>
      <c r="AR9" s="271">
        <v>40.299999999999997</v>
      </c>
    </row>
    <row r="10" spans="1:46" ht="13.5" customHeight="1">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16" t="s">
        <v>489</v>
      </c>
      <c r="AL10" s="1117"/>
      <c r="AM10" s="1117"/>
      <c r="AN10" s="1118"/>
      <c r="AO10" s="272">
        <v>32550</v>
      </c>
      <c r="AP10" s="272">
        <v>1308</v>
      </c>
      <c r="AQ10" s="273">
        <v>10490</v>
      </c>
      <c r="AR10" s="274">
        <v>-87.5</v>
      </c>
    </row>
    <row r="11" spans="1:46" ht="13.5" customHeight="1">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16" t="s">
        <v>490</v>
      </c>
      <c r="AL11" s="1117"/>
      <c r="AM11" s="1117"/>
      <c r="AN11" s="1118"/>
      <c r="AO11" s="272">
        <v>25735</v>
      </c>
      <c r="AP11" s="272">
        <v>1034</v>
      </c>
      <c r="AQ11" s="273">
        <v>1802</v>
      </c>
      <c r="AR11" s="274">
        <v>-42.6</v>
      </c>
    </row>
    <row r="12" spans="1:46" ht="13.5" customHeight="1">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16" t="s">
        <v>491</v>
      </c>
      <c r="AL12" s="1117"/>
      <c r="AM12" s="1117"/>
      <c r="AN12" s="1118"/>
      <c r="AO12" s="272">
        <v>1064</v>
      </c>
      <c r="AP12" s="272">
        <v>43</v>
      </c>
      <c r="AQ12" s="273">
        <v>3</v>
      </c>
      <c r="AR12" s="274">
        <v>1333.3</v>
      </c>
    </row>
    <row r="13" spans="1:46" ht="13.5" customHeight="1">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16" t="s">
        <v>492</v>
      </c>
      <c r="AL13" s="1117"/>
      <c r="AM13" s="1117"/>
      <c r="AN13" s="1118"/>
      <c r="AO13" s="272">
        <v>35420</v>
      </c>
      <c r="AP13" s="272">
        <v>1423</v>
      </c>
      <c r="AQ13" s="273">
        <v>4482</v>
      </c>
      <c r="AR13" s="274">
        <v>-68.3</v>
      </c>
    </row>
    <row r="14" spans="1:46" ht="13.5" customHeight="1">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16" t="s">
        <v>493</v>
      </c>
      <c r="AL14" s="1117"/>
      <c r="AM14" s="1117"/>
      <c r="AN14" s="1118"/>
      <c r="AO14" s="272">
        <v>66300</v>
      </c>
      <c r="AP14" s="272">
        <v>2664</v>
      </c>
      <c r="AQ14" s="273">
        <v>2749</v>
      </c>
      <c r="AR14" s="274">
        <v>-3.1</v>
      </c>
    </row>
    <row r="15" spans="1:46" ht="13.5" customHeight="1">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19" t="s">
        <v>494</v>
      </c>
      <c r="AL15" s="1120"/>
      <c r="AM15" s="1120"/>
      <c r="AN15" s="1121"/>
      <c r="AO15" s="272">
        <v>-145380</v>
      </c>
      <c r="AP15" s="272">
        <v>-5842</v>
      </c>
      <c r="AQ15" s="273">
        <v>-7399</v>
      </c>
      <c r="AR15" s="274">
        <v>-21</v>
      </c>
    </row>
    <row r="16" spans="1:46" ht="13.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19" t="s">
        <v>178</v>
      </c>
      <c r="AL16" s="1120"/>
      <c r="AM16" s="1120"/>
      <c r="AN16" s="1121"/>
      <c r="AO16" s="272">
        <v>4110245</v>
      </c>
      <c r="AP16" s="272">
        <v>165163</v>
      </c>
      <c r="AQ16" s="273">
        <v>129397</v>
      </c>
      <c r="AR16" s="274">
        <v>27.6</v>
      </c>
    </row>
    <row r="17" spans="1:46" ht="13.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495</v>
      </c>
      <c r="AL19" s="250"/>
      <c r="AM19" s="250"/>
      <c r="AN19" s="250"/>
      <c r="AO19" s="250"/>
      <c r="AP19" s="250"/>
      <c r="AQ19" s="250"/>
      <c r="AR19" s="250"/>
    </row>
    <row r="20" spans="1:46" ht="13.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496</v>
      </c>
      <c r="AP20" s="281" t="s">
        <v>497</v>
      </c>
      <c r="AQ20" s="282" t="s">
        <v>498</v>
      </c>
      <c r="AR20" s="283"/>
    </row>
    <row r="21" spans="1:46" s="289" customFormat="1" ht="13.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22" t="s">
        <v>499</v>
      </c>
      <c r="AL21" s="1123"/>
      <c r="AM21" s="1123"/>
      <c r="AN21" s="1124"/>
      <c r="AO21" s="285">
        <v>16.190000000000001</v>
      </c>
      <c r="AP21" s="286">
        <v>11.07</v>
      </c>
      <c r="AQ21" s="287">
        <v>5.12</v>
      </c>
      <c r="AR21" s="255"/>
      <c r="AS21" s="288"/>
      <c r="AT21" s="284"/>
    </row>
    <row r="22" spans="1:46" s="289" customFormat="1" ht="13.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22" t="s">
        <v>500</v>
      </c>
      <c r="AL22" s="1123"/>
      <c r="AM22" s="1123"/>
      <c r="AN22" s="1124"/>
      <c r="AO22" s="290">
        <v>95.8</v>
      </c>
      <c r="AP22" s="291">
        <v>97.2</v>
      </c>
      <c r="AQ22" s="292">
        <v>-1.4</v>
      </c>
      <c r="AR22" s="276"/>
      <c r="AS22" s="288"/>
      <c r="AT22" s="284"/>
    </row>
    <row r="23" spans="1:46" s="289" customFormat="1" ht="13.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2">
      <c r="A26" s="1113" t="s">
        <v>501</v>
      </c>
      <c r="B26" s="1113"/>
      <c r="C26" s="1113"/>
      <c r="D26" s="1113"/>
      <c r="E26" s="1113"/>
      <c r="F26" s="1113"/>
      <c r="G26" s="1113"/>
      <c r="H26" s="1113"/>
      <c r="I26" s="1113"/>
      <c r="J26" s="1113"/>
      <c r="K26" s="1113"/>
      <c r="L26" s="1113"/>
      <c r="M26" s="1113"/>
      <c r="N26" s="1113"/>
      <c r="O26" s="1113"/>
      <c r="P26" s="1113"/>
      <c r="Q26" s="1113"/>
      <c r="R26" s="1113"/>
      <c r="S26" s="1113"/>
      <c r="T26" s="1113"/>
      <c r="U26" s="1113"/>
      <c r="V26" s="1113"/>
      <c r="W26" s="1113"/>
      <c r="X26" s="1113"/>
      <c r="Y26" s="1113"/>
      <c r="Z26" s="1113"/>
      <c r="AA26" s="1113"/>
      <c r="AB26" s="1113"/>
      <c r="AC26" s="1113"/>
      <c r="AD26" s="1113"/>
      <c r="AE26" s="1113"/>
      <c r="AF26" s="1113"/>
      <c r="AG26" s="1113"/>
      <c r="AH26" s="1113"/>
      <c r="AI26" s="1113"/>
      <c r="AJ26" s="1113"/>
      <c r="AK26" s="1113"/>
      <c r="AL26" s="1113"/>
      <c r="AM26" s="1113"/>
      <c r="AN26" s="1113"/>
      <c r="AO26" s="1113"/>
      <c r="AP26" s="1113"/>
      <c r="AQ26" s="1113"/>
      <c r="AR26" s="1113"/>
      <c r="AS26" s="1113"/>
      <c r="AT26" s="255"/>
    </row>
    <row r="27" spans="1:46" ht="13.2">
      <c r="A27" s="297"/>
      <c r="AO27" s="250"/>
      <c r="AP27" s="250"/>
      <c r="AQ27" s="250"/>
      <c r="AR27" s="250"/>
      <c r="AS27" s="250"/>
      <c r="AT27" s="250"/>
    </row>
    <row r="28" spans="1:46" ht="16.2">
      <c r="A28" s="251" t="s">
        <v>502</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503</v>
      </c>
      <c r="AL29" s="255"/>
      <c r="AM29" s="255"/>
      <c r="AN29" s="255"/>
      <c r="AO29" s="250"/>
      <c r="AP29" s="250"/>
      <c r="AQ29" s="250"/>
      <c r="AR29" s="250"/>
      <c r="AS29" s="299"/>
    </row>
    <row r="30" spans="1:46" ht="13.5" customHeight="1">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4" t="s">
        <v>483</v>
      </c>
      <c r="AP30" s="260"/>
      <c r="AQ30" s="261" t="s">
        <v>484</v>
      </c>
      <c r="AR30" s="262"/>
    </row>
    <row r="31" spans="1:46" ht="13.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5"/>
      <c r="AP31" s="266" t="s">
        <v>485</v>
      </c>
      <c r="AQ31" s="267" t="s">
        <v>486</v>
      </c>
      <c r="AR31" s="268" t="s">
        <v>487</v>
      </c>
    </row>
    <row r="32" spans="1:46" ht="27" customHeight="1">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30" t="s">
        <v>504</v>
      </c>
      <c r="AL32" s="1131"/>
      <c r="AM32" s="1131"/>
      <c r="AN32" s="1132"/>
      <c r="AO32" s="300">
        <v>2446647</v>
      </c>
      <c r="AP32" s="300">
        <v>98314</v>
      </c>
      <c r="AQ32" s="301">
        <v>74841</v>
      </c>
      <c r="AR32" s="302">
        <v>31.4</v>
      </c>
    </row>
    <row r="33" spans="1:46" ht="13.5" customHeight="1">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30" t="s">
        <v>505</v>
      </c>
      <c r="AL33" s="1131"/>
      <c r="AM33" s="1131"/>
      <c r="AN33" s="1132"/>
      <c r="AO33" s="300" t="s">
        <v>506</v>
      </c>
      <c r="AP33" s="300" t="s">
        <v>506</v>
      </c>
      <c r="AQ33" s="301" t="s">
        <v>506</v>
      </c>
      <c r="AR33" s="302" t="s">
        <v>506</v>
      </c>
    </row>
    <row r="34" spans="1:46" ht="27" customHeight="1">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30" t="s">
        <v>507</v>
      </c>
      <c r="AL34" s="1131"/>
      <c r="AM34" s="1131"/>
      <c r="AN34" s="1132"/>
      <c r="AO34" s="300" t="s">
        <v>506</v>
      </c>
      <c r="AP34" s="300" t="s">
        <v>506</v>
      </c>
      <c r="AQ34" s="301">
        <v>1</v>
      </c>
      <c r="AR34" s="302" t="s">
        <v>506</v>
      </c>
    </row>
    <row r="35" spans="1:46" ht="27" customHeight="1">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30" t="s">
        <v>508</v>
      </c>
      <c r="AL35" s="1131"/>
      <c r="AM35" s="1131"/>
      <c r="AN35" s="1132"/>
      <c r="AO35" s="300">
        <v>1821291</v>
      </c>
      <c r="AP35" s="300">
        <v>73185</v>
      </c>
      <c r="AQ35" s="301">
        <v>16683</v>
      </c>
      <c r="AR35" s="302">
        <v>338.7</v>
      </c>
    </row>
    <row r="36" spans="1:46" ht="27" customHeight="1">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30" t="s">
        <v>509</v>
      </c>
      <c r="AL36" s="1131"/>
      <c r="AM36" s="1131"/>
      <c r="AN36" s="1132"/>
      <c r="AO36" s="300" t="s">
        <v>506</v>
      </c>
      <c r="AP36" s="300" t="s">
        <v>506</v>
      </c>
      <c r="AQ36" s="301">
        <v>2411</v>
      </c>
      <c r="AR36" s="302" t="s">
        <v>506</v>
      </c>
    </row>
    <row r="37" spans="1:46" ht="13.5" customHeight="1">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30" t="s">
        <v>510</v>
      </c>
      <c r="AL37" s="1131"/>
      <c r="AM37" s="1131"/>
      <c r="AN37" s="1132"/>
      <c r="AO37" s="300" t="s">
        <v>506</v>
      </c>
      <c r="AP37" s="300" t="s">
        <v>506</v>
      </c>
      <c r="AQ37" s="301">
        <v>548</v>
      </c>
      <c r="AR37" s="302" t="s">
        <v>506</v>
      </c>
    </row>
    <row r="38" spans="1:46" ht="27" customHeight="1">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33" t="s">
        <v>511</v>
      </c>
      <c r="AL38" s="1134"/>
      <c r="AM38" s="1134"/>
      <c r="AN38" s="1135"/>
      <c r="AO38" s="303" t="s">
        <v>506</v>
      </c>
      <c r="AP38" s="303" t="s">
        <v>506</v>
      </c>
      <c r="AQ38" s="304">
        <v>7</v>
      </c>
      <c r="AR38" s="292" t="s">
        <v>506</v>
      </c>
      <c r="AS38" s="299"/>
    </row>
    <row r="39" spans="1:46" ht="13.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33" t="s">
        <v>512</v>
      </c>
      <c r="AL39" s="1134"/>
      <c r="AM39" s="1134"/>
      <c r="AN39" s="1135"/>
      <c r="AO39" s="300">
        <v>-134145</v>
      </c>
      <c r="AP39" s="300">
        <v>-5390</v>
      </c>
      <c r="AQ39" s="301">
        <v>-3756</v>
      </c>
      <c r="AR39" s="302">
        <v>43.5</v>
      </c>
      <c r="AS39" s="299"/>
    </row>
    <row r="40" spans="1:46" ht="27" customHeight="1">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30" t="s">
        <v>513</v>
      </c>
      <c r="AL40" s="1131"/>
      <c r="AM40" s="1131"/>
      <c r="AN40" s="1132"/>
      <c r="AO40" s="300">
        <v>-3134027</v>
      </c>
      <c r="AP40" s="300">
        <v>-125935</v>
      </c>
      <c r="AQ40" s="301">
        <v>-63247</v>
      </c>
      <c r="AR40" s="302">
        <v>99.1</v>
      </c>
      <c r="AS40" s="299"/>
    </row>
    <row r="41" spans="1:46" ht="13.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36" t="s">
        <v>288</v>
      </c>
      <c r="AL41" s="1137"/>
      <c r="AM41" s="1137"/>
      <c r="AN41" s="1138"/>
      <c r="AO41" s="300">
        <v>999766</v>
      </c>
      <c r="AP41" s="300">
        <v>40174</v>
      </c>
      <c r="AQ41" s="301">
        <v>27488</v>
      </c>
      <c r="AR41" s="302">
        <v>46.2</v>
      </c>
      <c r="AS41" s="299"/>
    </row>
    <row r="42" spans="1:46" ht="13.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c r="A47" s="309" t="s">
        <v>514</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515</v>
      </c>
      <c r="AL48" s="310"/>
      <c r="AM48" s="310"/>
      <c r="AN48" s="310"/>
      <c r="AO48" s="310"/>
      <c r="AP48" s="310"/>
      <c r="AQ48" s="311"/>
      <c r="AR48" s="310"/>
    </row>
    <row r="49" spans="1:44" ht="13.5" customHeight="1">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25" t="s">
        <v>483</v>
      </c>
      <c r="AN49" s="1127" t="s">
        <v>516</v>
      </c>
      <c r="AO49" s="1128"/>
      <c r="AP49" s="1128"/>
      <c r="AQ49" s="1128"/>
      <c r="AR49" s="1129"/>
    </row>
    <row r="50" spans="1:44" ht="13.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26"/>
      <c r="AN50" s="316" t="s">
        <v>517</v>
      </c>
      <c r="AO50" s="317" t="s">
        <v>518</v>
      </c>
      <c r="AP50" s="318" t="s">
        <v>519</v>
      </c>
      <c r="AQ50" s="319" t="s">
        <v>520</v>
      </c>
      <c r="AR50" s="320" t="s">
        <v>521</v>
      </c>
    </row>
    <row r="51" spans="1:44" ht="13.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522</v>
      </c>
      <c r="AL51" s="313"/>
      <c r="AM51" s="321">
        <v>2626718</v>
      </c>
      <c r="AN51" s="322">
        <v>97560</v>
      </c>
      <c r="AO51" s="323">
        <v>10.9</v>
      </c>
      <c r="AP51" s="324">
        <v>128523</v>
      </c>
      <c r="AQ51" s="325">
        <v>-3.4</v>
      </c>
      <c r="AR51" s="326">
        <v>14.3</v>
      </c>
    </row>
    <row r="52" spans="1:44" ht="13.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523</v>
      </c>
      <c r="AM52" s="329">
        <v>2020691</v>
      </c>
      <c r="AN52" s="330">
        <v>75052</v>
      </c>
      <c r="AO52" s="331">
        <v>16.600000000000001</v>
      </c>
      <c r="AP52" s="332">
        <v>56792</v>
      </c>
      <c r="AQ52" s="333">
        <v>-0.3</v>
      </c>
      <c r="AR52" s="334">
        <v>16.899999999999999</v>
      </c>
    </row>
    <row r="53" spans="1:44" ht="13.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524</v>
      </c>
      <c r="AL53" s="313"/>
      <c r="AM53" s="321">
        <v>1978126</v>
      </c>
      <c r="AN53" s="322">
        <v>74559</v>
      </c>
      <c r="AO53" s="323">
        <v>-23.6</v>
      </c>
      <c r="AP53" s="324">
        <v>96469</v>
      </c>
      <c r="AQ53" s="325">
        <v>-24.9</v>
      </c>
      <c r="AR53" s="326">
        <v>1.3</v>
      </c>
    </row>
    <row r="54" spans="1:44" ht="13.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523</v>
      </c>
      <c r="AM54" s="329">
        <v>1412225</v>
      </c>
      <c r="AN54" s="330">
        <v>53229</v>
      </c>
      <c r="AO54" s="331">
        <v>-29.1</v>
      </c>
      <c r="AP54" s="332">
        <v>49775</v>
      </c>
      <c r="AQ54" s="333">
        <v>-12.4</v>
      </c>
      <c r="AR54" s="334">
        <v>-16.7</v>
      </c>
    </row>
    <row r="55" spans="1:44" ht="13.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525</v>
      </c>
      <c r="AL55" s="313"/>
      <c r="AM55" s="321">
        <v>2645668</v>
      </c>
      <c r="AN55" s="322">
        <v>101620</v>
      </c>
      <c r="AO55" s="323">
        <v>36.299999999999997</v>
      </c>
      <c r="AP55" s="324">
        <v>85743</v>
      </c>
      <c r="AQ55" s="325">
        <v>-11.1</v>
      </c>
      <c r="AR55" s="326">
        <v>47.4</v>
      </c>
    </row>
    <row r="56" spans="1:44" ht="13.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523</v>
      </c>
      <c r="AM56" s="329">
        <v>2052440</v>
      </c>
      <c r="AN56" s="330">
        <v>78834</v>
      </c>
      <c r="AO56" s="331">
        <v>48.1</v>
      </c>
      <c r="AP56" s="332">
        <v>45231</v>
      </c>
      <c r="AQ56" s="333">
        <v>-9.1</v>
      </c>
      <c r="AR56" s="334">
        <v>57.2</v>
      </c>
    </row>
    <row r="57" spans="1:44" ht="13.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526</v>
      </c>
      <c r="AL57" s="313"/>
      <c r="AM57" s="321">
        <v>4429144</v>
      </c>
      <c r="AN57" s="322">
        <v>173529</v>
      </c>
      <c r="AO57" s="323">
        <v>70.8</v>
      </c>
      <c r="AP57" s="324">
        <v>92509</v>
      </c>
      <c r="AQ57" s="325">
        <v>7.9</v>
      </c>
      <c r="AR57" s="326">
        <v>62.9</v>
      </c>
    </row>
    <row r="58" spans="1:44" ht="13.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523</v>
      </c>
      <c r="AM58" s="329">
        <v>4072416</v>
      </c>
      <c r="AN58" s="330">
        <v>159552</v>
      </c>
      <c r="AO58" s="331">
        <v>102.4</v>
      </c>
      <c r="AP58" s="332">
        <v>52274</v>
      </c>
      <c r="AQ58" s="333">
        <v>15.6</v>
      </c>
      <c r="AR58" s="334">
        <v>86.8</v>
      </c>
    </row>
    <row r="59" spans="1:44" ht="13.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527</v>
      </c>
      <c r="AL59" s="313"/>
      <c r="AM59" s="321">
        <v>5599572</v>
      </c>
      <c r="AN59" s="322">
        <v>225009</v>
      </c>
      <c r="AO59" s="323">
        <v>29.7</v>
      </c>
      <c r="AP59" s="324">
        <v>98544</v>
      </c>
      <c r="AQ59" s="325">
        <v>6.5</v>
      </c>
      <c r="AR59" s="326">
        <v>23.2</v>
      </c>
    </row>
    <row r="60" spans="1:44" ht="13.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523</v>
      </c>
      <c r="AM60" s="329">
        <v>5170202</v>
      </c>
      <c r="AN60" s="330">
        <v>207755</v>
      </c>
      <c r="AO60" s="331">
        <v>30.2</v>
      </c>
      <c r="AP60" s="332">
        <v>55816</v>
      </c>
      <c r="AQ60" s="333">
        <v>6.8</v>
      </c>
      <c r="AR60" s="334">
        <v>23.4</v>
      </c>
    </row>
    <row r="61" spans="1:44" ht="13.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528</v>
      </c>
      <c r="AL61" s="335"/>
      <c r="AM61" s="336">
        <v>3455846</v>
      </c>
      <c r="AN61" s="337">
        <v>134455</v>
      </c>
      <c r="AO61" s="338">
        <v>24.8</v>
      </c>
      <c r="AP61" s="339">
        <v>100358</v>
      </c>
      <c r="AQ61" s="340">
        <v>-5</v>
      </c>
      <c r="AR61" s="326">
        <v>29.8</v>
      </c>
    </row>
    <row r="62" spans="1:44" ht="13.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523</v>
      </c>
      <c r="AM62" s="329">
        <v>2945595</v>
      </c>
      <c r="AN62" s="330">
        <v>114884</v>
      </c>
      <c r="AO62" s="331">
        <v>33.6</v>
      </c>
      <c r="AP62" s="332">
        <v>51978</v>
      </c>
      <c r="AQ62" s="333">
        <v>0.1</v>
      </c>
      <c r="AR62" s="334">
        <v>33.5</v>
      </c>
    </row>
    <row r="63" spans="1:44" ht="13.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c r="AK67" s="250"/>
      <c r="AL67" s="250"/>
      <c r="AM67" s="250"/>
      <c r="AN67" s="250"/>
      <c r="AO67" s="250"/>
      <c r="AP67" s="250"/>
      <c r="AQ67" s="250"/>
      <c r="AR67" s="250"/>
      <c r="AS67" s="250"/>
      <c r="AT67" s="250"/>
    </row>
    <row r="68" spans="1:46" ht="13.5" hidden="1" customHeight="1">
      <c r="AK68" s="250"/>
      <c r="AL68" s="250"/>
      <c r="AM68" s="250"/>
      <c r="AN68" s="250"/>
      <c r="AO68" s="250"/>
      <c r="AP68" s="250"/>
      <c r="AQ68" s="250"/>
      <c r="AR68" s="250"/>
    </row>
    <row r="69" spans="1:46" ht="13.5" hidden="1" customHeight="1">
      <c r="AK69" s="250"/>
      <c r="AL69" s="250"/>
      <c r="AM69" s="250"/>
      <c r="AN69" s="250"/>
      <c r="AO69" s="250"/>
      <c r="AP69" s="250"/>
      <c r="AQ69" s="250"/>
      <c r="AR69" s="250"/>
    </row>
    <row r="70" spans="1:46" ht="13.2" hidden="1">
      <c r="AK70" s="250"/>
      <c r="AL70" s="250"/>
      <c r="AM70" s="250"/>
      <c r="AN70" s="250"/>
      <c r="AO70" s="250"/>
      <c r="AP70" s="250"/>
      <c r="AQ70" s="250"/>
      <c r="AR70" s="250"/>
    </row>
    <row r="71" spans="1:46" ht="13.2" hidden="1">
      <c r="AK71" s="250"/>
      <c r="AL71" s="250"/>
      <c r="AM71" s="250"/>
      <c r="AN71" s="250"/>
      <c r="AO71" s="250"/>
      <c r="AP71" s="250"/>
      <c r="AQ71" s="250"/>
      <c r="AR71" s="250"/>
    </row>
    <row r="72" spans="1:46" ht="13.2" hidden="1">
      <c r="AK72" s="250"/>
      <c r="AL72" s="250"/>
      <c r="AM72" s="250"/>
      <c r="AN72" s="250"/>
      <c r="AO72" s="250"/>
      <c r="AP72" s="250"/>
      <c r="AQ72" s="250"/>
      <c r="AR72" s="250"/>
    </row>
    <row r="73" spans="1:46" ht="13.2" hidden="1">
      <c r="AK73" s="250"/>
      <c r="AL73" s="250"/>
      <c r="AM73" s="250"/>
      <c r="AN73" s="250"/>
      <c r="AO73" s="250"/>
      <c r="AP73" s="250"/>
      <c r="AQ73" s="250"/>
      <c r="AR73" s="250"/>
    </row>
  </sheetData>
  <sheetProtection algorithmName="SHA-512" hashValue="BAbATFIfGi7oxuiFgrCsax1BfLhXm9ZTLPyugY/xISSlWzNNBf6Rp/CeRq1rmQiDZVQPqplTPN9kmMXJtcWH1g==" saltValue="+JjtxuKzRVeg9GSjEun2q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topLeftCell="A79" zoomScaleNormal="100" zoomScaleSheetLayoutView="55" workbookViewId="0">
      <selection activeCell="AD84" sqref="AD84"/>
    </sheetView>
  </sheetViews>
  <sheetFormatPr defaultColWidth="0" defaultRowHeight="13.5" customHeight="1" zeroHeight="1"/>
  <cols>
    <col min="1" max="125" width="2.44140625" style="248" customWidth="1"/>
    <col min="126" max="16384" width="9" style="247" hidden="1"/>
  </cols>
  <sheetData>
    <row r="1" spans="2:125" ht="13.5" customHeight="1">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2">
      <c r="B2" s="247"/>
      <c r="DG2" s="247"/>
    </row>
    <row r="3" spans="2:125" ht="13.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2"/>
    <row r="5" spans="2:125" ht="13.2"/>
    <row r="6" spans="2:125" ht="13.2"/>
    <row r="7" spans="2:125" ht="13.2"/>
    <row r="8" spans="2:125" ht="13.2"/>
    <row r="9" spans="2:125" ht="13.2">
      <c r="DU9" s="247"/>
    </row>
    <row r="10" spans="2:125" ht="13.2"/>
    <row r="11" spans="2:125" ht="13.2"/>
    <row r="12" spans="2:125" ht="13.2"/>
    <row r="13" spans="2:125" ht="13.2"/>
    <row r="14" spans="2:125" ht="13.2"/>
    <row r="15" spans="2:125" ht="13.2"/>
    <row r="16" spans="2:125" ht="13.2"/>
    <row r="17" spans="125:125" ht="13.2">
      <c r="DU17" s="247"/>
    </row>
    <row r="18" spans="125:125" ht="13.2"/>
    <row r="19" spans="125:125" ht="13.2"/>
    <row r="20" spans="125:125" ht="13.2">
      <c r="DU20" s="247"/>
    </row>
    <row r="21" spans="125:125" ht="13.2">
      <c r="DU21" s="247"/>
    </row>
    <row r="22" spans="125:125" ht="13.2"/>
    <row r="23" spans="125:125" ht="13.2"/>
    <row r="24" spans="125:125" ht="13.2"/>
    <row r="25" spans="125:125" ht="13.2"/>
    <row r="26" spans="125:125" ht="13.2"/>
    <row r="27" spans="125:125" ht="13.2"/>
    <row r="28" spans="125:125" ht="13.2">
      <c r="DU28" s="247"/>
    </row>
    <row r="29" spans="125:125" ht="13.2"/>
    <row r="30" spans="125:125" ht="13.2"/>
    <row r="31" spans="125:125" ht="13.2"/>
    <row r="32" spans="125:125" ht="13.2"/>
    <row r="33" spans="2:125" ht="13.2">
      <c r="B33" s="247"/>
      <c r="G33" s="247"/>
      <c r="I33" s="247"/>
    </row>
    <row r="34" spans="2:125" ht="13.2">
      <c r="C34" s="247"/>
      <c r="P34" s="247"/>
      <c r="DE34" s="247"/>
      <c r="DH34" s="247"/>
    </row>
    <row r="35" spans="2:125" ht="13.2">
      <c r="D35" s="247"/>
      <c r="E35" s="247"/>
      <c r="DG35" s="247"/>
      <c r="DJ35" s="247"/>
      <c r="DP35" s="247"/>
      <c r="DQ35" s="247"/>
      <c r="DR35" s="247"/>
      <c r="DS35" s="247"/>
      <c r="DT35" s="247"/>
      <c r="DU35" s="247"/>
    </row>
    <row r="36" spans="2:125" ht="13.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2">
      <c r="DU37" s="247"/>
    </row>
    <row r="38" spans="2:125" ht="13.2">
      <c r="DT38" s="247"/>
      <c r="DU38" s="247"/>
    </row>
    <row r="39" spans="2:125" ht="13.2"/>
    <row r="40" spans="2:125" ht="13.2">
      <c r="DH40" s="247"/>
    </row>
    <row r="41" spans="2:125" ht="13.2">
      <c r="DE41" s="247"/>
    </row>
    <row r="42" spans="2:125" ht="13.2">
      <c r="DG42" s="247"/>
      <c r="DJ42" s="247"/>
    </row>
    <row r="43" spans="2:125" ht="13.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2">
      <c r="DU44" s="247"/>
    </row>
    <row r="45" spans="2:125" ht="13.2"/>
    <row r="46" spans="2:125" ht="13.2"/>
    <row r="47" spans="2:125" ht="13.2"/>
    <row r="48" spans="2:125" ht="13.2">
      <c r="DT48" s="247"/>
      <c r="DU48" s="247"/>
    </row>
    <row r="49" spans="120:125" ht="13.2">
      <c r="DU49" s="247"/>
    </row>
    <row r="50" spans="120:125" ht="13.2">
      <c r="DU50" s="247"/>
    </row>
    <row r="51" spans="120:125" ht="13.2">
      <c r="DP51" s="247"/>
      <c r="DQ51" s="247"/>
      <c r="DR51" s="247"/>
      <c r="DS51" s="247"/>
      <c r="DT51" s="247"/>
      <c r="DU51" s="247"/>
    </row>
    <row r="52" spans="120:125" ht="13.2"/>
    <row r="53" spans="120:125" ht="13.2"/>
    <row r="54" spans="120:125" ht="13.2">
      <c r="DU54" s="247"/>
    </row>
    <row r="55" spans="120:125" ht="13.2"/>
    <row r="56" spans="120:125" ht="13.2"/>
    <row r="57" spans="120:125" ht="13.2"/>
    <row r="58" spans="120:125" ht="13.2">
      <c r="DU58" s="247"/>
    </row>
    <row r="59" spans="120:125" ht="13.2"/>
    <row r="60" spans="120:125" ht="13.2"/>
    <row r="61" spans="120:125" ht="13.2"/>
    <row r="62" spans="120:125" ht="13.2"/>
    <row r="63" spans="120:125" ht="13.2">
      <c r="DU63" s="247"/>
    </row>
    <row r="64" spans="120:125" ht="13.2">
      <c r="DT64" s="247"/>
      <c r="DU64" s="247"/>
    </row>
    <row r="65" spans="123:125" ht="13.2"/>
    <row r="66" spans="123:125" ht="13.2"/>
    <row r="67" spans="123:125" ht="13.2"/>
    <row r="68" spans="123:125" ht="13.2"/>
    <row r="69" spans="123:125" ht="13.2">
      <c r="DS69" s="247"/>
      <c r="DT69" s="247"/>
      <c r="DU69" s="247"/>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247"/>
    </row>
    <row r="83" spans="116:125" ht="13.2">
      <c r="DM83" s="247"/>
      <c r="DN83" s="247"/>
      <c r="DO83" s="247"/>
      <c r="DP83" s="247"/>
      <c r="DQ83" s="247"/>
      <c r="DR83" s="247"/>
      <c r="DS83" s="247"/>
      <c r="DT83" s="247"/>
      <c r="DU83" s="247"/>
    </row>
    <row r="84" spans="116:125" ht="13.2"/>
    <row r="85" spans="116:125" ht="13.2"/>
    <row r="86" spans="116:125" ht="13.2"/>
    <row r="87" spans="116:125" ht="13.2"/>
    <row r="88" spans="116:125" ht="13.2">
      <c r="DU88" s="247"/>
    </row>
    <row r="89" spans="116:125" ht="13.2"/>
    <row r="90" spans="116:125" ht="13.2"/>
    <row r="91" spans="116:125" ht="13.2"/>
    <row r="92" spans="116:125" ht="13.5" customHeight="1"/>
    <row r="93" spans="116:125" ht="13.5" customHeight="1"/>
    <row r="94" spans="116:125" ht="13.5" customHeight="1">
      <c r="DS94" s="247"/>
      <c r="DT94" s="247"/>
      <c r="DU94" s="247"/>
    </row>
    <row r="95" spans="116:125" ht="13.5" customHeight="1">
      <c r="DU95" s="247"/>
    </row>
    <row r="96" spans="116:125" ht="13.5" customHeight="1"/>
    <row r="97" spans="124:125" ht="13.5" customHeight="1"/>
    <row r="98" spans="124:125" ht="13.5" customHeight="1"/>
    <row r="99" spans="124:125" ht="13.5" customHeight="1"/>
    <row r="100" spans="124:125" ht="13.5" customHeight="1"/>
    <row r="101" spans="124:125" ht="13.5" customHeight="1">
      <c r="DU101" s="247"/>
    </row>
    <row r="102" spans="124:125" ht="13.5" customHeight="1"/>
    <row r="103" spans="124:125" ht="13.5" customHeight="1"/>
    <row r="104" spans="124:125" ht="13.5" customHeight="1">
      <c r="DT104" s="247"/>
      <c r="DU104" s="247"/>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47" t="s">
        <v>480</v>
      </c>
    </row>
    <row r="120" spans="125:125" ht="13.5" hidden="1" customHeight="1"/>
    <row r="121" spans="125:125" ht="13.5" hidden="1" customHeight="1">
      <c r="DU121" s="247"/>
    </row>
  </sheetData>
  <sheetProtection algorithmName="SHA-512" hashValue="GMoyi2zyU3M6OXWu3fJIyptJ3O480xs4RXHsU6PafuOqe6rnTldGDKac6WIMhgE4WpftAeX/Z1/NWSgSOjfegw==" saltValue="lu4NhJsBQ7VscRVgwO5IP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topLeftCell="A55" zoomScaleNormal="100" zoomScaleSheetLayoutView="55" workbookViewId="0"/>
  </sheetViews>
  <sheetFormatPr defaultColWidth="0" defaultRowHeight="13.5" customHeight="1" zeroHeight="1"/>
  <cols>
    <col min="1" max="125" width="2.44140625" style="248" customWidth="1"/>
    <col min="126" max="142" width="0" style="247" hidden="1" customWidth="1"/>
    <col min="143" max="16384" width="9" style="247" hidden="1"/>
  </cols>
  <sheetData>
    <row r="1" spans="1:125" ht="13.5" customHeight="1">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2">
      <c r="B2" s="247"/>
      <c r="T2" s="247"/>
    </row>
    <row r="3" spans="1:125" ht="13.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2"/>
    <row r="5" spans="1:125" ht="13.2"/>
    <row r="6" spans="1:125" ht="13.2"/>
    <row r="7" spans="1:125" ht="13.2"/>
    <row r="8" spans="1:125" ht="13.2"/>
    <row r="9" spans="1:125" ht="13.2"/>
    <row r="10" spans="1:125" ht="13.2"/>
    <row r="11" spans="1:125" ht="13.2"/>
    <row r="12" spans="1:125" ht="13.2"/>
    <row r="13" spans="1:125" ht="13.2"/>
    <row r="14" spans="1:125" ht="13.2"/>
    <row r="15" spans="1:125" ht="13.2"/>
    <row r="16" spans="1:125" ht="13.2"/>
    <row r="17" ht="13.2"/>
    <row r="18" ht="13.2"/>
    <row r="19" ht="13.2"/>
    <row r="20" ht="13.2"/>
    <row r="21" ht="13.2"/>
    <row r="22" ht="13.2"/>
    <row r="23" ht="13.2"/>
    <row r="24" ht="13.2"/>
    <row r="25" ht="13.2"/>
    <row r="26" ht="13.2"/>
    <row r="27" ht="13.2"/>
    <row r="28" ht="13.2"/>
    <row r="29" ht="13.2"/>
    <row r="30" ht="13.2"/>
    <row r="31" ht="13.2"/>
    <row r="32" ht="13.2"/>
    <row r="33" spans="2:125" ht="13.2">
      <c r="B33" s="247"/>
      <c r="G33" s="247"/>
      <c r="I33" s="247"/>
    </row>
    <row r="34" spans="2:125" ht="13.2">
      <c r="C34" s="247"/>
      <c r="P34" s="247"/>
      <c r="R34" s="247"/>
      <c r="U34" s="247"/>
    </row>
    <row r="35" spans="2:125" ht="13.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2">
      <c r="F36" s="247"/>
      <c r="H36" s="247"/>
      <c r="J36" s="247"/>
      <c r="K36" s="247"/>
      <c r="L36" s="247"/>
      <c r="M36" s="247"/>
      <c r="N36" s="247"/>
      <c r="O36" s="247"/>
      <c r="Q36" s="247"/>
      <c r="S36" s="247"/>
      <c r="V36" s="247"/>
    </row>
    <row r="37" spans="2:125" ht="13.2"/>
    <row r="38" spans="2:125" ht="13.2"/>
    <row r="39" spans="2:125" ht="13.2"/>
    <row r="40" spans="2:125" ht="13.2">
      <c r="U40" s="247"/>
    </row>
    <row r="41" spans="2:125" ht="13.2">
      <c r="R41" s="247"/>
    </row>
    <row r="42" spans="2:125" ht="13.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2">
      <c r="Q43" s="247"/>
      <c r="S43" s="247"/>
      <c r="V43" s="247"/>
    </row>
    <row r="44" spans="2:125" ht="13.2"/>
    <row r="45" spans="2:125" ht="13.2"/>
    <row r="46" spans="2:125" ht="13.2"/>
    <row r="47" spans="2:125" ht="13.2"/>
    <row r="48" spans="2:125"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48" t="s">
        <v>480</v>
      </c>
    </row>
  </sheetData>
  <sheetProtection algorithmName="SHA-512" hashValue="hU4gbdoB3G5DHqeNiZ/jGDx1INjM4TubWyWAnmw/Hqwt97CYKvlwh+r/lWGdviSQz5Nm2hBhxGSUq7IKfxe9uQ==" saltValue="MhuiMhb+hOIr5isUdfvRR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SheetLayoutView="100" workbookViewId="0"/>
  </sheetViews>
  <sheetFormatPr defaultColWidth="0" defaultRowHeight="13.5" customHeight="1" zeroHeight="1"/>
  <cols>
    <col min="1" max="1" width="8.21875" style="1" customWidth="1"/>
    <col min="2" max="16" width="14.6640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530</v>
      </c>
      <c r="G46" s="8" t="s">
        <v>531</v>
      </c>
      <c r="H46" s="8" t="s">
        <v>532</v>
      </c>
      <c r="I46" s="8" t="s">
        <v>533</v>
      </c>
      <c r="J46" s="9" t="s">
        <v>534</v>
      </c>
    </row>
    <row r="47" spans="2:10" ht="57.75" customHeight="1">
      <c r="B47" s="10"/>
      <c r="C47" s="1139" t="s">
        <v>3</v>
      </c>
      <c r="D47" s="1139"/>
      <c r="E47" s="1140"/>
      <c r="F47" s="11">
        <v>48.07</v>
      </c>
      <c r="G47" s="12">
        <v>47.32</v>
      </c>
      <c r="H47" s="12">
        <v>50.56</v>
      </c>
      <c r="I47" s="12">
        <v>51.49</v>
      </c>
      <c r="J47" s="13">
        <v>51.66</v>
      </c>
    </row>
    <row r="48" spans="2:10" ht="57.75" customHeight="1">
      <c r="B48" s="14"/>
      <c r="C48" s="1141" t="s">
        <v>4</v>
      </c>
      <c r="D48" s="1141"/>
      <c r="E48" s="1142"/>
      <c r="F48" s="15">
        <v>8.36</v>
      </c>
      <c r="G48" s="16">
        <v>11.48</v>
      </c>
      <c r="H48" s="16">
        <v>11.39</v>
      </c>
      <c r="I48" s="16">
        <v>10.89</v>
      </c>
      <c r="J48" s="17">
        <v>10.94</v>
      </c>
    </row>
    <row r="49" spans="2:10" ht="57.75" customHeight="1" thickBot="1">
      <c r="B49" s="18"/>
      <c r="C49" s="1143" t="s">
        <v>5</v>
      </c>
      <c r="D49" s="1143"/>
      <c r="E49" s="1144"/>
      <c r="F49" s="19">
        <v>5.09</v>
      </c>
      <c r="G49" s="20">
        <v>5.35</v>
      </c>
      <c r="H49" s="20">
        <v>1.99</v>
      </c>
      <c r="I49" s="20">
        <v>6.89</v>
      </c>
      <c r="J49" s="21">
        <v>5.27</v>
      </c>
    </row>
    <row r="50" spans="2:10" ht="13.2"/>
  </sheetData>
  <sheetProtection algorithmName="SHA-512" hashValue="XQh73IQ+nKYTQq8xxMaKSrCSCXE9UA4bbrz2+x246KSTYQP+niEK/tBBVr4TG9HqIFOW3tUc2jNbkuvub3KE7Q==" saltValue="juekD91mX4r4HB3jsxWEE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A21" zoomScaleSheetLayoutView="100" workbookViewId="0"/>
  </sheetViews>
  <sheetFormatPr defaultColWidth="0" defaultRowHeight="13.5" customHeight="1" zeroHeight="1"/>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c r="A34" s="22"/>
      <c r="B34" s="31"/>
      <c r="C34" s="1151" t="s">
        <v>535</v>
      </c>
      <c r="D34" s="1151"/>
      <c r="E34" s="1152"/>
      <c r="F34" s="32">
        <v>15.43</v>
      </c>
      <c r="G34" s="33">
        <v>17.27</v>
      </c>
      <c r="H34" s="33">
        <v>20.399999999999999</v>
      </c>
      <c r="I34" s="33">
        <v>20.329999999999998</v>
      </c>
      <c r="J34" s="34">
        <v>20.77</v>
      </c>
      <c r="K34" s="22"/>
      <c r="L34" s="22"/>
      <c r="M34" s="22"/>
      <c r="N34" s="22"/>
      <c r="O34" s="22"/>
      <c r="P34" s="22"/>
    </row>
    <row r="35" spans="1:16" ht="39" customHeight="1">
      <c r="A35" s="22"/>
      <c r="B35" s="35"/>
      <c r="C35" s="1145" t="s">
        <v>536</v>
      </c>
      <c r="D35" s="1146"/>
      <c r="E35" s="1147"/>
      <c r="F35" s="36">
        <v>8.2799999999999994</v>
      </c>
      <c r="G35" s="37">
        <v>11.39</v>
      </c>
      <c r="H35" s="37">
        <v>11.26</v>
      </c>
      <c r="I35" s="37">
        <v>10.75</v>
      </c>
      <c r="J35" s="38">
        <v>10.79</v>
      </c>
      <c r="K35" s="22"/>
      <c r="L35" s="22"/>
      <c r="M35" s="22"/>
      <c r="N35" s="22"/>
      <c r="O35" s="22"/>
      <c r="P35" s="22"/>
    </row>
    <row r="36" spans="1:16" ht="39" customHeight="1">
      <c r="A36" s="22"/>
      <c r="B36" s="35"/>
      <c r="C36" s="1145" t="s">
        <v>537</v>
      </c>
      <c r="D36" s="1146"/>
      <c r="E36" s="1147"/>
      <c r="F36" s="36">
        <v>7.44</v>
      </c>
      <c r="G36" s="37">
        <v>7.48</v>
      </c>
      <c r="H36" s="37">
        <v>6.37</v>
      </c>
      <c r="I36" s="37">
        <v>7.59</v>
      </c>
      <c r="J36" s="38">
        <v>9.16</v>
      </c>
      <c r="K36" s="22"/>
      <c r="L36" s="22"/>
      <c r="M36" s="22"/>
      <c r="N36" s="22"/>
      <c r="O36" s="22"/>
      <c r="P36" s="22"/>
    </row>
    <row r="37" spans="1:16" ht="39" customHeight="1">
      <c r="A37" s="22"/>
      <c r="B37" s="35"/>
      <c r="C37" s="1145" t="s">
        <v>538</v>
      </c>
      <c r="D37" s="1146"/>
      <c r="E37" s="1147"/>
      <c r="F37" s="36">
        <v>3.41</v>
      </c>
      <c r="G37" s="37">
        <v>3.62</v>
      </c>
      <c r="H37" s="37">
        <v>4.13</v>
      </c>
      <c r="I37" s="37">
        <v>4.3899999999999997</v>
      </c>
      <c r="J37" s="38">
        <v>4.51</v>
      </c>
      <c r="K37" s="22"/>
      <c r="L37" s="22"/>
      <c r="M37" s="22"/>
      <c r="N37" s="22"/>
      <c r="O37" s="22"/>
      <c r="P37" s="22"/>
    </row>
    <row r="38" spans="1:16" ht="39" customHeight="1">
      <c r="A38" s="22"/>
      <c r="B38" s="35"/>
      <c r="C38" s="1145" t="s">
        <v>539</v>
      </c>
      <c r="D38" s="1146"/>
      <c r="E38" s="1147"/>
      <c r="F38" s="36">
        <v>0.59</v>
      </c>
      <c r="G38" s="37">
        <v>0.79</v>
      </c>
      <c r="H38" s="37">
        <v>1.41</v>
      </c>
      <c r="I38" s="37">
        <v>1.32</v>
      </c>
      <c r="J38" s="38">
        <v>1.66</v>
      </c>
      <c r="K38" s="22"/>
      <c r="L38" s="22"/>
      <c r="M38" s="22"/>
      <c r="N38" s="22"/>
      <c r="O38" s="22"/>
      <c r="P38" s="22"/>
    </row>
    <row r="39" spans="1:16" ht="39" customHeight="1">
      <c r="A39" s="22"/>
      <c r="B39" s="35"/>
      <c r="C39" s="1145" t="s">
        <v>540</v>
      </c>
      <c r="D39" s="1146"/>
      <c r="E39" s="1147"/>
      <c r="F39" s="36">
        <v>0.01</v>
      </c>
      <c r="G39" s="37">
        <v>0.01</v>
      </c>
      <c r="H39" s="37">
        <v>0</v>
      </c>
      <c r="I39" s="37">
        <v>0.11</v>
      </c>
      <c r="J39" s="38">
        <v>0.19</v>
      </c>
      <c r="K39" s="22"/>
      <c r="L39" s="22"/>
      <c r="M39" s="22"/>
      <c r="N39" s="22"/>
      <c r="O39" s="22"/>
      <c r="P39" s="22"/>
    </row>
    <row r="40" spans="1:16" ht="39" customHeight="1">
      <c r="A40" s="22"/>
      <c r="B40" s="35"/>
      <c r="C40" s="1145" t="s">
        <v>541</v>
      </c>
      <c r="D40" s="1146"/>
      <c r="E40" s="1147"/>
      <c r="F40" s="36">
        <v>0.82</v>
      </c>
      <c r="G40" s="37">
        <v>0.72</v>
      </c>
      <c r="H40" s="37">
        <v>0.61</v>
      </c>
      <c r="I40" s="37">
        <v>0.18</v>
      </c>
      <c r="J40" s="38">
        <v>0.15</v>
      </c>
      <c r="K40" s="22"/>
      <c r="L40" s="22"/>
      <c r="M40" s="22"/>
      <c r="N40" s="22"/>
      <c r="O40" s="22"/>
      <c r="P40" s="22"/>
    </row>
    <row r="41" spans="1:16" ht="39" customHeight="1">
      <c r="A41" s="22"/>
      <c r="B41" s="35"/>
      <c r="C41" s="1145" t="s">
        <v>542</v>
      </c>
      <c r="D41" s="1146"/>
      <c r="E41" s="1147"/>
      <c r="F41" s="36">
        <v>0.04</v>
      </c>
      <c r="G41" s="37">
        <v>7.0000000000000007E-2</v>
      </c>
      <c r="H41" s="37">
        <v>0.09</v>
      </c>
      <c r="I41" s="37">
        <v>0.12</v>
      </c>
      <c r="J41" s="38">
        <v>0.13</v>
      </c>
      <c r="K41" s="22"/>
      <c r="L41" s="22"/>
      <c r="M41" s="22"/>
      <c r="N41" s="22"/>
      <c r="O41" s="22"/>
      <c r="P41" s="22"/>
    </row>
    <row r="42" spans="1:16" ht="39" customHeight="1">
      <c r="A42" s="22"/>
      <c r="B42" s="39"/>
      <c r="C42" s="1145" t="s">
        <v>543</v>
      </c>
      <c r="D42" s="1146"/>
      <c r="E42" s="1147"/>
      <c r="F42" s="36" t="s">
        <v>506</v>
      </c>
      <c r="G42" s="37" t="s">
        <v>506</v>
      </c>
      <c r="H42" s="37" t="s">
        <v>506</v>
      </c>
      <c r="I42" s="37" t="s">
        <v>506</v>
      </c>
      <c r="J42" s="38" t="s">
        <v>506</v>
      </c>
      <c r="K42" s="22"/>
      <c r="L42" s="22"/>
      <c r="M42" s="22"/>
      <c r="N42" s="22"/>
      <c r="O42" s="22"/>
      <c r="P42" s="22"/>
    </row>
    <row r="43" spans="1:16" ht="39" customHeight="1" thickBot="1">
      <c r="A43" s="22"/>
      <c r="B43" s="40"/>
      <c r="C43" s="1148" t="s">
        <v>544</v>
      </c>
      <c r="D43" s="1149"/>
      <c r="E43" s="1150"/>
      <c r="F43" s="41">
        <v>0.05</v>
      </c>
      <c r="G43" s="42">
        <v>0.02</v>
      </c>
      <c r="H43" s="42">
        <v>0.03</v>
      </c>
      <c r="I43" s="42">
        <v>7.0000000000000007E-2</v>
      </c>
      <c r="J43" s="43">
        <v>7.0000000000000007E-2</v>
      </c>
      <c r="K43" s="22"/>
      <c r="L43" s="22"/>
      <c r="M43" s="22"/>
      <c r="N43" s="22"/>
      <c r="O43" s="22"/>
      <c r="P43" s="22"/>
    </row>
    <row r="44" spans="1:16" ht="39" customHeight="1">
      <c r="A44" s="22"/>
      <c r="B44" s="44"/>
      <c r="C44" s="45"/>
      <c r="D44" s="46"/>
      <c r="E44" s="46"/>
      <c r="F44" s="47"/>
      <c r="G44" s="47"/>
      <c r="H44" s="47"/>
      <c r="I44" s="47"/>
      <c r="J44" s="47"/>
      <c r="K44" s="22"/>
      <c r="L44" s="22"/>
      <c r="M44" s="22"/>
      <c r="N44" s="22"/>
      <c r="O44" s="22"/>
      <c r="P44" s="22"/>
    </row>
    <row r="45" spans="1:16" ht="16.2">
      <c r="A45" s="22"/>
      <c r="B45" s="22"/>
      <c r="C45" s="22"/>
      <c r="D45" s="22"/>
      <c r="E45" s="22"/>
      <c r="F45" s="22"/>
      <c r="G45" s="22"/>
      <c r="H45" s="22"/>
      <c r="I45" s="22"/>
      <c r="J45" s="22"/>
      <c r="K45" s="22"/>
      <c r="L45" s="22"/>
      <c r="M45" s="22"/>
      <c r="N45" s="22"/>
      <c r="O45" s="22"/>
      <c r="P45" s="22"/>
    </row>
  </sheetData>
  <sheetProtection algorithmName="SHA-512" hashValue="r/98OT9i9PPO4UvrJxVNrxXxbp8FiCZtHD9QZYMdzZe95NB0Z3WXcHAQEJVMZzU0/p7COQXdU9q37ZPOz4gHug==" saltValue="fi7N3LQYIZfxIrFceIaeE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topLeftCell="A49" zoomScaleSheetLayoutView="55" workbookViewId="0"/>
  </sheetViews>
  <sheetFormatPr defaultColWidth="0" defaultRowHeight="12.6" customHeight="1" zeroHeight="1"/>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c r="A44" s="48"/>
      <c r="B44" s="51" t="s">
        <v>8</v>
      </c>
      <c r="C44" s="52"/>
      <c r="D44" s="52"/>
      <c r="E44" s="53"/>
      <c r="F44" s="53"/>
      <c r="G44" s="53"/>
      <c r="H44" s="53"/>
      <c r="I44" s="53"/>
      <c r="J44" s="54" t="s">
        <v>2</v>
      </c>
      <c r="K44" s="55" t="s">
        <v>530</v>
      </c>
      <c r="L44" s="56" t="s">
        <v>531</v>
      </c>
      <c r="M44" s="56" t="s">
        <v>532</v>
      </c>
      <c r="N44" s="56" t="s">
        <v>533</v>
      </c>
      <c r="O44" s="57" t="s">
        <v>534</v>
      </c>
      <c r="P44" s="48"/>
      <c r="Q44" s="48"/>
      <c r="R44" s="48"/>
      <c r="S44" s="48"/>
      <c r="T44" s="48"/>
      <c r="U44" s="48"/>
    </row>
    <row r="45" spans="1:21" ht="30.75" customHeight="1">
      <c r="A45" s="48"/>
      <c r="B45" s="1153" t="s">
        <v>9</v>
      </c>
      <c r="C45" s="1154"/>
      <c r="D45" s="58"/>
      <c r="E45" s="1159" t="s">
        <v>10</v>
      </c>
      <c r="F45" s="1159"/>
      <c r="G45" s="1159"/>
      <c r="H45" s="1159"/>
      <c r="I45" s="1159"/>
      <c r="J45" s="1160"/>
      <c r="K45" s="59">
        <v>2848</v>
      </c>
      <c r="L45" s="60">
        <v>2745</v>
      </c>
      <c r="M45" s="60">
        <v>2606</v>
      </c>
      <c r="N45" s="60">
        <v>2616</v>
      </c>
      <c r="O45" s="61">
        <v>2447</v>
      </c>
      <c r="P45" s="48"/>
      <c r="Q45" s="48"/>
      <c r="R45" s="48"/>
      <c r="S45" s="48"/>
      <c r="T45" s="48"/>
      <c r="U45" s="48"/>
    </row>
    <row r="46" spans="1:21" ht="30.75" customHeight="1">
      <c r="A46" s="48"/>
      <c r="B46" s="1155"/>
      <c r="C46" s="1156"/>
      <c r="D46" s="62"/>
      <c r="E46" s="1161" t="s">
        <v>11</v>
      </c>
      <c r="F46" s="1161"/>
      <c r="G46" s="1161"/>
      <c r="H46" s="1161"/>
      <c r="I46" s="1161"/>
      <c r="J46" s="1162"/>
      <c r="K46" s="63" t="s">
        <v>506</v>
      </c>
      <c r="L46" s="64" t="s">
        <v>506</v>
      </c>
      <c r="M46" s="64" t="s">
        <v>506</v>
      </c>
      <c r="N46" s="64" t="s">
        <v>506</v>
      </c>
      <c r="O46" s="65" t="s">
        <v>506</v>
      </c>
      <c r="P46" s="48"/>
      <c r="Q46" s="48"/>
      <c r="R46" s="48"/>
      <c r="S46" s="48"/>
      <c r="T46" s="48"/>
      <c r="U46" s="48"/>
    </row>
    <row r="47" spans="1:21" ht="30.75" customHeight="1">
      <c r="A47" s="48"/>
      <c r="B47" s="1155"/>
      <c r="C47" s="1156"/>
      <c r="D47" s="62"/>
      <c r="E47" s="1161" t="s">
        <v>12</v>
      </c>
      <c r="F47" s="1161"/>
      <c r="G47" s="1161"/>
      <c r="H47" s="1161"/>
      <c r="I47" s="1161"/>
      <c r="J47" s="1162"/>
      <c r="K47" s="63" t="s">
        <v>506</v>
      </c>
      <c r="L47" s="64" t="s">
        <v>506</v>
      </c>
      <c r="M47" s="64" t="s">
        <v>506</v>
      </c>
      <c r="N47" s="64" t="s">
        <v>506</v>
      </c>
      <c r="O47" s="65" t="s">
        <v>506</v>
      </c>
      <c r="P47" s="48"/>
      <c r="Q47" s="48"/>
      <c r="R47" s="48"/>
      <c r="S47" s="48"/>
      <c r="T47" s="48"/>
      <c r="U47" s="48"/>
    </row>
    <row r="48" spans="1:21" ht="30.75" customHeight="1">
      <c r="A48" s="48"/>
      <c r="B48" s="1155"/>
      <c r="C48" s="1156"/>
      <c r="D48" s="62"/>
      <c r="E48" s="1161" t="s">
        <v>13</v>
      </c>
      <c r="F48" s="1161"/>
      <c r="G48" s="1161"/>
      <c r="H48" s="1161"/>
      <c r="I48" s="1161"/>
      <c r="J48" s="1162"/>
      <c r="K48" s="63">
        <v>1968</v>
      </c>
      <c r="L48" s="64">
        <v>2012</v>
      </c>
      <c r="M48" s="64">
        <v>1988</v>
      </c>
      <c r="N48" s="64">
        <v>1942</v>
      </c>
      <c r="O48" s="65">
        <v>1821</v>
      </c>
      <c r="P48" s="48"/>
      <c r="Q48" s="48"/>
      <c r="R48" s="48"/>
      <c r="S48" s="48"/>
      <c r="T48" s="48"/>
      <c r="U48" s="48"/>
    </row>
    <row r="49" spans="1:21" ht="30.75" customHeight="1">
      <c r="A49" s="48"/>
      <c r="B49" s="1155"/>
      <c r="C49" s="1156"/>
      <c r="D49" s="62"/>
      <c r="E49" s="1161" t="s">
        <v>14</v>
      </c>
      <c r="F49" s="1161"/>
      <c r="G49" s="1161"/>
      <c r="H49" s="1161"/>
      <c r="I49" s="1161"/>
      <c r="J49" s="1162"/>
      <c r="K49" s="63">
        <v>2</v>
      </c>
      <c r="L49" s="64" t="s">
        <v>506</v>
      </c>
      <c r="M49" s="64" t="s">
        <v>506</v>
      </c>
      <c r="N49" s="64" t="s">
        <v>506</v>
      </c>
      <c r="O49" s="65" t="s">
        <v>506</v>
      </c>
      <c r="P49" s="48"/>
      <c r="Q49" s="48"/>
      <c r="R49" s="48"/>
      <c r="S49" s="48"/>
      <c r="T49" s="48"/>
      <c r="U49" s="48"/>
    </row>
    <row r="50" spans="1:21" ht="30.75" customHeight="1">
      <c r="A50" s="48"/>
      <c r="B50" s="1155"/>
      <c r="C50" s="1156"/>
      <c r="D50" s="62"/>
      <c r="E50" s="1161" t="s">
        <v>15</v>
      </c>
      <c r="F50" s="1161"/>
      <c r="G50" s="1161"/>
      <c r="H50" s="1161"/>
      <c r="I50" s="1161"/>
      <c r="J50" s="1162"/>
      <c r="K50" s="63" t="s">
        <v>506</v>
      </c>
      <c r="L50" s="64" t="s">
        <v>506</v>
      </c>
      <c r="M50" s="64" t="s">
        <v>506</v>
      </c>
      <c r="N50" s="64" t="s">
        <v>506</v>
      </c>
      <c r="O50" s="65" t="s">
        <v>506</v>
      </c>
      <c r="P50" s="48"/>
      <c r="Q50" s="48"/>
      <c r="R50" s="48"/>
      <c r="S50" s="48"/>
      <c r="T50" s="48"/>
      <c r="U50" s="48"/>
    </row>
    <row r="51" spans="1:21" ht="30.75" customHeight="1">
      <c r="A51" s="48"/>
      <c r="B51" s="1157"/>
      <c r="C51" s="1158"/>
      <c r="D51" s="66"/>
      <c r="E51" s="1161" t="s">
        <v>16</v>
      </c>
      <c r="F51" s="1161"/>
      <c r="G51" s="1161"/>
      <c r="H51" s="1161"/>
      <c r="I51" s="1161"/>
      <c r="J51" s="1162"/>
      <c r="K51" s="63" t="s">
        <v>506</v>
      </c>
      <c r="L51" s="64" t="s">
        <v>506</v>
      </c>
      <c r="M51" s="64" t="s">
        <v>506</v>
      </c>
      <c r="N51" s="64" t="s">
        <v>506</v>
      </c>
      <c r="O51" s="65" t="s">
        <v>506</v>
      </c>
      <c r="P51" s="48"/>
      <c r="Q51" s="48"/>
      <c r="R51" s="48"/>
      <c r="S51" s="48"/>
      <c r="T51" s="48"/>
      <c r="U51" s="48"/>
    </row>
    <row r="52" spans="1:21" ht="30.75" customHeight="1">
      <c r="A52" s="48"/>
      <c r="B52" s="1163" t="s">
        <v>17</v>
      </c>
      <c r="C52" s="1164"/>
      <c r="D52" s="66"/>
      <c r="E52" s="1161" t="s">
        <v>18</v>
      </c>
      <c r="F52" s="1161"/>
      <c r="G52" s="1161"/>
      <c r="H52" s="1161"/>
      <c r="I52" s="1161"/>
      <c r="J52" s="1162"/>
      <c r="K52" s="63">
        <v>3666</v>
      </c>
      <c r="L52" s="64">
        <v>3612</v>
      </c>
      <c r="M52" s="64">
        <v>3484</v>
      </c>
      <c r="N52" s="64">
        <v>3398</v>
      </c>
      <c r="O52" s="65">
        <v>3267</v>
      </c>
      <c r="P52" s="48"/>
      <c r="Q52" s="48"/>
      <c r="R52" s="48"/>
      <c r="S52" s="48"/>
      <c r="T52" s="48"/>
      <c r="U52" s="48"/>
    </row>
    <row r="53" spans="1:21" ht="30.75" customHeight="1" thickBot="1">
      <c r="A53" s="48"/>
      <c r="B53" s="1165" t="s">
        <v>19</v>
      </c>
      <c r="C53" s="1166"/>
      <c r="D53" s="67"/>
      <c r="E53" s="1167" t="s">
        <v>20</v>
      </c>
      <c r="F53" s="1167"/>
      <c r="G53" s="1167"/>
      <c r="H53" s="1167"/>
      <c r="I53" s="1167"/>
      <c r="J53" s="1168"/>
      <c r="K53" s="68">
        <v>1152</v>
      </c>
      <c r="L53" s="69">
        <v>1145</v>
      </c>
      <c r="M53" s="69">
        <v>1110</v>
      </c>
      <c r="N53" s="69">
        <v>1160</v>
      </c>
      <c r="O53" s="70">
        <v>1001</v>
      </c>
      <c r="P53" s="48"/>
      <c r="Q53" s="48"/>
      <c r="R53" s="48"/>
      <c r="S53" s="48"/>
      <c r="T53" s="48"/>
      <c r="U53" s="48"/>
    </row>
    <row r="54" spans="1:21" ht="24" customHeight="1">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c r="A57" s="48"/>
      <c r="B57" s="76"/>
      <c r="C57" s="77"/>
      <c r="D57" s="77"/>
      <c r="E57" s="78"/>
      <c r="F57" s="78"/>
      <c r="G57" s="78"/>
      <c r="H57" s="78"/>
      <c r="I57" s="78"/>
      <c r="J57" s="79" t="s">
        <v>2</v>
      </c>
      <c r="K57" s="80" t="s">
        <v>545</v>
      </c>
      <c r="L57" s="81" t="s">
        <v>546</v>
      </c>
      <c r="M57" s="81" t="s">
        <v>547</v>
      </c>
      <c r="N57" s="81" t="s">
        <v>548</v>
      </c>
      <c r="O57" s="82" t="s">
        <v>549</v>
      </c>
      <c r="P57" s="48"/>
      <c r="Q57" s="48"/>
      <c r="R57" s="48"/>
      <c r="S57" s="48"/>
      <c r="T57" s="48"/>
      <c r="U57" s="48"/>
    </row>
    <row r="58" spans="1:21" ht="31.5" customHeight="1">
      <c r="B58" s="1169" t="s">
        <v>24</v>
      </c>
      <c r="C58" s="1170"/>
      <c r="D58" s="1175" t="s">
        <v>25</v>
      </c>
      <c r="E58" s="1176"/>
      <c r="F58" s="1176"/>
      <c r="G58" s="1176"/>
      <c r="H58" s="1176"/>
      <c r="I58" s="1176"/>
      <c r="J58" s="1177"/>
      <c r="K58" s="83"/>
      <c r="L58" s="84"/>
      <c r="M58" s="84"/>
      <c r="N58" s="84"/>
      <c r="O58" s="85"/>
    </row>
    <row r="59" spans="1:21" ht="31.5" customHeight="1">
      <c r="B59" s="1171"/>
      <c r="C59" s="1172"/>
      <c r="D59" s="1178" t="s">
        <v>26</v>
      </c>
      <c r="E59" s="1179"/>
      <c r="F59" s="1179"/>
      <c r="G59" s="1179"/>
      <c r="H59" s="1179"/>
      <c r="I59" s="1179"/>
      <c r="J59" s="1180"/>
      <c r="K59" s="86"/>
      <c r="L59" s="87"/>
      <c r="M59" s="87"/>
      <c r="N59" s="87"/>
      <c r="O59" s="88"/>
    </row>
    <row r="60" spans="1:21" ht="31.5" customHeight="1" thickBot="1">
      <c r="B60" s="1173"/>
      <c r="C60" s="1174"/>
      <c r="D60" s="1181" t="s">
        <v>27</v>
      </c>
      <c r="E60" s="1182"/>
      <c r="F60" s="1182"/>
      <c r="G60" s="1182"/>
      <c r="H60" s="1182"/>
      <c r="I60" s="1182"/>
      <c r="J60" s="1183"/>
      <c r="K60" s="89"/>
      <c r="L60" s="90"/>
      <c r="M60" s="90"/>
      <c r="N60" s="90"/>
      <c r="O60" s="91"/>
    </row>
    <row r="61" spans="1:21" ht="24" customHeight="1">
      <c r="B61" s="92"/>
      <c r="C61" s="92"/>
      <c r="D61" s="93" t="s">
        <v>28</v>
      </c>
      <c r="E61" s="94"/>
      <c r="F61" s="94"/>
      <c r="G61" s="94"/>
      <c r="H61" s="94"/>
      <c r="I61" s="94"/>
      <c r="J61" s="94"/>
      <c r="K61" s="94"/>
      <c r="L61" s="94"/>
      <c r="M61" s="94"/>
      <c r="N61" s="94"/>
      <c r="O61" s="94"/>
    </row>
    <row r="62" spans="1:21" ht="24" customHeight="1">
      <c r="B62" s="95"/>
      <c r="C62" s="95"/>
      <c r="D62" s="93" t="s">
        <v>29</v>
      </c>
      <c r="E62" s="94"/>
      <c r="F62" s="94"/>
      <c r="G62" s="94"/>
      <c r="H62" s="94"/>
      <c r="I62" s="94"/>
      <c r="J62" s="94"/>
      <c r="K62" s="94"/>
      <c r="L62" s="94"/>
      <c r="M62" s="94"/>
      <c r="N62" s="94"/>
      <c r="O62" s="94"/>
    </row>
    <row r="63" spans="1:21" ht="24" customHeight="1">
      <c r="A63" s="48"/>
      <c r="B63" s="71"/>
      <c r="C63" s="48"/>
      <c r="D63" s="48"/>
      <c r="E63" s="48"/>
      <c r="F63" s="48"/>
      <c r="G63" s="48"/>
      <c r="H63" s="48"/>
      <c r="I63" s="48"/>
      <c r="J63" s="48"/>
      <c r="K63" s="48"/>
      <c r="L63" s="48"/>
      <c r="M63" s="48"/>
      <c r="N63" s="48"/>
      <c r="O63" s="48"/>
      <c r="P63" s="48"/>
      <c r="Q63" s="48"/>
      <c r="R63" s="48"/>
      <c r="S63" s="48"/>
      <c r="T63" s="48"/>
      <c r="U63" s="48"/>
    </row>
    <row r="64" spans="1:21" ht="24" customHeight="1">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0INbcHViAHh6xogYvLNHLveOHX5PQoXHK6vkzz4q61Iblh9AyVHipGo6AfpRXmwQjbDSB7BZfYLzOYpO4loayw==" saltValue="h7us8Rbi194G6ORRarhi6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topLeftCell="A19" zoomScaleSheetLayoutView="100" workbookViewId="0">
      <selection activeCell="S45" sqref="S45"/>
    </sheetView>
  </sheetViews>
  <sheetFormatPr defaultColWidth="0" defaultRowHeight="13.5" customHeight="1" zeroHeight="1"/>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7" t="s">
        <v>7</v>
      </c>
    </row>
    <row r="40" spans="2:13" ht="27.75" customHeight="1" thickBot="1">
      <c r="B40" s="98" t="s">
        <v>8</v>
      </c>
      <c r="C40" s="99"/>
      <c r="D40" s="99"/>
      <c r="E40" s="100"/>
      <c r="F40" s="100"/>
      <c r="G40" s="100"/>
      <c r="H40" s="101" t="s">
        <v>2</v>
      </c>
      <c r="I40" s="102" t="s">
        <v>530</v>
      </c>
      <c r="J40" s="103" t="s">
        <v>531</v>
      </c>
      <c r="K40" s="103" t="s">
        <v>532</v>
      </c>
      <c r="L40" s="103" t="s">
        <v>533</v>
      </c>
      <c r="M40" s="104" t="s">
        <v>534</v>
      </c>
    </row>
    <row r="41" spans="2:13" ht="27.75" customHeight="1">
      <c r="B41" s="1184" t="s">
        <v>30</v>
      </c>
      <c r="C41" s="1185"/>
      <c r="D41" s="105"/>
      <c r="E41" s="1190" t="s">
        <v>31</v>
      </c>
      <c r="F41" s="1190"/>
      <c r="G41" s="1190"/>
      <c r="H41" s="1191"/>
      <c r="I41" s="343">
        <v>23911</v>
      </c>
      <c r="J41" s="344">
        <v>23151</v>
      </c>
      <c r="K41" s="344">
        <v>22948</v>
      </c>
      <c r="L41" s="344">
        <v>23862</v>
      </c>
      <c r="M41" s="345">
        <v>26373</v>
      </c>
    </row>
    <row r="42" spans="2:13" ht="27.75" customHeight="1">
      <c r="B42" s="1186"/>
      <c r="C42" s="1187"/>
      <c r="D42" s="106"/>
      <c r="E42" s="1192" t="s">
        <v>32</v>
      </c>
      <c r="F42" s="1192"/>
      <c r="G42" s="1192"/>
      <c r="H42" s="1193"/>
      <c r="I42" s="346">
        <v>45</v>
      </c>
      <c r="J42" s="347">
        <v>30</v>
      </c>
      <c r="K42" s="347">
        <v>25</v>
      </c>
      <c r="L42" s="347">
        <v>20</v>
      </c>
      <c r="M42" s="348">
        <v>16</v>
      </c>
    </row>
    <row r="43" spans="2:13" ht="27.75" customHeight="1">
      <c r="B43" s="1186"/>
      <c r="C43" s="1187"/>
      <c r="D43" s="106"/>
      <c r="E43" s="1192" t="s">
        <v>33</v>
      </c>
      <c r="F43" s="1192"/>
      <c r="G43" s="1192"/>
      <c r="H43" s="1193"/>
      <c r="I43" s="346">
        <v>15809</v>
      </c>
      <c r="J43" s="347">
        <v>14317</v>
      </c>
      <c r="K43" s="347">
        <v>13400</v>
      </c>
      <c r="L43" s="347">
        <v>11963</v>
      </c>
      <c r="M43" s="348">
        <v>10727</v>
      </c>
    </row>
    <row r="44" spans="2:13" ht="27.75" customHeight="1">
      <c r="B44" s="1186"/>
      <c r="C44" s="1187"/>
      <c r="D44" s="106"/>
      <c r="E44" s="1192" t="s">
        <v>34</v>
      </c>
      <c r="F44" s="1192"/>
      <c r="G44" s="1192"/>
      <c r="H44" s="1193"/>
      <c r="I44" s="346" t="s">
        <v>506</v>
      </c>
      <c r="J44" s="347" t="s">
        <v>506</v>
      </c>
      <c r="K44" s="347" t="s">
        <v>506</v>
      </c>
      <c r="L44" s="347" t="s">
        <v>506</v>
      </c>
      <c r="M44" s="348" t="s">
        <v>506</v>
      </c>
    </row>
    <row r="45" spans="2:13" ht="27.75" customHeight="1">
      <c r="B45" s="1186"/>
      <c r="C45" s="1187"/>
      <c r="D45" s="106"/>
      <c r="E45" s="1192" t="s">
        <v>35</v>
      </c>
      <c r="F45" s="1192"/>
      <c r="G45" s="1192"/>
      <c r="H45" s="1193"/>
      <c r="I45" s="346">
        <v>2268</v>
      </c>
      <c r="J45" s="347">
        <v>2285</v>
      </c>
      <c r="K45" s="347">
        <v>2213</v>
      </c>
      <c r="L45" s="347">
        <v>2349</v>
      </c>
      <c r="M45" s="348">
        <v>2589</v>
      </c>
    </row>
    <row r="46" spans="2:13" ht="27.75" customHeight="1">
      <c r="B46" s="1186"/>
      <c r="C46" s="1187"/>
      <c r="D46" s="107"/>
      <c r="E46" s="1192" t="s">
        <v>36</v>
      </c>
      <c r="F46" s="1192"/>
      <c r="G46" s="1192"/>
      <c r="H46" s="1193"/>
      <c r="I46" s="346" t="s">
        <v>506</v>
      </c>
      <c r="J46" s="347" t="s">
        <v>506</v>
      </c>
      <c r="K46" s="347" t="s">
        <v>506</v>
      </c>
      <c r="L46" s="347" t="s">
        <v>506</v>
      </c>
      <c r="M46" s="348" t="s">
        <v>506</v>
      </c>
    </row>
    <row r="47" spans="2:13" ht="27.75" customHeight="1">
      <c r="B47" s="1186"/>
      <c r="C47" s="1187"/>
      <c r="D47" s="108"/>
      <c r="E47" s="1194" t="s">
        <v>37</v>
      </c>
      <c r="F47" s="1195"/>
      <c r="G47" s="1195"/>
      <c r="H47" s="1196"/>
      <c r="I47" s="346" t="s">
        <v>506</v>
      </c>
      <c r="J47" s="347" t="s">
        <v>506</v>
      </c>
      <c r="K47" s="347" t="s">
        <v>506</v>
      </c>
      <c r="L47" s="347" t="s">
        <v>506</v>
      </c>
      <c r="M47" s="348" t="s">
        <v>506</v>
      </c>
    </row>
    <row r="48" spans="2:13" ht="27.75" customHeight="1">
      <c r="B48" s="1186"/>
      <c r="C48" s="1187"/>
      <c r="D48" s="106"/>
      <c r="E48" s="1192" t="s">
        <v>38</v>
      </c>
      <c r="F48" s="1192"/>
      <c r="G48" s="1192"/>
      <c r="H48" s="1193"/>
      <c r="I48" s="346" t="s">
        <v>506</v>
      </c>
      <c r="J48" s="347" t="s">
        <v>506</v>
      </c>
      <c r="K48" s="347" t="s">
        <v>506</v>
      </c>
      <c r="L48" s="347" t="s">
        <v>506</v>
      </c>
      <c r="M48" s="348" t="s">
        <v>506</v>
      </c>
    </row>
    <row r="49" spans="2:13" ht="27.75" customHeight="1">
      <c r="B49" s="1188"/>
      <c r="C49" s="1189"/>
      <c r="D49" s="106"/>
      <c r="E49" s="1192" t="s">
        <v>39</v>
      </c>
      <c r="F49" s="1192"/>
      <c r="G49" s="1192"/>
      <c r="H49" s="1193"/>
      <c r="I49" s="346" t="s">
        <v>506</v>
      </c>
      <c r="J49" s="347" t="s">
        <v>506</v>
      </c>
      <c r="K49" s="347" t="s">
        <v>506</v>
      </c>
      <c r="L49" s="347" t="s">
        <v>506</v>
      </c>
      <c r="M49" s="348" t="s">
        <v>506</v>
      </c>
    </row>
    <row r="50" spans="2:13" ht="27.75" customHeight="1">
      <c r="B50" s="1197" t="s">
        <v>40</v>
      </c>
      <c r="C50" s="1198"/>
      <c r="D50" s="109"/>
      <c r="E50" s="1192" t="s">
        <v>41</v>
      </c>
      <c r="F50" s="1192"/>
      <c r="G50" s="1192"/>
      <c r="H50" s="1193"/>
      <c r="I50" s="346">
        <v>14031</v>
      </c>
      <c r="J50" s="347">
        <v>15214</v>
      </c>
      <c r="K50" s="347">
        <v>16172</v>
      </c>
      <c r="L50" s="347">
        <v>16729</v>
      </c>
      <c r="M50" s="348">
        <v>16723</v>
      </c>
    </row>
    <row r="51" spans="2:13" ht="27.75" customHeight="1">
      <c r="B51" s="1186"/>
      <c r="C51" s="1187"/>
      <c r="D51" s="106"/>
      <c r="E51" s="1192" t="s">
        <v>42</v>
      </c>
      <c r="F51" s="1192"/>
      <c r="G51" s="1192"/>
      <c r="H51" s="1193"/>
      <c r="I51" s="346">
        <v>838</v>
      </c>
      <c r="J51" s="347">
        <v>745</v>
      </c>
      <c r="K51" s="347">
        <v>857</v>
      </c>
      <c r="L51" s="347">
        <v>765</v>
      </c>
      <c r="M51" s="348">
        <v>663</v>
      </c>
    </row>
    <row r="52" spans="2:13" ht="27.75" customHeight="1">
      <c r="B52" s="1188"/>
      <c r="C52" s="1189"/>
      <c r="D52" s="106"/>
      <c r="E52" s="1192" t="s">
        <v>43</v>
      </c>
      <c r="F52" s="1192"/>
      <c r="G52" s="1192"/>
      <c r="H52" s="1193"/>
      <c r="I52" s="346">
        <v>28973</v>
      </c>
      <c r="J52" s="347">
        <v>27129</v>
      </c>
      <c r="K52" s="347">
        <v>25877</v>
      </c>
      <c r="L52" s="347">
        <v>25930</v>
      </c>
      <c r="M52" s="348">
        <v>26991</v>
      </c>
    </row>
    <row r="53" spans="2:13" ht="27.75" customHeight="1" thickBot="1">
      <c r="B53" s="1199" t="s">
        <v>19</v>
      </c>
      <c r="C53" s="1200"/>
      <c r="D53" s="110"/>
      <c r="E53" s="1201" t="s">
        <v>44</v>
      </c>
      <c r="F53" s="1201"/>
      <c r="G53" s="1201"/>
      <c r="H53" s="1202"/>
      <c r="I53" s="349">
        <v>-1809</v>
      </c>
      <c r="J53" s="350">
        <v>-3305</v>
      </c>
      <c r="K53" s="350">
        <v>-4320</v>
      </c>
      <c r="L53" s="350">
        <v>-5230</v>
      </c>
      <c r="M53" s="351">
        <v>-4672</v>
      </c>
    </row>
    <row r="54" spans="2:13" ht="27.75" customHeight="1">
      <c r="B54" s="111"/>
      <c r="C54" s="112"/>
      <c r="D54" s="112"/>
      <c r="E54" s="113"/>
      <c r="F54" s="113"/>
      <c r="G54" s="113"/>
      <c r="H54" s="113"/>
      <c r="I54" s="114"/>
      <c r="J54" s="114"/>
      <c r="K54" s="114"/>
      <c r="L54" s="114"/>
      <c r="M54" s="114"/>
    </row>
    <row r="55" spans="2:13" ht="13.2"/>
  </sheetData>
  <sheetProtection algorithmName="SHA-512" hashValue="OIfj40RnQ4N4GEzfui2niXoGjdxCyf1xzdmOKr9OGNdZNCKdDR94tcSNlo0lv5RL6Q1mndOmwN0HSIn/6iKPlg==" saltValue="zU5lXrnHj3tc5eVv6e/Ze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topLeftCell="D55" zoomScale="70" zoomScaleNormal="70" zoomScaleSheetLayoutView="100" workbookViewId="0"/>
  </sheetViews>
  <sheetFormatPr defaultColWidth="0" defaultRowHeight="13.5" customHeight="1" zeroHeight="1"/>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5" t="s">
        <v>45</v>
      </c>
    </row>
    <row r="54" spans="2:8" ht="29.25" customHeight="1" thickBot="1">
      <c r="B54" s="116" t="s">
        <v>1</v>
      </c>
      <c r="C54" s="117"/>
      <c r="D54" s="117"/>
      <c r="E54" s="118" t="s">
        <v>2</v>
      </c>
      <c r="F54" s="119" t="s">
        <v>532</v>
      </c>
      <c r="G54" s="119" t="s">
        <v>533</v>
      </c>
      <c r="H54" s="120" t="s">
        <v>534</v>
      </c>
    </row>
    <row r="55" spans="2:8" ht="52.5" customHeight="1">
      <c r="B55" s="121"/>
      <c r="C55" s="1211" t="s">
        <v>46</v>
      </c>
      <c r="D55" s="1211"/>
      <c r="E55" s="1212"/>
      <c r="F55" s="352">
        <v>6905</v>
      </c>
      <c r="G55" s="352">
        <v>7025</v>
      </c>
      <c r="H55" s="353">
        <v>7074</v>
      </c>
    </row>
    <row r="56" spans="2:8" ht="52.5" customHeight="1">
      <c r="B56" s="122"/>
      <c r="C56" s="1213" t="s">
        <v>47</v>
      </c>
      <c r="D56" s="1213"/>
      <c r="E56" s="1214"/>
      <c r="F56" s="354">
        <v>2687</v>
      </c>
      <c r="G56" s="354">
        <v>2594</v>
      </c>
      <c r="H56" s="355">
        <v>2621</v>
      </c>
    </row>
    <row r="57" spans="2:8" ht="53.25" customHeight="1">
      <c r="B57" s="122"/>
      <c r="C57" s="1215" t="s">
        <v>48</v>
      </c>
      <c r="D57" s="1215"/>
      <c r="E57" s="1216"/>
      <c r="F57" s="356">
        <v>8387</v>
      </c>
      <c r="G57" s="356">
        <v>8758</v>
      </c>
      <c r="H57" s="357">
        <v>8771</v>
      </c>
    </row>
    <row r="58" spans="2:8" ht="45.75" customHeight="1">
      <c r="B58" s="123"/>
      <c r="C58" s="1203" t="s">
        <v>49</v>
      </c>
      <c r="D58" s="1204"/>
      <c r="E58" s="1205"/>
      <c r="F58" s="358"/>
      <c r="G58" s="358"/>
      <c r="H58" s="359"/>
    </row>
    <row r="59" spans="2:8" ht="45.75" customHeight="1">
      <c r="B59" s="123"/>
      <c r="C59" s="1203" t="s">
        <v>49</v>
      </c>
      <c r="D59" s="1204"/>
      <c r="E59" s="1205"/>
      <c r="F59" s="358"/>
      <c r="G59" s="358"/>
      <c r="H59" s="359"/>
    </row>
    <row r="60" spans="2:8" ht="45.75" customHeight="1">
      <c r="B60" s="123"/>
      <c r="C60" s="1203" t="s">
        <v>49</v>
      </c>
      <c r="D60" s="1204"/>
      <c r="E60" s="1205"/>
      <c r="F60" s="358"/>
      <c r="G60" s="358"/>
      <c r="H60" s="359"/>
    </row>
    <row r="61" spans="2:8" ht="45.75" customHeight="1">
      <c r="B61" s="123"/>
      <c r="C61" s="1203" t="s">
        <v>49</v>
      </c>
      <c r="D61" s="1204"/>
      <c r="E61" s="1205"/>
      <c r="F61" s="358"/>
      <c r="G61" s="358"/>
      <c r="H61" s="359"/>
    </row>
    <row r="62" spans="2:8" ht="45.75" customHeight="1" thickBot="1">
      <c r="B62" s="124"/>
      <c r="C62" s="1206" t="s">
        <v>49</v>
      </c>
      <c r="D62" s="1207"/>
      <c r="E62" s="1208"/>
      <c r="F62" s="360"/>
      <c r="G62" s="360"/>
      <c r="H62" s="361"/>
    </row>
    <row r="63" spans="2:8" ht="52.5" customHeight="1" thickBot="1">
      <c r="B63" s="125"/>
      <c r="C63" s="1209" t="s">
        <v>50</v>
      </c>
      <c r="D63" s="1209"/>
      <c r="E63" s="1210"/>
      <c r="F63" s="362">
        <v>17978</v>
      </c>
      <c r="G63" s="362">
        <v>18377</v>
      </c>
      <c r="H63" s="363">
        <v>18465</v>
      </c>
    </row>
    <row r="64" spans="2:8" ht="13.2"/>
  </sheetData>
  <sheetProtection algorithmName="SHA-512" hashValue="bv7Pr/kpmAzA9loLLE8YLTkaKDD2hwzZD858eoDfoW9WT8aE++BsEZysHNknWXD3qT2d/pkcMTjchDYMytD3kQ==" saltValue="/0gW4Azu525l2Co0oop51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topLeftCell="G1" zoomScaleNormal="100" zoomScaleSheetLayoutView="55" workbookViewId="0">
      <selection activeCell="AN73" sqref="AN73:BA76"/>
    </sheetView>
  </sheetViews>
  <sheetFormatPr defaultColWidth="0" defaultRowHeight="13.5" customHeight="1" zeroHeight="1"/>
  <cols>
    <col min="1" max="1" width="6.33203125" style="1219" customWidth="1"/>
    <col min="2" max="107" width="2.44140625" style="1219" customWidth="1"/>
    <col min="108" max="108" width="6.109375" style="1226" customWidth="1"/>
    <col min="109" max="109" width="5.88671875" style="1225" customWidth="1"/>
    <col min="110" max="16384" width="8.6640625" style="1219" hidden="1"/>
  </cols>
  <sheetData>
    <row r="1" spans="1:109" ht="42.75" customHeight="1">
      <c r="A1" s="1217"/>
      <c r="B1" s="1218"/>
      <c r="DD1" s="1219"/>
      <c r="DE1" s="1219"/>
    </row>
    <row r="2" spans="1:109" ht="25.5" customHeight="1">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ht="13.2">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ht="13.2">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ht="13.2">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ht="13.2">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ht="13.2">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ht="13.2">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ht="13.2">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ht="13.2">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ht="13.2">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ht="13.2">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ht="13.2">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ht="13.2">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ht="13.2">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ht="13.2">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ht="13.2">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ht="13.2">
      <c r="DD19" s="1219"/>
      <c r="DE19" s="1219"/>
    </row>
    <row r="20" spans="1:109" ht="13.2">
      <c r="DD20" s="1219"/>
      <c r="DE20" s="1219"/>
    </row>
    <row r="21" spans="1:109" ht="17.25" customHeight="1">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c r="B22" s="1225"/>
    </row>
    <row r="23" spans="1:109" ht="13.2">
      <c r="B23" s="1225"/>
    </row>
    <row r="24" spans="1:109" ht="13.2">
      <c r="B24" s="1225"/>
    </row>
    <row r="25" spans="1:109" ht="13.2">
      <c r="B25" s="1225"/>
    </row>
    <row r="26" spans="1:109" ht="13.2">
      <c r="B26" s="1225"/>
    </row>
    <row r="27" spans="1:109" ht="13.2">
      <c r="B27" s="1225"/>
    </row>
    <row r="28" spans="1:109" ht="13.2">
      <c r="B28" s="1225"/>
    </row>
    <row r="29" spans="1:109" ht="13.2">
      <c r="B29" s="1225"/>
    </row>
    <row r="30" spans="1:109" ht="13.2">
      <c r="B30" s="1225"/>
    </row>
    <row r="31" spans="1:109" ht="13.2">
      <c r="B31" s="1225"/>
    </row>
    <row r="32" spans="1:109" ht="13.2">
      <c r="B32" s="1225"/>
    </row>
    <row r="33" spans="2:109" ht="13.2">
      <c r="B33" s="1225"/>
    </row>
    <row r="34" spans="2:109" ht="13.2">
      <c r="B34" s="1225"/>
    </row>
    <row r="35" spans="2:109" ht="13.2">
      <c r="B35" s="1225"/>
    </row>
    <row r="36" spans="2:109" ht="13.2">
      <c r="B36" s="1225"/>
    </row>
    <row r="37" spans="2:109" ht="13.2">
      <c r="B37" s="1225"/>
    </row>
    <row r="38" spans="2:109" ht="13.2">
      <c r="B38" s="1225"/>
    </row>
    <row r="39" spans="2:109" ht="13.2">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ht="13.2">
      <c r="B40" s="1230"/>
      <c r="DD40" s="1230"/>
      <c r="DE40" s="1219"/>
    </row>
    <row r="41" spans="2:109" ht="16.2">
      <c r="B41" s="1231" t="s">
        <v>566</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ht="13.2">
      <c r="B42" s="1225"/>
      <c r="G42" s="1232"/>
      <c r="I42" s="1233"/>
      <c r="J42" s="1233"/>
      <c r="K42" s="1233"/>
      <c r="AM42" s="1232"/>
      <c r="AN42" s="1232" t="s">
        <v>567</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c r="B43" s="1225"/>
      <c r="AN43" s="1234" t="s">
        <v>568</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ht="13.2">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ht="13.2">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ht="13.2">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ht="13.2">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ht="13.2">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ht="13.2">
      <c r="B49" s="1225"/>
      <c r="AN49" s="1219" t="s">
        <v>569</v>
      </c>
    </row>
    <row r="50" spans="1:109" ht="13.2">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530</v>
      </c>
      <c r="BQ50" s="1250"/>
      <c r="BR50" s="1250"/>
      <c r="BS50" s="1250"/>
      <c r="BT50" s="1250"/>
      <c r="BU50" s="1250"/>
      <c r="BV50" s="1250"/>
      <c r="BW50" s="1250"/>
      <c r="BX50" s="1250" t="s">
        <v>531</v>
      </c>
      <c r="BY50" s="1250"/>
      <c r="BZ50" s="1250"/>
      <c r="CA50" s="1250"/>
      <c r="CB50" s="1250"/>
      <c r="CC50" s="1250"/>
      <c r="CD50" s="1250"/>
      <c r="CE50" s="1250"/>
      <c r="CF50" s="1250" t="s">
        <v>532</v>
      </c>
      <c r="CG50" s="1250"/>
      <c r="CH50" s="1250"/>
      <c r="CI50" s="1250"/>
      <c r="CJ50" s="1250"/>
      <c r="CK50" s="1250"/>
      <c r="CL50" s="1250"/>
      <c r="CM50" s="1250"/>
      <c r="CN50" s="1250" t="s">
        <v>533</v>
      </c>
      <c r="CO50" s="1250"/>
      <c r="CP50" s="1250"/>
      <c r="CQ50" s="1250"/>
      <c r="CR50" s="1250"/>
      <c r="CS50" s="1250"/>
      <c r="CT50" s="1250"/>
      <c r="CU50" s="1250"/>
      <c r="CV50" s="1250" t="s">
        <v>534</v>
      </c>
      <c r="CW50" s="1250"/>
      <c r="CX50" s="1250"/>
      <c r="CY50" s="1250"/>
      <c r="CZ50" s="1250"/>
      <c r="DA50" s="1250"/>
      <c r="DB50" s="1250"/>
      <c r="DC50" s="1250"/>
    </row>
    <row r="51" spans="1:109" ht="13.5" customHeight="1">
      <c r="B51" s="1225"/>
      <c r="G51" s="1251"/>
      <c r="H51" s="1251"/>
      <c r="I51" s="1252"/>
      <c r="J51" s="1252"/>
      <c r="K51" s="1253"/>
      <c r="L51" s="1253"/>
      <c r="M51" s="1253"/>
      <c r="N51" s="1253"/>
      <c r="AM51" s="1243"/>
      <c r="AN51" s="1254" t="s">
        <v>570</v>
      </c>
      <c r="AO51" s="1254"/>
      <c r="AP51" s="1254"/>
      <c r="AQ51" s="1254"/>
      <c r="AR51" s="1254"/>
      <c r="AS51" s="1254"/>
      <c r="AT51" s="1254"/>
      <c r="AU51" s="1254"/>
      <c r="AV51" s="1254"/>
      <c r="AW51" s="1254"/>
      <c r="AX51" s="1254"/>
      <c r="AY51" s="1254"/>
      <c r="AZ51" s="1254"/>
      <c r="BA51" s="1254"/>
      <c r="BB51" s="1254" t="s">
        <v>571</v>
      </c>
      <c r="BC51" s="1254"/>
      <c r="BD51" s="1254"/>
      <c r="BE51" s="1254"/>
      <c r="BF51" s="1254"/>
      <c r="BG51" s="1254"/>
      <c r="BH51" s="1254"/>
      <c r="BI51" s="1254"/>
      <c r="BJ51" s="1254"/>
      <c r="BK51" s="1254"/>
      <c r="BL51" s="1254"/>
      <c r="BM51" s="1254"/>
      <c r="BN51" s="1254"/>
      <c r="BO51" s="1254"/>
      <c r="BP51" s="1255"/>
      <c r="BQ51" s="1255"/>
      <c r="BR51" s="1255"/>
      <c r="BS51" s="1255"/>
      <c r="BT51" s="1255"/>
      <c r="BU51" s="1255"/>
      <c r="BV51" s="1255"/>
      <c r="BW51" s="1255"/>
      <c r="BX51" s="1255"/>
      <c r="BY51" s="1255"/>
      <c r="BZ51" s="1255"/>
      <c r="CA51" s="1255"/>
      <c r="CB51" s="1255"/>
      <c r="CC51" s="1255"/>
      <c r="CD51" s="1255"/>
      <c r="CE51" s="1255"/>
      <c r="CF51" s="1255"/>
      <c r="CG51" s="1255"/>
      <c r="CH51" s="1255"/>
      <c r="CI51" s="1255"/>
      <c r="CJ51" s="1255"/>
      <c r="CK51" s="1255"/>
      <c r="CL51" s="1255"/>
      <c r="CM51" s="1255"/>
      <c r="CN51" s="1255"/>
      <c r="CO51" s="1255"/>
      <c r="CP51" s="1255"/>
      <c r="CQ51" s="1255"/>
      <c r="CR51" s="1255"/>
      <c r="CS51" s="1255"/>
      <c r="CT51" s="1255"/>
      <c r="CU51" s="1255"/>
      <c r="CV51" s="1255"/>
      <c r="CW51" s="1255"/>
      <c r="CX51" s="1255"/>
      <c r="CY51" s="1255"/>
      <c r="CZ51" s="1255"/>
      <c r="DA51" s="1255"/>
      <c r="DB51" s="1255"/>
      <c r="DC51" s="1255"/>
    </row>
    <row r="52" spans="1:109" ht="13.2">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ht="13.2">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572</v>
      </c>
      <c r="BC53" s="1254"/>
      <c r="BD53" s="1254"/>
      <c r="BE53" s="1254"/>
      <c r="BF53" s="1254"/>
      <c r="BG53" s="1254"/>
      <c r="BH53" s="1254"/>
      <c r="BI53" s="1254"/>
      <c r="BJ53" s="1254"/>
      <c r="BK53" s="1254"/>
      <c r="BL53" s="1254"/>
      <c r="BM53" s="1254"/>
      <c r="BN53" s="1254"/>
      <c r="BO53" s="1254"/>
      <c r="BP53" s="1255">
        <v>68.3</v>
      </c>
      <c r="BQ53" s="1255"/>
      <c r="BR53" s="1255"/>
      <c r="BS53" s="1255"/>
      <c r="BT53" s="1255"/>
      <c r="BU53" s="1255"/>
      <c r="BV53" s="1255"/>
      <c r="BW53" s="1255"/>
      <c r="BX53" s="1255">
        <v>70</v>
      </c>
      <c r="BY53" s="1255"/>
      <c r="BZ53" s="1255"/>
      <c r="CA53" s="1255"/>
      <c r="CB53" s="1255"/>
      <c r="CC53" s="1255"/>
      <c r="CD53" s="1255"/>
      <c r="CE53" s="1255"/>
      <c r="CF53" s="1255">
        <v>71.8</v>
      </c>
      <c r="CG53" s="1255"/>
      <c r="CH53" s="1255"/>
      <c r="CI53" s="1255"/>
      <c r="CJ53" s="1255"/>
      <c r="CK53" s="1255"/>
      <c r="CL53" s="1255"/>
      <c r="CM53" s="1255"/>
      <c r="CN53" s="1255">
        <v>73.400000000000006</v>
      </c>
      <c r="CO53" s="1255"/>
      <c r="CP53" s="1255"/>
      <c r="CQ53" s="1255"/>
      <c r="CR53" s="1255"/>
      <c r="CS53" s="1255"/>
      <c r="CT53" s="1255"/>
      <c r="CU53" s="1255"/>
      <c r="CV53" s="1255">
        <v>73.599999999999994</v>
      </c>
      <c r="CW53" s="1255"/>
      <c r="CX53" s="1255"/>
      <c r="CY53" s="1255"/>
      <c r="CZ53" s="1255"/>
      <c r="DA53" s="1255"/>
      <c r="DB53" s="1255"/>
      <c r="DC53" s="1255"/>
    </row>
    <row r="54" spans="1:109" ht="13.2">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ht="13.2">
      <c r="A55" s="1233"/>
      <c r="B55" s="1225"/>
      <c r="G55" s="1244"/>
      <c r="H55" s="1244"/>
      <c r="I55" s="1244"/>
      <c r="J55" s="1244"/>
      <c r="K55" s="1253"/>
      <c r="L55" s="1253"/>
      <c r="M55" s="1253"/>
      <c r="N55" s="1253"/>
      <c r="AN55" s="1250" t="s">
        <v>573</v>
      </c>
      <c r="AO55" s="1250"/>
      <c r="AP55" s="1250"/>
      <c r="AQ55" s="1250"/>
      <c r="AR55" s="1250"/>
      <c r="AS55" s="1250"/>
      <c r="AT55" s="1250"/>
      <c r="AU55" s="1250"/>
      <c r="AV55" s="1250"/>
      <c r="AW55" s="1250"/>
      <c r="AX55" s="1250"/>
      <c r="AY55" s="1250"/>
      <c r="AZ55" s="1250"/>
      <c r="BA55" s="1250"/>
      <c r="BB55" s="1254" t="s">
        <v>571</v>
      </c>
      <c r="BC55" s="1254"/>
      <c r="BD55" s="1254"/>
      <c r="BE55" s="1254"/>
      <c r="BF55" s="1254"/>
      <c r="BG55" s="1254"/>
      <c r="BH55" s="1254"/>
      <c r="BI55" s="1254"/>
      <c r="BJ55" s="1254"/>
      <c r="BK55" s="1254"/>
      <c r="BL55" s="1254"/>
      <c r="BM55" s="1254"/>
      <c r="BN55" s="1254"/>
      <c r="BO55" s="1254"/>
      <c r="BP55" s="1255">
        <v>14.5</v>
      </c>
      <c r="BQ55" s="1255"/>
      <c r="BR55" s="1255"/>
      <c r="BS55" s="1255"/>
      <c r="BT55" s="1255"/>
      <c r="BU55" s="1255"/>
      <c r="BV55" s="1255"/>
      <c r="BW55" s="1255"/>
      <c r="BX55" s="1255">
        <v>25.2</v>
      </c>
      <c r="BY55" s="1255"/>
      <c r="BZ55" s="1255"/>
      <c r="CA55" s="1255"/>
      <c r="CB55" s="1255"/>
      <c r="CC55" s="1255"/>
      <c r="CD55" s="1255"/>
      <c r="CE55" s="1255"/>
      <c r="CF55" s="1255">
        <v>15.7</v>
      </c>
      <c r="CG55" s="1255"/>
      <c r="CH55" s="1255"/>
      <c r="CI55" s="1255"/>
      <c r="CJ55" s="1255"/>
      <c r="CK55" s="1255"/>
      <c r="CL55" s="1255"/>
      <c r="CM55" s="1255"/>
      <c r="CN55" s="1255">
        <v>10.199999999999999</v>
      </c>
      <c r="CO55" s="1255"/>
      <c r="CP55" s="1255"/>
      <c r="CQ55" s="1255"/>
      <c r="CR55" s="1255"/>
      <c r="CS55" s="1255"/>
      <c r="CT55" s="1255"/>
      <c r="CU55" s="1255"/>
      <c r="CV55" s="1255">
        <v>10.5</v>
      </c>
      <c r="CW55" s="1255"/>
      <c r="CX55" s="1255"/>
      <c r="CY55" s="1255"/>
      <c r="CZ55" s="1255"/>
      <c r="DA55" s="1255"/>
      <c r="DB55" s="1255"/>
      <c r="DC55" s="1255"/>
    </row>
    <row r="56" spans="1:109" ht="13.2">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ht="13.2">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572</v>
      </c>
      <c r="BC57" s="1254"/>
      <c r="BD57" s="1254"/>
      <c r="BE57" s="1254"/>
      <c r="BF57" s="1254"/>
      <c r="BG57" s="1254"/>
      <c r="BH57" s="1254"/>
      <c r="BI57" s="1254"/>
      <c r="BJ57" s="1254"/>
      <c r="BK57" s="1254"/>
      <c r="BL57" s="1254"/>
      <c r="BM57" s="1254"/>
      <c r="BN57" s="1254"/>
      <c r="BO57" s="1254"/>
      <c r="BP57" s="1255">
        <v>58.9</v>
      </c>
      <c r="BQ57" s="1255"/>
      <c r="BR57" s="1255"/>
      <c r="BS57" s="1255"/>
      <c r="BT57" s="1255"/>
      <c r="BU57" s="1255"/>
      <c r="BV57" s="1255"/>
      <c r="BW57" s="1255"/>
      <c r="BX57" s="1255">
        <v>62.5</v>
      </c>
      <c r="BY57" s="1255"/>
      <c r="BZ57" s="1255"/>
      <c r="CA57" s="1255"/>
      <c r="CB57" s="1255"/>
      <c r="CC57" s="1255"/>
      <c r="CD57" s="1255"/>
      <c r="CE57" s="1255"/>
      <c r="CF57" s="1255">
        <v>64.3</v>
      </c>
      <c r="CG57" s="1255"/>
      <c r="CH57" s="1255"/>
      <c r="CI57" s="1255"/>
      <c r="CJ57" s="1255"/>
      <c r="CK57" s="1255"/>
      <c r="CL57" s="1255"/>
      <c r="CM57" s="1255"/>
      <c r="CN57" s="1255">
        <v>64.7</v>
      </c>
      <c r="CO57" s="1255"/>
      <c r="CP57" s="1255"/>
      <c r="CQ57" s="1255"/>
      <c r="CR57" s="1255"/>
      <c r="CS57" s="1255"/>
      <c r="CT57" s="1255"/>
      <c r="CU57" s="1255"/>
      <c r="CV57" s="1255">
        <v>65.7</v>
      </c>
      <c r="CW57" s="1255"/>
      <c r="CX57" s="1255"/>
      <c r="CY57" s="1255"/>
      <c r="CZ57" s="1255"/>
      <c r="DA57" s="1255"/>
      <c r="DB57" s="1255"/>
      <c r="DC57" s="1255"/>
      <c r="DD57" s="1258"/>
      <c r="DE57" s="1256"/>
    </row>
    <row r="58" spans="1:109" s="1233" customFormat="1" ht="13.2">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ht="13.2">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ht="13.2">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ht="13.2">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ht="13.2">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6.2">
      <c r="B63" s="1264" t="s">
        <v>574</v>
      </c>
    </row>
    <row r="64" spans="1:109" ht="13.2">
      <c r="B64" s="1225"/>
      <c r="G64" s="1232"/>
      <c r="I64" s="1265"/>
      <c r="J64" s="1265"/>
      <c r="K64" s="1265"/>
      <c r="L64" s="1265"/>
      <c r="M64" s="1265"/>
      <c r="N64" s="1266"/>
      <c r="AM64" s="1232"/>
      <c r="AN64" s="1232" t="s">
        <v>567</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ht="13.2" customHeight="1">
      <c r="B65" s="1225"/>
      <c r="AN65" s="1234" t="s">
        <v>575</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ht="13.2">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ht="13.2">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ht="13.2">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ht="13.2">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ht="13.2">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ht="13.2">
      <c r="B71" s="1225"/>
      <c r="G71" s="1270"/>
      <c r="I71" s="1271"/>
      <c r="J71" s="1268"/>
      <c r="K71" s="1268"/>
      <c r="L71" s="1269"/>
      <c r="M71" s="1268"/>
      <c r="N71" s="1269"/>
      <c r="AM71" s="1270"/>
      <c r="AN71" s="1219" t="s">
        <v>569</v>
      </c>
    </row>
    <row r="72" spans="2:107" ht="13.2">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530</v>
      </c>
      <c r="BQ72" s="1250"/>
      <c r="BR72" s="1250"/>
      <c r="BS72" s="1250"/>
      <c r="BT72" s="1250"/>
      <c r="BU72" s="1250"/>
      <c r="BV72" s="1250"/>
      <c r="BW72" s="1250"/>
      <c r="BX72" s="1250" t="s">
        <v>531</v>
      </c>
      <c r="BY72" s="1250"/>
      <c r="BZ72" s="1250"/>
      <c r="CA72" s="1250"/>
      <c r="CB72" s="1250"/>
      <c r="CC72" s="1250"/>
      <c r="CD72" s="1250"/>
      <c r="CE72" s="1250"/>
      <c r="CF72" s="1250" t="s">
        <v>532</v>
      </c>
      <c r="CG72" s="1250"/>
      <c r="CH72" s="1250"/>
      <c r="CI72" s="1250"/>
      <c r="CJ72" s="1250"/>
      <c r="CK72" s="1250"/>
      <c r="CL72" s="1250"/>
      <c r="CM72" s="1250"/>
      <c r="CN72" s="1250" t="s">
        <v>533</v>
      </c>
      <c r="CO72" s="1250"/>
      <c r="CP72" s="1250"/>
      <c r="CQ72" s="1250"/>
      <c r="CR72" s="1250"/>
      <c r="CS72" s="1250"/>
      <c r="CT72" s="1250"/>
      <c r="CU72" s="1250"/>
      <c r="CV72" s="1250" t="s">
        <v>534</v>
      </c>
      <c r="CW72" s="1250"/>
      <c r="CX72" s="1250"/>
      <c r="CY72" s="1250"/>
      <c r="CZ72" s="1250"/>
      <c r="DA72" s="1250"/>
      <c r="DB72" s="1250"/>
      <c r="DC72" s="1250"/>
    </row>
    <row r="73" spans="2:107" ht="13.2">
      <c r="B73" s="1225"/>
      <c r="G73" s="1251"/>
      <c r="H73" s="1251"/>
      <c r="I73" s="1251"/>
      <c r="J73" s="1251"/>
      <c r="K73" s="1272"/>
      <c r="L73" s="1272"/>
      <c r="M73" s="1272"/>
      <c r="N73" s="1272"/>
      <c r="AM73" s="1243"/>
      <c r="AN73" s="1254" t="s">
        <v>570</v>
      </c>
      <c r="AO73" s="1254"/>
      <c r="AP73" s="1254"/>
      <c r="AQ73" s="1254"/>
      <c r="AR73" s="1254"/>
      <c r="AS73" s="1254"/>
      <c r="AT73" s="1254"/>
      <c r="AU73" s="1254"/>
      <c r="AV73" s="1254"/>
      <c r="AW73" s="1254"/>
      <c r="AX73" s="1254"/>
      <c r="AY73" s="1254"/>
      <c r="AZ73" s="1254"/>
      <c r="BA73" s="1254"/>
      <c r="BB73" s="1254" t="s">
        <v>571</v>
      </c>
      <c r="BC73" s="1254"/>
      <c r="BD73" s="1254"/>
      <c r="BE73" s="1254"/>
      <c r="BF73" s="1254"/>
      <c r="BG73" s="1254"/>
      <c r="BH73" s="1254"/>
      <c r="BI73" s="1254"/>
      <c r="BJ73" s="1254"/>
      <c r="BK73" s="1254"/>
      <c r="BL73" s="1254"/>
      <c r="BM73" s="1254"/>
      <c r="BN73" s="1254"/>
      <c r="BO73" s="1254"/>
      <c r="BP73" s="1255"/>
      <c r="BQ73" s="1255"/>
      <c r="BR73" s="1255"/>
      <c r="BS73" s="1255"/>
      <c r="BT73" s="1255"/>
      <c r="BU73" s="1255"/>
      <c r="BV73" s="1255"/>
      <c r="BW73" s="1255"/>
      <c r="BX73" s="1255"/>
      <c r="BY73" s="1255"/>
      <c r="BZ73" s="1255"/>
      <c r="CA73" s="1255"/>
      <c r="CB73" s="1255"/>
      <c r="CC73" s="1255"/>
      <c r="CD73" s="1255"/>
      <c r="CE73" s="1255"/>
      <c r="CF73" s="1255"/>
      <c r="CG73" s="1255"/>
      <c r="CH73" s="1255"/>
      <c r="CI73" s="1255"/>
      <c r="CJ73" s="1255"/>
      <c r="CK73" s="1255"/>
      <c r="CL73" s="1255"/>
      <c r="CM73" s="1255"/>
      <c r="CN73" s="1255"/>
      <c r="CO73" s="1255"/>
      <c r="CP73" s="1255"/>
      <c r="CQ73" s="1255"/>
      <c r="CR73" s="1255"/>
      <c r="CS73" s="1255"/>
      <c r="CT73" s="1255"/>
      <c r="CU73" s="1255"/>
      <c r="CV73" s="1255"/>
      <c r="CW73" s="1255"/>
      <c r="CX73" s="1255"/>
      <c r="CY73" s="1255"/>
      <c r="CZ73" s="1255"/>
      <c r="DA73" s="1255"/>
      <c r="DB73" s="1255"/>
      <c r="DC73" s="1255"/>
    </row>
    <row r="74" spans="2:107" ht="13.2">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ht="13.2">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576</v>
      </c>
      <c r="BC75" s="1254"/>
      <c r="BD75" s="1254"/>
      <c r="BE75" s="1254"/>
      <c r="BF75" s="1254"/>
      <c r="BG75" s="1254"/>
      <c r="BH75" s="1254"/>
      <c r="BI75" s="1254"/>
      <c r="BJ75" s="1254"/>
      <c r="BK75" s="1254"/>
      <c r="BL75" s="1254"/>
      <c r="BM75" s="1254"/>
      <c r="BN75" s="1254"/>
      <c r="BO75" s="1254"/>
      <c r="BP75" s="1255">
        <v>11.8</v>
      </c>
      <c r="BQ75" s="1255"/>
      <c r="BR75" s="1255"/>
      <c r="BS75" s="1255"/>
      <c r="BT75" s="1255"/>
      <c r="BU75" s="1255"/>
      <c r="BV75" s="1255"/>
      <c r="BW75" s="1255"/>
      <c r="BX75" s="1255">
        <v>11.3</v>
      </c>
      <c r="BY75" s="1255"/>
      <c r="BZ75" s="1255"/>
      <c r="CA75" s="1255"/>
      <c r="CB75" s="1255"/>
      <c r="CC75" s="1255"/>
      <c r="CD75" s="1255"/>
      <c r="CE75" s="1255"/>
      <c r="CF75" s="1255">
        <v>10.8</v>
      </c>
      <c r="CG75" s="1255"/>
      <c r="CH75" s="1255"/>
      <c r="CI75" s="1255"/>
      <c r="CJ75" s="1255"/>
      <c r="CK75" s="1255"/>
      <c r="CL75" s="1255"/>
      <c r="CM75" s="1255"/>
      <c r="CN75" s="1255">
        <v>10.8</v>
      </c>
      <c r="CO75" s="1255"/>
      <c r="CP75" s="1255"/>
      <c r="CQ75" s="1255"/>
      <c r="CR75" s="1255"/>
      <c r="CS75" s="1255"/>
      <c r="CT75" s="1255"/>
      <c r="CU75" s="1255"/>
      <c r="CV75" s="1255">
        <v>10.4</v>
      </c>
      <c r="CW75" s="1255"/>
      <c r="CX75" s="1255"/>
      <c r="CY75" s="1255"/>
      <c r="CZ75" s="1255"/>
      <c r="DA75" s="1255"/>
      <c r="DB75" s="1255"/>
      <c r="DC75" s="1255"/>
    </row>
    <row r="76" spans="2:107" ht="13.2">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ht="13.2">
      <c r="B77" s="1225"/>
      <c r="G77" s="1244"/>
      <c r="H77" s="1244"/>
      <c r="I77" s="1244"/>
      <c r="J77" s="1244"/>
      <c r="K77" s="1272"/>
      <c r="L77" s="1272"/>
      <c r="M77" s="1272"/>
      <c r="N77" s="1272"/>
      <c r="AN77" s="1250" t="s">
        <v>573</v>
      </c>
      <c r="AO77" s="1250"/>
      <c r="AP77" s="1250"/>
      <c r="AQ77" s="1250"/>
      <c r="AR77" s="1250"/>
      <c r="AS77" s="1250"/>
      <c r="AT77" s="1250"/>
      <c r="AU77" s="1250"/>
      <c r="AV77" s="1250"/>
      <c r="AW77" s="1250"/>
      <c r="AX77" s="1250"/>
      <c r="AY77" s="1250"/>
      <c r="AZ77" s="1250"/>
      <c r="BA77" s="1250"/>
      <c r="BB77" s="1254" t="s">
        <v>571</v>
      </c>
      <c r="BC77" s="1254"/>
      <c r="BD77" s="1254"/>
      <c r="BE77" s="1254"/>
      <c r="BF77" s="1254"/>
      <c r="BG77" s="1254"/>
      <c r="BH77" s="1254"/>
      <c r="BI77" s="1254"/>
      <c r="BJ77" s="1254"/>
      <c r="BK77" s="1254"/>
      <c r="BL77" s="1254"/>
      <c r="BM77" s="1254"/>
      <c r="BN77" s="1254"/>
      <c r="BO77" s="1254"/>
      <c r="BP77" s="1255">
        <v>14.5</v>
      </c>
      <c r="BQ77" s="1255"/>
      <c r="BR77" s="1255"/>
      <c r="BS77" s="1255"/>
      <c r="BT77" s="1255"/>
      <c r="BU77" s="1255"/>
      <c r="BV77" s="1255"/>
      <c r="BW77" s="1255"/>
      <c r="BX77" s="1255">
        <v>25.2</v>
      </c>
      <c r="BY77" s="1255"/>
      <c r="BZ77" s="1255"/>
      <c r="CA77" s="1255"/>
      <c r="CB77" s="1255"/>
      <c r="CC77" s="1255"/>
      <c r="CD77" s="1255"/>
      <c r="CE77" s="1255"/>
      <c r="CF77" s="1255">
        <v>15.7</v>
      </c>
      <c r="CG77" s="1255"/>
      <c r="CH77" s="1255"/>
      <c r="CI77" s="1255"/>
      <c r="CJ77" s="1255"/>
      <c r="CK77" s="1255"/>
      <c r="CL77" s="1255"/>
      <c r="CM77" s="1255"/>
      <c r="CN77" s="1255">
        <v>10.199999999999999</v>
      </c>
      <c r="CO77" s="1255"/>
      <c r="CP77" s="1255"/>
      <c r="CQ77" s="1255"/>
      <c r="CR77" s="1255"/>
      <c r="CS77" s="1255"/>
      <c r="CT77" s="1255"/>
      <c r="CU77" s="1255"/>
      <c r="CV77" s="1255">
        <v>10.5</v>
      </c>
      <c r="CW77" s="1255"/>
      <c r="CX77" s="1255"/>
      <c r="CY77" s="1255"/>
      <c r="CZ77" s="1255"/>
      <c r="DA77" s="1255"/>
      <c r="DB77" s="1255"/>
      <c r="DC77" s="1255"/>
    </row>
    <row r="78" spans="2:107" ht="13.2">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ht="13.2">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576</v>
      </c>
      <c r="BC79" s="1254"/>
      <c r="BD79" s="1254"/>
      <c r="BE79" s="1254"/>
      <c r="BF79" s="1254"/>
      <c r="BG79" s="1254"/>
      <c r="BH79" s="1254"/>
      <c r="BI79" s="1254"/>
      <c r="BJ79" s="1254"/>
      <c r="BK79" s="1254"/>
      <c r="BL79" s="1254"/>
      <c r="BM79" s="1254"/>
      <c r="BN79" s="1254"/>
      <c r="BO79" s="1254"/>
      <c r="BP79" s="1255">
        <v>8.4</v>
      </c>
      <c r="BQ79" s="1255"/>
      <c r="BR79" s="1255"/>
      <c r="BS79" s="1255"/>
      <c r="BT79" s="1255"/>
      <c r="BU79" s="1255"/>
      <c r="BV79" s="1255"/>
      <c r="BW79" s="1255"/>
      <c r="BX79" s="1255">
        <v>8.9</v>
      </c>
      <c r="BY79" s="1255"/>
      <c r="BZ79" s="1255"/>
      <c r="CA79" s="1255"/>
      <c r="CB79" s="1255"/>
      <c r="CC79" s="1255"/>
      <c r="CD79" s="1255"/>
      <c r="CE79" s="1255"/>
      <c r="CF79" s="1255">
        <v>8.9</v>
      </c>
      <c r="CG79" s="1255"/>
      <c r="CH79" s="1255"/>
      <c r="CI79" s="1255"/>
      <c r="CJ79" s="1255"/>
      <c r="CK79" s="1255"/>
      <c r="CL79" s="1255"/>
      <c r="CM79" s="1255"/>
      <c r="CN79" s="1255">
        <v>9</v>
      </c>
      <c r="CO79" s="1255"/>
      <c r="CP79" s="1255"/>
      <c r="CQ79" s="1255"/>
      <c r="CR79" s="1255"/>
      <c r="CS79" s="1255"/>
      <c r="CT79" s="1255"/>
      <c r="CU79" s="1255"/>
      <c r="CV79" s="1255">
        <v>8.9</v>
      </c>
      <c r="CW79" s="1255"/>
      <c r="CX79" s="1255"/>
      <c r="CY79" s="1255"/>
      <c r="CZ79" s="1255"/>
      <c r="DA79" s="1255"/>
      <c r="DB79" s="1255"/>
      <c r="DC79" s="1255"/>
    </row>
    <row r="80" spans="2:107" ht="13.2">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ht="13.2">
      <c r="B81" s="1225"/>
    </row>
    <row r="82" spans="2:109" ht="16.2">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ht="13.2">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ht="13.2">
      <c r="DD84" s="1219"/>
      <c r="DE84" s="1219"/>
    </row>
    <row r="85" spans="2:109" ht="13.2">
      <c r="DD85" s="1219"/>
      <c r="DE85" s="1219"/>
    </row>
  </sheetData>
  <sheetProtection algorithmName="SHA-512" hashValue="/jQT0ztKCmCh50NNc+F3xcGBBbG7y3SQT2X/qNpkhO4O1xmfoSDIaUYi8o2EuRj6XkZJTLQvd0vPrNUUUPS8HQ==" saltValue="sc2VhEG7dUcujmr82rfkL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83" zoomScaleNormal="100" zoomScaleSheetLayoutView="70" workbookViewId="0">
      <selection activeCell="AF111" sqref="AF111"/>
    </sheetView>
  </sheetViews>
  <sheetFormatPr defaultColWidth="0" defaultRowHeight="13.5" customHeight="1" zeroHeight="1"/>
  <cols>
    <col min="1" max="34" width="2.44140625" style="248" customWidth="1"/>
    <col min="35" max="122" width="2.44140625" style="247" customWidth="1"/>
    <col min="123" max="16384" width="2.44140625" style="247" hidden="1"/>
  </cols>
  <sheetData>
    <row r="1" spans="1:34" ht="13.5" customHeight="1">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2">
      <c r="S2" s="247"/>
      <c r="AH2" s="247"/>
    </row>
    <row r="3" spans="1:34" ht="13.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2"/>
    <row r="5" spans="1:34" ht="13.2"/>
    <row r="6" spans="1:34" ht="13.2"/>
    <row r="7" spans="1:34" ht="13.2"/>
    <row r="8" spans="1:34" ht="13.2"/>
    <row r="9" spans="1:34" ht="13.2">
      <c r="AH9" s="247"/>
    </row>
    <row r="10" spans="1:34" ht="13.2"/>
    <row r="11" spans="1:34" ht="13.2"/>
    <row r="12" spans="1:34" ht="13.2"/>
    <row r="13" spans="1:34" ht="13.2"/>
    <row r="14" spans="1:34" ht="13.2"/>
    <row r="15" spans="1:34" ht="13.2"/>
    <row r="16" spans="1:34" ht="13.2"/>
    <row r="17" spans="12:34" ht="13.2">
      <c r="AH17" s="247"/>
    </row>
    <row r="18" spans="12:34" ht="13.2"/>
    <row r="19" spans="12:34" ht="13.2"/>
    <row r="20" spans="12:34" ht="13.2">
      <c r="AH20" s="247"/>
    </row>
    <row r="21" spans="12:34" ht="13.2">
      <c r="AH21" s="247"/>
    </row>
    <row r="22" spans="12:34" ht="13.2"/>
    <row r="23" spans="12:34" ht="13.2"/>
    <row r="24" spans="12:34" ht="13.2">
      <c r="Q24" s="247"/>
    </row>
    <row r="25" spans="12:34" ht="13.2"/>
    <row r="26" spans="12:34" ht="13.2"/>
    <row r="27" spans="12:34" ht="13.2"/>
    <row r="28" spans="12:34" ht="13.2">
      <c r="O28" s="247"/>
      <c r="T28" s="247"/>
      <c r="AH28" s="247"/>
    </row>
    <row r="29" spans="12:34" ht="13.2"/>
    <row r="30" spans="12:34" ht="13.2"/>
    <row r="31" spans="12:34" ht="13.2">
      <c r="Q31" s="247"/>
    </row>
    <row r="32" spans="12:34" ht="13.2">
      <c r="L32" s="247"/>
    </row>
    <row r="33" spans="2:34" ht="13.2">
      <c r="C33" s="247"/>
      <c r="E33" s="247"/>
      <c r="G33" s="247"/>
      <c r="I33" s="247"/>
      <c r="X33" s="247"/>
    </row>
    <row r="34" spans="2:34" ht="13.2">
      <c r="B34" s="247"/>
      <c r="P34" s="247"/>
      <c r="R34" s="247"/>
      <c r="T34" s="247"/>
    </row>
    <row r="35" spans="2:34" ht="13.2">
      <c r="D35" s="247"/>
      <c r="W35" s="247"/>
      <c r="AC35" s="247"/>
      <c r="AD35" s="247"/>
      <c r="AE35" s="247"/>
      <c r="AF35" s="247"/>
      <c r="AG35" s="247"/>
      <c r="AH35" s="247"/>
    </row>
    <row r="36" spans="2:34" ht="13.2">
      <c r="H36" s="247"/>
      <c r="J36" s="247"/>
      <c r="K36" s="247"/>
      <c r="M36" s="247"/>
      <c r="Y36" s="247"/>
      <c r="Z36" s="247"/>
      <c r="AA36" s="247"/>
      <c r="AB36" s="247"/>
      <c r="AC36" s="247"/>
      <c r="AD36" s="247"/>
      <c r="AE36" s="247"/>
      <c r="AF36" s="247"/>
      <c r="AG36" s="247"/>
      <c r="AH36" s="247"/>
    </row>
    <row r="37" spans="2:34" ht="13.2">
      <c r="AH37" s="247"/>
    </row>
    <row r="38" spans="2:34" ht="13.2">
      <c r="AG38" s="247"/>
      <c r="AH38" s="247"/>
    </row>
    <row r="39" spans="2:34" ht="13.2"/>
    <row r="40" spans="2:34" ht="13.2">
      <c r="X40" s="247"/>
    </row>
    <row r="41" spans="2:34" ht="13.2">
      <c r="R41" s="247"/>
    </row>
    <row r="42" spans="2:34" ht="13.2">
      <c r="W42" s="247"/>
    </row>
    <row r="43" spans="2:34" ht="13.2">
      <c r="Y43" s="247"/>
      <c r="Z43" s="247"/>
      <c r="AA43" s="247"/>
      <c r="AB43" s="247"/>
      <c r="AC43" s="247"/>
      <c r="AD43" s="247"/>
      <c r="AE43" s="247"/>
      <c r="AF43" s="247"/>
      <c r="AG43" s="247"/>
      <c r="AH43" s="247"/>
    </row>
    <row r="44" spans="2:34" ht="13.2">
      <c r="AH44" s="247"/>
    </row>
    <row r="45" spans="2:34" ht="13.2">
      <c r="X45" s="247"/>
    </row>
    <row r="46" spans="2:34" ht="13.2"/>
    <row r="47" spans="2:34" ht="13.2"/>
    <row r="48" spans="2:34" ht="13.2">
      <c r="W48" s="247"/>
      <c r="Y48" s="247"/>
      <c r="Z48" s="247"/>
      <c r="AA48" s="247"/>
      <c r="AB48" s="247"/>
      <c r="AC48" s="247"/>
      <c r="AD48" s="247"/>
      <c r="AE48" s="247"/>
      <c r="AF48" s="247"/>
      <c r="AG48" s="247"/>
      <c r="AH48" s="247"/>
    </row>
    <row r="49" spans="28:34" ht="13.2"/>
    <row r="50" spans="28:34" ht="13.2">
      <c r="AE50" s="247"/>
      <c r="AF50" s="247"/>
      <c r="AG50" s="247"/>
      <c r="AH50" s="247"/>
    </row>
    <row r="51" spans="28:34" ht="13.2">
      <c r="AC51" s="247"/>
      <c r="AD51" s="247"/>
      <c r="AE51" s="247"/>
      <c r="AF51" s="247"/>
      <c r="AG51" s="247"/>
      <c r="AH51" s="247"/>
    </row>
    <row r="52" spans="28:34" ht="13.2"/>
    <row r="53" spans="28:34" ht="13.2">
      <c r="AF53" s="247"/>
      <c r="AG53" s="247"/>
      <c r="AH53" s="247"/>
    </row>
    <row r="54" spans="28:34" ht="13.2">
      <c r="AH54" s="247"/>
    </row>
    <row r="55" spans="28:34" ht="13.2"/>
    <row r="56" spans="28:34" ht="13.2">
      <c r="AB56" s="247"/>
      <c r="AC56" s="247"/>
      <c r="AD56" s="247"/>
      <c r="AE56" s="247"/>
      <c r="AF56" s="247"/>
      <c r="AG56" s="247"/>
      <c r="AH56" s="247"/>
    </row>
    <row r="57" spans="28:34" ht="13.2">
      <c r="AH57" s="247"/>
    </row>
    <row r="58" spans="28:34" ht="13.2">
      <c r="AH58" s="247"/>
    </row>
    <row r="59" spans="28:34" ht="13.2"/>
    <row r="60" spans="28:34" ht="13.2"/>
    <row r="61" spans="28:34" ht="13.2"/>
    <row r="62" spans="28:34" ht="13.2"/>
    <row r="63" spans="28:34" ht="13.2">
      <c r="AH63" s="247"/>
    </row>
    <row r="64" spans="28:34" ht="13.2">
      <c r="AG64" s="247"/>
      <c r="AH64" s="247"/>
    </row>
    <row r="65" spans="28:34" ht="13.2"/>
    <row r="66" spans="28:34" ht="13.2"/>
    <row r="67" spans="28:34" ht="13.2"/>
    <row r="68" spans="28:34" ht="13.2">
      <c r="AB68" s="247"/>
      <c r="AC68" s="247"/>
      <c r="AD68" s="247"/>
      <c r="AE68" s="247"/>
      <c r="AF68" s="247"/>
      <c r="AG68" s="247"/>
      <c r="AH68" s="247"/>
    </row>
    <row r="69" spans="28:34" ht="13.2">
      <c r="AF69" s="247"/>
      <c r="AG69" s="247"/>
      <c r="AH69" s="247"/>
    </row>
    <row r="70" spans="28:34" ht="13.2"/>
    <row r="71" spans="28:34" ht="13.2"/>
    <row r="72" spans="28:34" ht="13.2"/>
    <row r="73" spans="28:34" ht="13.2"/>
    <row r="74" spans="28:34" ht="13.2"/>
    <row r="75" spans="28:34" ht="13.2">
      <c r="AH75" s="247"/>
    </row>
    <row r="76" spans="28:34" ht="13.2">
      <c r="AF76" s="247"/>
      <c r="AG76" s="247"/>
      <c r="AH76" s="247"/>
    </row>
    <row r="77" spans="28:34" ht="13.2">
      <c r="AG77" s="247"/>
      <c r="AH77" s="247"/>
    </row>
    <row r="78" spans="28:34" ht="13.2"/>
    <row r="79" spans="28:34" ht="13.2"/>
    <row r="80" spans="28:34" ht="13.2"/>
    <row r="81" spans="25:34" ht="13.2"/>
    <row r="82" spans="25:34" ht="13.2">
      <c r="Y82" s="247"/>
    </row>
    <row r="83" spans="25:34" ht="13.2">
      <c r="Y83" s="247"/>
      <c r="Z83" s="247"/>
      <c r="AA83" s="247"/>
      <c r="AB83" s="247"/>
      <c r="AC83" s="247"/>
      <c r="AD83" s="247"/>
      <c r="AE83" s="247"/>
      <c r="AF83" s="247"/>
      <c r="AG83" s="247"/>
      <c r="AH83" s="247"/>
    </row>
    <row r="84" spans="25:34" ht="13.2"/>
    <row r="85" spans="25:34" ht="13.2"/>
    <row r="86" spans="25:34" ht="13.2"/>
    <row r="87" spans="25:34" ht="13.2"/>
    <row r="88" spans="25:34" ht="13.2">
      <c r="AH88" s="247"/>
    </row>
    <row r="89" spans="25:34" ht="13.2"/>
    <row r="90" spans="25:34" ht="13.2"/>
    <row r="91" spans="25:34" ht="13.2"/>
    <row r="92" spans="25:34" ht="13.5" customHeight="1"/>
    <row r="93" spans="25:34" ht="13.5" customHeight="1"/>
    <row r="94" spans="25:34" ht="13.5" customHeight="1">
      <c r="AF94" s="247"/>
      <c r="AG94" s="247"/>
      <c r="AH94" s="247"/>
    </row>
    <row r="95" spans="25:34" ht="13.5" customHeight="1">
      <c r="AH95" s="247"/>
    </row>
    <row r="96" spans="25:34" ht="13.5" customHeight="1"/>
    <row r="97" spans="33:34" ht="13.5" customHeight="1"/>
    <row r="98" spans="33:34" ht="13.5" customHeight="1"/>
    <row r="99" spans="33:34" ht="13.5" customHeight="1"/>
    <row r="100" spans="33:34" ht="13.5" customHeight="1"/>
    <row r="101" spans="33:34" ht="13.5" customHeight="1">
      <c r="AH101" s="247"/>
    </row>
    <row r="102" spans="33:34" ht="13.5" customHeight="1"/>
    <row r="103" spans="33:34" ht="13.5" customHeight="1"/>
    <row r="104" spans="33:34" ht="13.5" customHeight="1">
      <c r="AG104" s="247"/>
      <c r="AH104" s="247"/>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7"/>
    </row>
    <row r="117" spans="34:122" ht="13.5" customHeight="1"/>
    <row r="118" spans="34:122" ht="13.5" customHeight="1"/>
    <row r="119" spans="34:122" ht="13.5" customHeight="1"/>
    <row r="120" spans="34:122" ht="13.5" customHeight="1">
      <c r="AH120" s="247"/>
    </row>
    <row r="121" spans="34:122" ht="13.5" customHeight="1">
      <c r="AH121" s="247"/>
    </row>
    <row r="122" spans="34:122" ht="13.5" customHeight="1"/>
    <row r="123" spans="34:122" ht="13.5" customHeight="1"/>
    <row r="124" spans="34:122" ht="13.5" customHeight="1"/>
    <row r="125" spans="34:122" ht="13.5" customHeight="1">
      <c r="DR125" s="247" t="s">
        <v>480</v>
      </c>
    </row>
  </sheetData>
  <sheetProtection algorithmName="SHA-512" hashValue="DsKD7qf33OcVtMFGV6bTjYuEpWCzeMA/zZySjetT1JEm4gXk07p+/pY4gRJF6tkwQQ2NWSD5S/Dty0t+v1wEpw==" saltValue="5KLR9bknw97/SkUA+TsDmg=="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71" zoomScaleNormal="100" zoomScaleSheetLayoutView="55" workbookViewId="0">
      <selection activeCell="AF112" sqref="AF112"/>
    </sheetView>
  </sheetViews>
  <sheetFormatPr defaultColWidth="0" defaultRowHeight="13.5" customHeight="1" zeroHeight="1"/>
  <cols>
    <col min="1" max="34" width="2.44140625" style="248" customWidth="1"/>
    <col min="35" max="122" width="2.44140625" style="247" customWidth="1"/>
    <col min="123" max="16384" width="2.44140625" style="247" hidden="1"/>
  </cols>
  <sheetData>
    <row r="1" spans="2:34" ht="13.5" customHeight="1">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2">
      <c r="S2" s="247"/>
      <c r="AH2" s="247"/>
    </row>
    <row r="3" spans="2:34" ht="13.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2"/>
    <row r="5" spans="2:34" ht="13.2"/>
    <row r="6" spans="2:34" ht="13.2"/>
    <row r="7" spans="2:34" ht="13.2"/>
    <row r="8" spans="2:34" ht="13.2"/>
    <row r="9" spans="2:34" ht="13.2">
      <c r="AH9" s="247"/>
    </row>
    <row r="10" spans="2:34" ht="13.2"/>
    <row r="11" spans="2:34" ht="13.2"/>
    <row r="12" spans="2:34" ht="13.2"/>
    <row r="13" spans="2:34" ht="13.2"/>
    <row r="14" spans="2:34" ht="13.2"/>
    <row r="15" spans="2:34" ht="13.2"/>
    <row r="16" spans="2:34" ht="13.2"/>
    <row r="17" spans="12:34" ht="13.2">
      <c r="AH17" s="247"/>
    </row>
    <row r="18" spans="12:34" ht="13.2"/>
    <row r="19" spans="12:34" ht="13.2"/>
    <row r="20" spans="12:34" ht="13.2">
      <c r="AH20" s="247"/>
    </row>
    <row r="21" spans="12:34" ht="13.2">
      <c r="AH21" s="247"/>
    </row>
    <row r="22" spans="12:34" ht="13.2"/>
    <row r="23" spans="12:34" ht="13.2"/>
    <row r="24" spans="12:34" ht="13.2">
      <c r="Q24" s="247"/>
    </row>
    <row r="25" spans="12:34" ht="13.2"/>
    <row r="26" spans="12:34" ht="13.2"/>
    <row r="27" spans="12:34" ht="13.2"/>
    <row r="28" spans="12:34" ht="13.2">
      <c r="O28" s="247"/>
      <c r="T28" s="247"/>
      <c r="AH28" s="247"/>
    </row>
    <row r="29" spans="12:34" ht="13.2"/>
    <row r="30" spans="12:34" ht="13.2"/>
    <row r="31" spans="12:34" ht="13.2">
      <c r="Q31" s="247"/>
    </row>
    <row r="32" spans="12:34" ht="13.2">
      <c r="L32" s="247"/>
    </row>
    <row r="33" spans="2:34" ht="13.2">
      <c r="C33" s="247"/>
      <c r="E33" s="247"/>
      <c r="G33" s="247"/>
      <c r="I33" s="247"/>
      <c r="X33" s="247"/>
    </row>
    <row r="34" spans="2:34" ht="13.2">
      <c r="B34" s="247"/>
      <c r="P34" s="247"/>
      <c r="R34" s="247"/>
      <c r="T34" s="247"/>
    </row>
    <row r="35" spans="2:34" ht="13.2">
      <c r="D35" s="247"/>
      <c r="W35" s="247"/>
      <c r="AC35" s="247"/>
      <c r="AD35" s="247"/>
      <c r="AE35" s="247"/>
      <c r="AF35" s="247"/>
      <c r="AG35" s="247"/>
      <c r="AH35" s="247"/>
    </row>
    <row r="36" spans="2:34" ht="13.2">
      <c r="H36" s="247"/>
      <c r="J36" s="247"/>
      <c r="K36" s="247"/>
      <c r="M36" s="247"/>
      <c r="Y36" s="247"/>
      <c r="Z36" s="247"/>
      <c r="AA36" s="247"/>
      <c r="AB36" s="247"/>
      <c r="AC36" s="247"/>
      <c r="AD36" s="247"/>
      <c r="AE36" s="247"/>
      <c r="AF36" s="247"/>
      <c r="AG36" s="247"/>
      <c r="AH36" s="247"/>
    </row>
    <row r="37" spans="2:34" ht="13.2">
      <c r="AH37" s="247"/>
    </row>
    <row r="38" spans="2:34" ht="13.2">
      <c r="AG38" s="247"/>
      <c r="AH38" s="247"/>
    </row>
    <row r="39" spans="2:34" ht="13.2"/>
    <row r="40" spans="2:34" ht="13.2">
      <c r="X40" s="247"/>
    </row>
    <row r="41" spans="2:34" ht="13.2">
      <c r="R41" s="247"/>
    </row>
    <row r="42" spans="2:34" ht="13.2">
      <c r="W42" s="247"/>
    </row>
    <row r="43" spans="2:34" ht="13.2">
      <c r="Y43" s="247"/>
      <c r="Z43" s="247"/>
      <c r="AA43" s="247"/>
      <c r="AB43" s="247"/>
      <c r="AC43" s="247"/>
      <c r="AD43" s="247"/>
      <c r="AE43" s="247"/>
      <c r="AF43" s="247"/>
      <c r="AG43" s="247"/>
      <c r="AH43" s="247"/>
    </row>
    <row r="44" spans="2:34" ht="13.2">
      <c r="AH44" s="247"/>
    </row>
    <row r="45" spans="2:34" ht="13.2">
      <c r="X45" s="247"/>
    </row>
    <row r="46" spans="2:34" ht="13.2"/>
    <row r="47" spans="2:34" ht="13.2"/>
    <row r="48" spans="2:34" ht="13.2">
      <c r="W48" s="247"/>
      <c r="Y48" s="247"/>
      <c r="Z48" s="247"/>
      <c r="AA48" s="247"/>
      <c r="AB48" s="247"/>
      <c r="AC48" s="247"/>
      <c r="AD48" s="247"/>
      <c r="AE48" s="247"/>
      <c r="AF48" s="247"/>
      <c r="AG48" s="247"/>
      <c r="AH48" s="247"/>
    </row>
    <row r="49" spans="28:34" ht="13.2"/>
    <row r="50" spans="28:34" ht="13.2">
      <c r="AE50" s="247"/>
      <c r="AF50" s="247"/>
      <c r="AG50" s="247"/>
      <c r="AH50" s="247"/>
    </row>
    <row r="51" spans="28:34" ht="13.2">
      <c r="AC51" s="247"/>
      <c r="AD51" s="247"/>
      <c r="AE51" s="247"/>
      <c r="AF51" s="247"/>
      <c r="AG51" s="247"/>
      <c r="AH51" s="247"/>
    </row>
    <row r="52" spans="28:34" ht="13.2"/>
    <row r="53" spans="28:34" ht="13.2">
      <c r="AF53" s="247"/>
      <c r="AG53" s="247"/>
      <c r="AH53" s="247"/>
    </row>
    <row r="54" spans="28:34" ht="13.2">
      <c r="AH54" s="247"/>
    </row>
    <row r="55" spans="28:34" ht="13.2"/>
    <row r="56" spans="28:34" ht="13.2">
      <c r="AB56" s="247"/>
      <c r="AC56" s="247"/>
      <c r="AD56" s="247"/>
      <c r="AE56" s="247"/>
      <c r="AF56" s="247"/>
      <c r="AG56" s="247"/>
      <c r="AH56" s="247"/>
    </row>
    <row r="57" spans="28:34" ht="13.2">
      <c r="AH57" s="247"/>
    </row>
    <row r="58" spans="28:34" ht="13.2">
      <c r="AH58" s="247"/>
    </row>
    <row r="59" spans="28:34" ht="13.2">
      <c r="AG59" s="247"/>
      <c r="AH59" s="247"/>
    </row>
    <row r="60" spans="28:34" ht="13.2"/>
    <row r="61" spans="28:34" ht="13.2"/>
    <row r="62" spans="28:34" ht="13.2"/>
    <row r="63" spans="28:34" ht="13.2">
      <c r="AH63" s="247"/>
    </row>
    <row r="64" spans="28:34" ht="13.2">
      <c r="AG64" s="247"/>
      <c r="AH64" s="247"/>
    </row>
    <row r="65" spans="28:34" ht="13.2"/>
    <row r="66" spans="28:34" ht="13.2"/>
    <row r="67" spans="28:34" ht="13.2"/>
    <row r="68" spans="28:34" ht="13.2">
      <c r="AB68" s="247"/>
      <c r="AC68" s="247"/>
      <c r="AD68" s="247"/>
      <c r="AE68" s="247"/>
      <c r="AF68" s="247"/>
      <c r="AG68" s="247"/>
      <c r="AH68" s="247"/>
    </row>
    <row r="69" spans="28:34" ht="13.2">
      <c r="AF69" s="247"/>
      <c r="AG69" s="247"/>
      <c r="AH69" s="247"/>
    </row>
    <row r="70" spans="28:34" ht="13.2"/>
    <row r="71" spans="28:34" ht="13.2"/>
    <row r="72" spans="28:34" ht="13.2"/>
    <row r="73" spans="28:34" ht="13.2"/>
    <row r="74" spans="28:34" ht="13.2"/>
    <row r="75" spans="28:34" ht="13.2">
      <c r="AH75" s="247"/>
    </row>
    <row r="76" spans="28:34" ht="13.2">
      <c r="AF76" s="247"/>
      <c r="AG76" s="247"/>
      <c r="AH76" s="247"/>
    </row>
    <row r="77" spans="28:34" ht="13.2">
      <c r="AG77" s="247"/>
      <c r="AH77" s="247"/>
    </row>
    <row r="78" spans="28:34" ht="13.2"/>
    <row r="79" spans="28:34" ht="13.2"/>
    <row r="80" spans="28:34" ht="13.2"/>
    <row r="81" spans="25:34" ht="13.2"/>
    <row r="82" spans="25:34" ht="13.2">
      <c r="Y82" s="247"/>
    </row>
    <row r="83" spans="25:34" ht="13.2">
      <c r="Y83" s="247"/>
      <c r="Z83" s="247"/>
      <c r="AA83" s="247"/>
      <c r="AB83" s="247"/>
      <c r="AC83" s="247"/>
      <c r="AD83" s="247"/>
      <c r="AE83" s="247"/>
      <c r="AF83" s="247"/>
      <c r="AG83" s="247"/>
      <c r="AH83" s="247"/>
    </row>
    <row r="84" spans="25:34" ht="13.2"/>
    <row r="85" spans="25:34" ht="13.2"/>
    <row r="86" spans="25:34" ht="13.2"/>
    <row r="87" spans="25:34" ht="13.2"/>
    <row r="88" spans="25:34" ht="13.2">
      <c r="AH88" s="247"/>
    </row>
    <row r="89" spans="25:34" ht="13.2"/>
    <row r="90" spans="25:34" ht="13.2"/>
    <row r="91" spans="25:34" ht="13.2"/>
    <row r="92" spans="25:34" ht="13.5" customHeight="1"/>
    <row r="93" spans="25:34" ht="13.5" customHeight="1"/>
    <row r="94" spans="25:34" ht="13.5" customHeight="1">
      <c r="AF94" s="247"/>
      <c r="AG94" s="247"/>
      <c r="AH94" s="247"/>
    </row>
    <row r="95" spans="25:34" ht="13.5" customHeight="1">
      <c r="AH95" s="247"/>
    </row>
    <row r="96" spans="25:34" ht="13.5" customHeight="1"/>
    <row r="97" spans="33:34" ht="13.5" customHeight="1"/>
    <row r="98" spans="33:34" ht="13.5" customHeight="1"/>
    <row r="99" spans="33:34" ht="13.5" customHeight="1"/>
    <row r="100" spans="33:34" ht="13.5" customHeight="1"/>
    <row r="101" spans="33:34" ht="13.5" customHeight="1">
      <c r="AH101" s="247"/>
    </row>
    <row r="102" spans="33:34" ht="13.5" customHeight="1"/>
    <row r="103" spans="33:34" ht="13.5" customHeight="1"/>
    <row r="104" spans="33:34" ht="13.5" customHeight="1">
      <c r="AG104" s="247"/>
      <c r="AH104" s="247"/>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7"/>
    </row>
    <row r="117" spans="34:122" ht="13.5" customHeight="1"/>
    <row r="118" spans="34:122" ht="13.5" customHeight="1"/>
    <row r="119" spans="34:122" ht="13.5" customHeight="1"/>
    <row r="120" spans="34:122" ht="13.5" customHeight="1">
      <c r="AH120" s="247"/>
    </row>
    <row r="121" spans="34:122" ht="13.5" customHeight="1">
      <c r="AH121" s="247"/>
    </row>
    <row r="122" spans="34:122" ht="13.5" customHeight="1"/>
    <row r="123" spans="34:122" ht="13.5" customHeight="1"/>
    <row r="124" spans="34:122" ht="13.5" customHeight="1"/>
    <row r="125" spans="34:122" ht="13.5" customHeight="1">
      <c r="DR125" s="247" t="s">
        <v>480</v>
      </c>
    </row>
  </sheetData>
  <sheetProtection algorithmName="SHA-512" hashValue="LMN2PTzbmftrz6sTf+op3oRc3iHAAcvl1dq6yWZdbcYKXRBUUZGA5xMR1r3nmGQOYR/xzlIgV4AF1QowgHoPcQ==" saltValue="Fka/5VQ7o6CgvnzwSC/f8w=="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cols>
    <col min="1" max="1" width="45.88671875" style="132" customWidth="1"/>
    <col min="2" max="8" width="13.33203125" style="132" customWidth="1"/>
    <col min="9" max="16384" width="11.109375" style="132"/>
  </cols>
  <sheetData>
    <row r="1" spans="1:8">
      <c r="A1" s="126"/>
      <c r="B1" s="127"/>
      <c r="C1" s="128"/>
      <c r="D1" s="129"/>
      <c r="E1" s="130"/>
      <c r="F1" s="130"/>
      <c r="G1" s="130"/>
      <c r="H1" s="131"/>
    </row>
    <row r="2" spans="1:8">
      <c r="A2" s="133"/>
      <c r="B2" s="134"/>
      <c r="C2" s="135"/>
      <c r="D2" s="136" t="s">
        <v>51</v>
      </c>
      <c r="E2" s="137"/>
      <c r="F2" s="138" t="s">
        <v>529</v>
      </c>
      <c r="G2" s="139"/>
      <c r="H2" s="140"/>
    </row>
    <row r="3" spans="1:8">
      <c r="A3" s="136" t="s">
        <v>522</v>
      </c>
      <c r="B3" s="141"/>
      <c r="C3" s="142"/>
      <c r="D3" s="143">
        <v>97560</v>
      </c>
      <c r="E3" s="144"/>
      <c r="F3" s="145">
        <v>128523</v>
      </c>
      <c r="G3" s="146"/>
      <c r="H3" s="147"/>
    </row>
    <row r="4" spans="1:8">
      <c r="A4" s="148"/>
      <c r="B4" s="149"/>
      <c r="C4" s="150"/>
      <c r="D4" s="151">
        <v>75052</v>
      </c>
      <c r="E4" s="152"/>
      <c r="F4" s="153">
        <v>56792</v>
      </c>
      <c r="G4" s="154"/>
      <c r="H4" s="155"/>
    </row>
    <row r="5" spans="1:8">
      <c r="A5" s="136" t="s">
        <v>524</v>
      </c>
      <c r="B5" s="141"/>
      <c r="C5" s="142"/>
      <c r="D5" s="143">
        <v>74559</v>
      </c>
      <c r="E5" s="144"/>
      <c r="F5" s="145">
        <v>96469</v>
      </c>
      <c r="G5" s="146"/>
      <c r="H5" s="147"/>
    </row>
    <row r="6" spans="1:8">
      <c r="A6" s="148"/>
      <c r="B6" s="149"/>
      <c r="C6" s="150"/>
      <c r="D6" s="151">
        <v>53229</v>
      </c>
      <c r="E6" s="152"/>
      <c r="F6" s="153">
        <v>49775</v>
      </c>
      <c r="G6" s="154"/>
      <c r="H6" s="155"/>
    </row>
    <row r="7" spans="1:8">
      <c r="A7" s="136" t="s">
        <v>525</v>
      </c>
      <c r="B7" s="141"/>
      <c r="C7" s="142"/>
      <c r="D7" s="143">
        <v>101620</v>
      </c>
      <c r="E7" s="144"/>
      <c r="F7" s="145">
        <v>85743</v>
      </c>
      <c r="G7" s="146"/>
      <c r="H7" s="147"/>
    </row>
    <row r="8" spans="1:8">
      <c r="A8" s="148"/>
      <c r="B8" s="149"/>
      <c r="C8" s="150"/>
      <c r="D8" s="151">
        <v>78834</v>
      </c>
      <c r="E8" s="152"/>
      <c r="F8" s="153">
        <v>45231</v>
      </c>
      <c r="G8" s="154"/>
      <c r="H8" s="155"/>
    </row>
    <row r="9" spans="1:8">
      <c r="A9" s="136" t="s">
        <v>526</v>
      </c>
      <c r="B9" s="141"/>
      <c r="C9" s="142"/>
      <c r="D9" s="143">
        <v>173529</v>
      </c>
      <c r="E9" s="144"/>
      <c r="F9" s="145">
        <v>92509</v>
      </c>
      <c r="G9" s="146"/>
      <c r="H9" s="147"/>
    </row>
    <row r="10" spans="1:8">
      <c r="A10" s="148"/>
      <c r="B10" s="149"/>
      <c r="C10" s="150"/>
      <c r="D10" s="151">
        <v>159552</v>
      </c>
      <c r="E10" s="152"/>
      <c r="F10" s="153">
        <v>52274</v>
      </c>
      <c r="G10" s="154"/>
      <c r="H10" s="155"/>
    </row>
    <row r="11" spans="1:8">
      <c r="A11" s="136" t="s">
        <v>527</v>
      </c>
      <c r="B11" s="141"/>
      <c r="C11" s="142"/>
      <c r="D11" s="143">
        <v>225009</v>
      </c>
      <c r="E11" s="144"/>
      <c r="F11" s="145">
        <v>98544</v>
      </c>
      <c r="G11" s="146"/>
      <c r="H11" s="147"/>
    </row>
    <row r="12" spans="1:8">
      <c r="A12" s="148"/>
      <c r="B12" s="149"/>
      <c r="C12" s="156"/>
      <c r="D12" s="151">
        <v>207755</v>
      </c>
      <c r="E12" s="152"/>
      <c r="F12" s="153">
        <v>55816</v>
      </c>
      <c r="G12" s="154"/>
      <c r="H12" s="155"/>
    </row>
    <row r="13" spans="1:8">
      <c r="A13" s="136"/>
      <c r="B13" s="141"/>
      <c r="C13" s="157"/>
      <c r="D13" s="158">
        <v>134455</v>
      </c>
      <c r="E13" s="159"/>
      <c r="F13" s="160">
        <v>100358</v>
      </c>
      <c r="G13" s="161"/>
      <c r="H13" s="147"/>
    </row>
    <row r="14" spans="1:8">
      <c r="A14" s="148"/>
      <c r="B14" s="149"/>
      <c r="C14" s="150"/>
      <c r="D14" s="151">
        <v>114884</v>
      </c>
      <c r="E14" s="152"/>
      <c r="F14" s="153">
        <v>51978</v>
      </c>
      <c r="G14" s="154"/>
      <c r="H14" s="155"/>
    </row>
    <row r="17" spans="1:11">
      <c r="A17" s="132" t="s">
        <v>52</v>
      </c>
    </row>
    <row r="18" spans="1:11">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c r="A19" s="162" t="s">
        <v>53</v>
      </c>
      <c r="B19" s="162">
        <f>ROUND(VALUE(SUBSTITUTE(実質収支比率等に係る経年分析!F$48,"▲","-")),2)</f>
        <v>8.36</v>
      </c>
      <c r="C19" s="162">
        <f>ROUND(VALUE(SUBSTITUTE(実質収支比率等に係る経年分析!G$48,"▲","-")),2)</f>
        <v>11.48</v>
      </c>
      <c r="D19" s="162">
        <f>ROUND(VALUE(SUBSTITUTE(実質収支比率等に係る経年分析!H$48,"▲","-")),2)</f>
        <v>11.39</v>
      </c>
      <c r="E19" s="162">
        <f>ROUND(VALUE(SUBSTITUTE(実質収支比率等に係る経年分析!I$48,"▲","-")),2)</f>
        <v>10.89</v>
      </c>
      <c r="F19" s="162">
        <f>ROUND(VALUE(SUBSTITUTE(実質収支比率等に係る経年分析!J$48,"▲","-")),2)</f>
        <v>10.94</v>
      </c>
    </row>
    <row r="20" spans="1:11">
      <c r="A20" s="162" t="s">
        <v>54</v>
      </c>
      <c r="B20" s="162">
        <f>ROUND(VALUE(SUBSTITUTE(実質収支比率等に係る経年分析!F$47,"▲","-")),2)</f>
        <v>48.07</v>
      </c>
      <c r="C20" s="162">
        <f>ROUND(VALUE(SUBSTITUTE(実質収支比率等に係る経年分析!G$47,"▲","-")),2)</f>
        <v>47.32</v>
      </c>
      <c r="D20" s="162">
        <f>ROUND(VALUE(SUBSTITUTE(実質収支比率等に係る経年分析!H$47,"▲","-")),2)</f>
        <v>50.56</v>
      </c>
      <c r="E20" s="162">
        <f>ROUND(VALUE(SUBSTITUTE(実質収支比率等に係る経年分析!I$47,"▲","-")),2)</f>
        <v>51.49</v>
      </c>
      <c r="F20" s="162">
        <f>ROUND(VALUE(SUBSTITUTE(実質収支比率等に係る経年分析!J$47,"▲","-")),2)</f>
        <v>51.66</v>
      </c>
    </row>
    <row r="21" spans="1:11">
      <c r="A21" s="162" t="s">
        <v>55</v>
      </c>
      <c r="B21" s="162">
        <f>IF(ISNUMBER(VALUE(SUBSTITUTE(実質収支比率等に係る経年分析!F$49,"▲","-"))),ROUND(VALUE(SUBSTITUTE(実質収支比率等に係る経年分析!F$49,"▲","-")),2),NA())</f>
        <v>5.09</v>
      </c>
      <c r="C21" s="162">
        <f>IF(ISNUMBER(VALUE(SUBSTITUTE(実質収支比率等に係る経年分析!G$49,"▲","-"))),ROUND(VALUE(SUBSTITUTE(実質収支比率等に係る経年分析!G$49,"▲","-")),2),NA())</f>
        <v>5.35</v>
      </c>
      <c r="D21" s="162">
        <f>IF(ISNUMBER(VALUE(SUBSTITUTE(実質収支比率等に係る経年分析!H$49,"▲","-"))),ROUND(VALUE(SUBSTITUTE(実質収支比率等に係る経年分析!H$49,"▲","-")),2),NA())</f>
        <v>1.99</v>
      </c>
      <c r="E21" s="162">
        <f>IF(ISNUMBER(VALUE(SUBSTITUTE(実質収支比率等に係る経年分析!I$49,"▲","-"))),ROUND(VALUE(SUBSTITUTE(実質収支比率等に係る経年分析!I$49,"▲","-")),2),NA())</f>
        <v>6.89</v>
      </c>
      <c r="F21" s="162">
        <f>IF(ISNUMBER(VALUE(SUBSTITUTE(実質収支比率等に係る経年分析!J$49,"▲","-"))),ROUND(VALUE(SUBSTITUTE(実質収支比率等に係る経年分析!J$49,"▲","-")),2),NA())</f>
        <v>5.27</v>
      </c>
    </row>
    <row r="24" spans="1:11">
      <c r="A24" s="132" t="s">
        <v>56</v>
      </c>
    </row>
    <row r="25" spans="1:11">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c r="A26" s="163"/>
      <c r="B26" s="163" t="s">
        <v>57</v>
      </c>
      <c r="C26" s="163" t="s">
        <v>58</v>
      </c>
      <c r="D26" s="163" t="s">
        <v>57</v>
      </c>
      <c r="E26" s="163" t="s">
        <v>58</v>
      </c>
      <c r="F26" s="163" t="s">
        <v>57</v>
      </c>
      <c r="G26" s="163" t="s">
        <v>58</v>
      </c>
      <c r="H26" s="163" t="s">
        <v>57</v>
      </c>
      <c r="I26" s="163" t="s">
        <v>58</v>
      </c>
      <c r="J26" s="163" t="s">
        <v>57</v>
      </c>
      <c r="K26" s="163" t="s">
        <v>58</v>
      </c>
    </row>
    <row r="27" spans="1:11">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0.05</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0.02</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0.03</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7.0000000000000007E-2</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7.0000000000000007E-2</v>
      </c>
    </row>
    <row r="28" spans="1:11">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c r="A29" s="163" t="str">
        <f>IF(連結実質赤字比率に係る赤字・黒字の構成分析!C$41="",NA(),連結実質赤字比率に係る赤字・黒字の構成分析!C$41)</f>
        <v>矢田茂・原田政次郎・福田五男奨学基金特別会計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0.04</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7.0000000000000007E-2</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0.09</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0.12</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0.13</v>
      </c>
    </row>
    <row r="30" spans="1:11">
      <c r="A30" s="163" t="str">
        <f>IF(連結実質赤字比率に係る赤字・黒字の構成分析!C$40="",NA(),連結実質赤字比率に係る赤字・黒字の構成分析!C$40)</f>
        <v>美作市国民健康保険特別会計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0.82</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0.72</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0.61</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0.18</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0.15</v>
      </c>
    </row>
    <row r="31" spans="1:11">
      <c r="A31" s="163" t="str">
        <f>IF(連結実質赤字比率に係る赤字・黒字の構成分析!C$39="",NA(),連結実質赤字比率に係る赤字・黒字の構成分析!C$39)</f>
        <v>美作市老人保健施設事業特別会計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0.01</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0.01</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0.11</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0.19</v>
      </c>
    </row>
    <row r="32" spans="1:11">
      <c r="A32" s="163" t="str">
        <f>IF(連結実質赤字比率に係る赤字・黒字の構成分析!C$38="",NA(),連結実質赤字比率に係る赤字・黒字の構成分析!C$38)</f>
        <v>美作市介護保険特別会計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0.59</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0.79</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1.41</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1.32</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1.66</v>
      </c>
    </row>
    <row r="33" spans="1:16">
      <c r="A33" s="163" t="str">
        <f>IF(連結実質赤字比率に係る赤字・黒字の構成分析!C$37="",NA(),連結実質赤字比率に係る赤字・黒字の構成分析!C$37)</f>
        <v>美作市下水道事業会計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3.41</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3.62</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4.13</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4.3899999999999997</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4.51</v>
      </c>
    </row>
    <row r="34" spans="1:16">
      <c r="A34" s="163" t="str">
        <f>IF(連結実質赤字比率に係る赤字・黒字の構成分析!C$36="",NA(),連結実質赤字比率に係る赤字・黒字の構成分析!C$36)</f>
        <v>美作市水道事業会計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7.44</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7.48</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6.37</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7.59</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9.16</v>
      </c>
    </row>
    <row r="35" spans="1:16">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8.2799999999999994</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11.39</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11.26</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10.75</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10.79</v>
      </c>
    </row>
    <row r="36" spans="1:16">
      <c r="A36" s="163" t="str">
        <f>IF(連結実質赤字比率に係る赤字・黒字の構成分析!C$34="",NA(),連結実質赤字比率に係る赤字・黒字の構成分析!C$34)</f>
        <v>美作市病院事業会計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15.43</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17.27</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20.399999999999999</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20.329999999999998</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20.77</v>
      </c>
    </row>
    <row r="39" spans="1:16">
      <c r="A39" s="132" t="s">
        <v>59</v>
      </c>
    </row>
    <row r="40" spans="1:16">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c r="A41" s="164"/>
      <c r="B41" s="164" t="s">
        <v>60</v>
      </c>
      <c r="C41" s="164"/>
      <c r="D41" s="164" t="s">
        <v>61</v>
      </c>
      <c r="E41" s="164" t="s">
        <v>60</v>
      </c>
      <c r="F41" s="164"/>
      <c r="G41" s="164" t="s">
        <v>61</v>
      </c>
      <c r="H41" s="164" t="s">
        <v>60</v>
      </c>
      <c r="I41" s="164"/>
      <c r="J41" s="164" t="s">
        <v>61</v>
      </c>
      <c r="K41" s="164" t="s">
        <v>60</v>
      </c>
      <c r="L41" s="164"/>
      <c r="M41" s="164" t="s">
        <v>61</v>
      </c>
      <c r="N41" s="164" t="s">
        <v>60</v>
      </c>
      <c r="O41" s="164"/>
      <c r="P41" s="164" t="s">
        <v>61</v>
      </c>
    </row>
    <row r="42" spans="1:16">
      <c r="A42" s="164" t="s">
        <v>62</v>
      </c>
      <c r="B42" s="164"/>
      <c r="C42" s="164"/>
      <c r="D42" s="164">
        <f>'実質公債費比率（分子）の構造'!K$52</f>
        <v>3666</v>
      </c>
      <c r="E42" s="164"/>
      <c r="F42" s="164"/>
      <c r="G42" s="164">
        <f>'実質公債費比率（分子）の構造'!L$52</f>
        <v>3612</v>
      </c>
      <c r="H42" s="164"/>
      <c r="I42" s="164"/>
      <c r="J42" s="164">
        <f>'実質公債費比率（分子）の構造'!M$52</f>
        <v>3484</v>
      </c>
      <c r="K42" s="164"/>
      <c r="L42" s="164"/>
      <c r="M42" s="164">
        <f>'実質公債費比率（分子）の構造'!N$52</f>
        <v>3398</v>
      </c>
      <c r="N42" s="164"/>
      <c r="O42" s="164"/>
      <c r="P42" s="164">
        <f>'実質公債費比率（分子）の構造'!O$52</f>
        <v>3267</v>
      </c>
    </row>
    <row r="43" spans="1:16">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c r="A44" s="164" t="s">
        <v>63</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c r="A45" s="164" t="s">
        <v>64</v>
      </c>
      <c r="B45" s="164">
        <f>'実質公債費比率（分子）の構造'!K$49</f>
        <v>2</v>
      </c>
      <c r="C45" s="164"/>
      <c r="D45" s="164"/>
      <c r="E45" s="164" t="str">
        <f>'実質公債費比率（分子）の構造'!L$49</f>
        <v>-</v>
      </c>
      <c r="F45" s="164"/>
      <c r="G45" s="164"/>
      <c r="H45" s="164" t="str">
        <f>'実質公債費比率（分子）の構造'!M$49</f>
        <v>-</v>
      </c>
      <c r="I45" s="164"/>
      <c r="J45" s="164"/>
      <c r="K45" s="164" t="str">
        <f>'実質公債費比率（分子）の構造'!N$49</f>
        <v>-</v>
      </c>
      <c r="L45" s="164"/>
      <c r="M45" s="164"/>
      <c r="N45" s="164" t="str">
        <f>'実質公債費比率（分子）の構造'!O$49</f>
        <v>-</v>
      </c>
      <c r="O45" s="164"/>
      <c r="P45" s="164"/>
    </row>
    <row r="46" spans="1:16">
      <c r="A46" s="164" t="s">
        <v>65</v>
      </c>
      <c r="B46" s="164">
        <f>'実質公債費比率（分子）の構造'!K$48</f>
        <v>1968</v>
      </c>
      <c r="C46" s="164"/>
      <c r="D46" s="164"/>
      <c r="E46" s="164">
        <f>'実質公債費比率（分子）の構造'!L$48</f>
        <v>2012</v>
      </c>
      <c r="F46" s="164"/>
      <c r="G46" s="164"/>
      <c r="H46" s="164">
        <f>'実質公債費比率（分子）の構造'!M$48</f>
        <v>1988</v>
      </c>
      <c r="I46" s="164"/>
      <c r="J46" s="164"/>
      <c r="K46" s="164">
        <f>'実質公債費比率（分子）の構造'!N$48</f>
        <v>1942</v>
      </c>
      <c r="L46" s="164"/>
      <c r="M46" s="164"/>
      <c r="N46" s="164">
        <f>'実質公債費比率（分子）の構造'!O$48</f>
        <v>1821</v>
      </c>
      <c r="O46" s="164"/>
      <c r="P46" s="164"/>
    </row>
    <row r="47" spans="1:16">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c r="A48" s="164" t="s">
        <v>66</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c r="A49" s="164" t="s">
        <v>67</v>
      </c>
      <c r="B49" s="164">
        <f>'実質公債費比率（分子）の構造'!K$45</f>
        <v>2848</v>
      </c>
      <c r="C49" s="164"/>
      <c r="D49" s="164"/>
      <c r="E49" s="164">
        <f>'実質公債費比率（分子）の構造'!L$45</f>
        <v>2745</v>
      </c>
      <c r="F49" s="164"/>
      <c r="G49" s="164"/>
      <c r="H49" s="164">
        <f>'実質公債費比率（分子）の構造'!M$45</f>
        <v>2606</v>
      </c>
      <c r="I49" s="164"/>
      <c r="J49" s="164"/>
      <c r="K49" s="164">
        <f>'実質公債費比率（分子）の構造'!N$45</f>
        <v>2616</v>
      </c>
      <c r="L49" s="164"/>
      <c r="M49" s="164"/>
      <c r="N49" s="164">
        <f>'実質公債費比率（分子）の構造'!O$45</f>
        <v>2447</v>
      </c>
      <c r="O49" s="164"/>
      <c r="P49" s="164"/>
    </row>
    <row r="50" spans="1:16">
      <c r="A50" s="164" t="s">
        <v>68</v>
      </c>
      <c r="B50" s="164" t="e">
        <f>NA()</f>
        <v>#N/A</v>
      </c>
      <c r="C50" s="164">
        <f>IF(ISNUMBER('実質公債費比率（分子）の構造'!K$53),'実質公債費比率（分子）の構造'!K$53,NA())</f>
        <v>1152</v>
      </c>
      <c r="D50" s="164" t="e">
        <f>NA()</f>
        <v>#N/A</v>
      </c>
      <c r="E50" s="164" t="e">
        <f>NA()</f>
        <v>#N/A</v>
      </c>
      <c r="F50" s="164">
        <f>IF(ISNUMBER('実質公債費比率（分子）の構造'!L$53),'実質公債費比率（分子）の構造'!L$53,NA())</f>
        <v>1145</v>
      </c>
      <c r="G50" s="164" t="e">
        <f>NA()</f>
        <v>#N/A</v>
      </c>
      <c r="H50" s="164" t="e">
        <f>NA()</f>
        <v>#N/A</v>
      </c>
      <c r="I50" s="164">
        <f>IF(ISNUMBER('実質公債費比率（分子）の構造'!M$53),'実質公債費比率（分子）の構造'!M$53,NA())</f>
        <v>1110</v>
      </c>
      <c r="J50" s="164" t="e">
        <f>NA()</f>
        <v>#N/A</v>
      </c>
      <c r="K50" s="164" t="e">
        <f>NA()</f>
        <v>#N/A</v>
      </c>
      <c r="L50" s="164">
        <f>IF(ISNUMBER('実質公債費比率（分子）の構造'!N$53),'実質公債費比率（分子）の構造'!N$53,NA())</f>
        <v>1160</v>
      </c>
      <c r="M50" s="164" t="e">
        <f>NA()</f>
        <v>#N/A</v>
      </c>
      <c r="N50" s="164" t="e">
        <f>NA()</f>
        <v>#N/A</v>
      </c>
      <c r="O50" s="164">
        <f>IF(ISNUMBER('実質公債費比率（分子）の構造'!O$53),'実質公債費比率（分子）の構造'!O$53,NA())</f>
        <v>1001</v>
      </c>
      <c r="P50" s="164" t="e">
        <f>NA()</f>
        <v>#N/A</v>
      </c>
    </row>
    <row r="53" spans="1:16">
      <c r="A53" s="132" t="s">
        <v>69</v>
      </c>
    </row>
    <row r="54" spans="1:16">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c r="A55" s="163"/>
      <c r="B55" s="163" t="s">
        <v>70</v>
      </c>
      <c r="C55" s="163"/>
      <c r="D55" s="163" t="s">
        <v>71</v>
      </c>
      <c r="E55" s="163" t="s">
        <v>70</v>
      </c>
      <c r="F55" s="163"/>
      <c r="G55" s="163" t="s">
        <v>71</v>
      </c>
      <c r="H55" s="163" t="s">
        <v>70</v>
      </c>
      <c r="I55" s="163"/>
      <c r="J55" s="163" t="s">
        <v>71</v>
      </c>
      <c r="K55" s="163" t="s">
        <v>70</v>
      </c>
      <c r="L55" s="163"/>
      <c r="M55" s="163" t="s">
        <v>71</v>
      </c>
      <c r="N55" s="163" t="s">
        <v>70</v>
      </c>
      <c r="O55" s="163"/>
      <c r="P55" s="163" t="s">
        <v>71</v>
      </c>
    </row>
    <row r="56" spans="1:16">
      <c r="A56" s="163" t="s">
        <v>43</v>
      </c>
      <c r="B56" s="163"/>
      <c r="C56" s="163"/>
      <c r="D56" s="163">
        <f>'将来負担比率（分子）の構造'!I$52</f>
        <v>28973</v>
      </c>
      <c r="E56" s="163"/>
      <c r="F56" s="163"/>
      <c r="G56" s="163">
        <f>'将来負担比率（分子）の構造'!J$52</f>
        <v>27129</v>
      </c>
      <c r="H56" s="163"/>
      <c r="I56" s="163"/>
      <c r="J56" s="163">
        <f>'将来負担比率（分子）の構造'!K$52</f>
        <v>25877</v>
      </c>
      <c r="K56" s="163"/>
      <c r="L56" s="163"/>
      <c r="M56" s="163">
        <f>'将来負担比率（分子）の構造'!L$52</f>
        <v>25930</v>
      </c>
      <c r="N56" s="163"/>
      <c r="O56" s="163"/>
      <c r="P56" s="163">
        <f>'将来負担比率（分子）の構造'!M$52</f>
        <v>26991</v>
      </c>
    </row>
    <row r="57" spans="1:16">
      <c r="A57" s="163" t="s">
        <v>42</v>
      </c>
      <c r="B57" s="163"/>
      <c r="C57" s="163"/>
      <c r="D57" s="163">
        <f>'将来負担比率（分子）の構造'!I$51</f>
        <v>838</v>
      </c>
      <c r="E57" s="163"/>
      <c r="F57" s="163"/>
      <c r="G57" s="163">
        <f>'将来負担比率（分子）の構造'!J$51</f>
        <v>745</v>
      </c>
      <c r="H57" s="163"/>
      <c r="I57" s="163"/>
      <c r="J57" s="163">
        <f>'将来負担比率（分子）の構造'!K$51</f>
        <v>857</v>
      </c>
      <c r="K57" s="163"/>
      <c r="L57" s="163"/>
      <c r="M57" s="163">
        <f>'将来負担比率（分子）の構造'!L$51</f>
        <v>765</v>
      </c>
      <c r="N57" s="163"/>
      <c r="O57" s="163"/>
      <c r="P57" s="163">
        <f>'将来負担比率（分子）の構造'!M$51</f>
        <v>663</v>
      </c>
    </row>
    <row r="58" spans="1:16">
      <c r="A58" s="163" t="s">
        <v>41</v>
      </c>
      <c r="B58" s="163"/>
      <c r="C58" s="163"/>
      <c r="D58" s="163">
        <f>'将来負担比率（分子）の構造'!I$50</f>
        <v>14031</v>
      </c>
      <c r="E58" s="163"/>
      <c r="F58" s="163"/>
      <c r="G58" s="163">
        <f>'将来負担比率（分子）の構造'!J$50</f>
        <v>15214</v>
      </c>
      <c r="H58" s="163"/>
      <c r="I58" s="163"/>
      <c r="J58" s="163">
        <f>'将来負担比率（分子）の構造'!K$50</f>
        <v>16172</v>
      </c>
      <c r="K58" s="163"/>
      <c r="L58" s="163"/>
      <c r="M58" s="163">
        <f>'将来負担比率（分子）の構造'!L$50</f>
        <v>16729</v>
      </c>
      <c r="N58" s="163"/>
      <c r="O58" s="163"/>
      <c r="P58" s="163">
        <f>'将来負担比率（分子）の構造'!M$50</f>
        <v>16723</v>
      </c>
    </row>
    <row r="59" spans="1:16">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c r="A62" s="163" t="s">
        <v>35</v>
      </c>
      <c r="B62" s="163">
        <f>'将来負担比率（分子）の構造'!I$45</f>
        <v>2268</v>
      </c>
      <c r="C62" s="163"/>
      <c r="D62" s="163"/>
      <c r="E62" s="163">
        <f>'将来負担比率（分子）の構造'!J$45</f>
        <v>2285</v>
      </c>
      <c r="F62" s="163"/>
      <c r="G62" s="163"/>
      <c r="H62" s="163">
        <f>'将来負担比率（分子）の構造'!K$45</f>
        <v>2213</v>
      </c>
      <c r="I62" s="163"/>
      <c r="J62" s="163"/>
      <c r="K62" s="163">
        <f>'将来負担比率（分子）の構造'!L$45</f>
        <v>2349</v>
      </c>
      <c r="L62" s="163"/>
      <c r="M62" s="163"/>
      <c r="N62" s="163">
        <f>'将来負担比率（分子）の構造'!M$45</f>
        <v>2589</v>
      </c>
      <c r="O62" s="163"/>
      <c r="P62" s="163"/>
    </row>
    <row r="63" spans="1:16">
      <c r="A63" s="163" t="s">
        <v>34</v>
      </c>
      <c r="B63" s="163" t="str">
        <f>'将来負担比率（分子）の構造'!I$44</f>
        <v>-</v>
      </c>
      <c r="C63" s="163"/>
      <c r="D63" s="163"/>
      <c r="E63" s="163" t="str">
        <f>'将来負担比率（分子）の構造'!J$44</f>
        <v>-</v>
      </c>
      <c r="F63" s="163"/>
      <c r="G63" s="163"/>
      <c r="H63" s="163" t="str">
        <f>'将来負担比率（分子）の構造'!K$44</f>
        <v>-</v>
      </c>
      <c r="I63" s="163"/>
      <c r="J63" s="163"/>
      <c r="K63" s="163" t="str">
        <f>'将来負担比率（分子）の構造'!L$44</f>
        <v>-</v>
      </c>
      <c r="L63" s="163"/>
      <c r="M63" s="163"/>
      <c r="N63" s="163" t="str">
        <f>'将来負担比率（分子）の構造'!M$44</f>
        <v>-</v>
      </c>
      <c r="O63" s="163"/>
      <c r="P63" s="163"/>
    </row>
    <row r="64" spans="1:16">
      <c r="A64" s="163" t="s">
        <v>33</v>
      </c>
      <c r="B64" s="163">
        <f>'将来負担比率（分子）の構造'!I$43</f>
        <v>15809</v>
      </c>
      <c r="C64" s="163"/>
      <c r="D64" s="163"/>
      <c r="E64" s="163">
        <f>'将来負担比率（分子）の構造'!J$43</f>
        <v>14317</v>
      </c>
      <c r="F64" s="163"/>
      <c r="G64" s="163"/>
      <c r="H64" s="163">
        <f>'将来負担比率（分子）の構造'!K$43</f>
        <v>13400</v>
      </c>
      <c r="I64" s="163"/>
      <c r="J64" s="163"/>
      <c r="K64" s="163">
        <f>'将来負担比率（分子）の構造'!L$43</f>
        <v>11963</v>
      </c>
      <c r="L64" s="163"/>
      <c r="M64" s="163"/>
      <c r="N64" s="163">
        <f>'将来負担比率（分子）の構造'!M$43</f>
        <v>10727</v>
      </c>
      <c r="O64" s="163"/>
      <c r="P64" s="163"/>
    </row>
    <row r="65" spans="1:16">
      <c r="A65" s="163" t="s">
        <v>32</v>
      </c>
      <c r="B65" s="163">
        <f>'将来負担比率（分子）の構造'!I$42</f>
        <v>45</v>
      </c>
      <c r="C65" s="163"/>
      <c r="D65" s="163"/>
      <c r="E65" s="163">
        <f>'将来負担比率（分子）の構造'!J$42</f>
        <v>30</v>
      </c>
      <c r="F65" s="163"/>
      <c r="G65" s="163"/>
      <c r="H65" s="163">
        <f>'将来負担比率（分子）の構造'!K$42</f>
        <v>25</v>
      </c>
      <c r="I65" s="163"/>
      <c r="J65" s="163"/>
      <c r="K65" s="163">
        <f>'将来負担比率（分子）の構造'!L$42</f>
        <v>20</v>
      </c>
      <c r="L65" s="163"/>
      <c r="M65" s="163"/>
      <c r="N65" s="163">
        <f>'将来負担比率（分子）の構造'!M$42</f>
        <v>16</v>
      </c>
      <c r="O65" s="163"/>
      <c r="P65" s="163"/>
    </row>
    <row r="66" spans="1:16">
      <c r="A66" s="163" t="s">
        <v>31</v>
      </c>
      <c r="B66" s="163">
        <f>'将来負担比率（分子）の構造'!I$41</f>
        <v>23911</v>
      </c>
      <c r="C66" s="163"/>
      <c r="D66" s="163"/>
      <c r="E66" s="163">
        <f>'将来負担比率（分子）の構造'!J$41</f>
        <v>23151</v>
      </c>
      <c r="F66" s="163"/>
      <c r="G66" s="163"/>
      <c r="H66" s="163">
        <f>'将来負担比率（分子）の構造'!K$41</f>
        <v>22948</v>
      </c>
      <c r="I66" s="163"/>
      <c r="J66" s="163"/>
      <c r="K66" s="163">
        <f>'将来負担比率（分子）の構造'!L$41</f>
        <v>23862</v>
      </c>
      <c r="L66" s="163"/>
      <c r="M66" s="163"/>
      <c r="N66" s="163">
        <f>'将来負担比率（分子）の構造'!M$41</f>
        <v>26373</v>
      </c>
      <c r="O66" s="163"/>
      <c r="P66" s="163"/>
    </row>
    <row r="67" spans="1:16">
      <c r="A67" s="163" t="s">
        <v>72</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c r="A70" s="165" t="s">
        <v>73</v>
      </c>
      <c r="B70" s="165"/>
      <c r="C70" s="165"/>
      <c r="D70" s="165"/>
      <c r="E70" s="165"/>
      <c r="F70" s="165"/>
    </row>
    <row r="71" spans="1:16">
      <c r="A71" s="166"/>
      <c r="B71" s="166" t="str">
        <f>基金残高に係る経年分析!F54</f>
        <v>R04</v>
      </c>
      <c r="C71" s="166" t="str">
        <f>基金残高に係る経年分析!G54</f>
        <v>R05</v>
      </c>
      <c r="D71" s="166" t="str">
        <f>基金残高に係る経年分析!H54</f>
        <v>R06</v>
      </c>
    </row>
    <row r="72" spans="1:16">
      <c r="A72" s="166" t="s">
        <v>74</v>
      </c>
      <c r="B72" s="167">
        <f>基金残高に係る経年分析!F55</f>
        <v>6905</v>
      </c>
      <c r="C72" s="167">
        <f>基金残高に係る経年分析!G55</f>
        <v>7025</v>
      </c>
      <c r="D72" s="167">
        <f>基金残高に係る経年分析!H55</f>
        <v>7074</v>
      </c>
    </row>
    <row r="73" spans="1:16">
      <c r="A73" s="166" t="s">
        <v>75</v>
      </c>
      <c r="B73" s="167">
        <f>基金残高に係る経年分析!F56</f>
        <v>2687</v>
      </c>
      <c r="C73" s="167">
        <f>基金残高に係る経年分析!G56</f>
        <v>2594</v>
      </c>
      <c r="D73" s="167">
        <f>基金残高に係る経年分析!H56</f>
        <v>2621</v>
      </c>
    </row>
    <row r="74" spans="1:16">
      <c r="A74" s="166" t="s">
        <v>76</v>
      </c>
      <c r="B74" s="167">
        <f>基金残高に係る経年分析!F57</f>
        <v>8387</v>
      </c>
      <c r="C74" s="167">
        <f>基金残高に係る経年分析!G57</f>
        <v>8758</v>
      </c>
      <c r="D74" s="167">
        <f>基金残高に係る経年分析!H57</f>
        <v>8771</v>
      </c>
    </row>
  </sheetData>
  <sheetProtection algorithmName="SHA-512" hashValue="mHL2cqjYFKaPOBN3Hvt3RBvyq5YgwzZsd/EYXveiDmLHC+oWcc1bKT2FOfqHf0Qrlnr53SHiYpnuFZzR2UOgBg==" saltValue="QqOs+e/tS5YZ0tGlhLMzM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2026-08-21T05:55:38Z</cp:lastPrinted>
  <dcterms:created xsi:type="dcterms:W3CDTF">2026-02-23T08:24:41Z</dcterms:created>
  <dcterms:modified xsi:type="dcterms:W3CDTF">2026-08-21T05:57:18Z</dcterms:modified>
  <cp:category/>
</cp:coreProperties>
</file>