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10-0135-00_財政課\E_財務\01_庶務\06_財政公会計\R05決算に基づく財務書類\01_調査報告\0827_令和4年度財政状況資料集の作成について（2回目・地方公会計関係）\05_市HP掲載データ\"/>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CO36" i="10" s="1"/>
  <c r="CO37" i="10" s="1"/>
  <c r="CO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<sst xmlns="http://schemas.openxmlformats.org/spreadsheetml/2006/main" count="1151" uniqueCount="617">
  <si>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</si>
  <si>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</si>
  <si>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</si>
  <si>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</si>
  <si>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</si>
  <si>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</si>
  <si>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</si>
  <si>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</si>
  <si>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</si>
  <si>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</si>
  <si>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</si>
  <si>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</si>
  <si>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</si>
  <si>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</si>
  <si>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</si>
  <si>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</si>
  <si>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</si>
  <si>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</si>
  <si>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</si>
  <si>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</si>
  <si>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</si>
  <si>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</si>
  <si>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</si>
  <si>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</si>
  <si>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</si>
  <si>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</si>
  <si>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</si>
  <si>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</si>
  <si>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</si>
  <si>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</si>
  <si>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</si>
  <si>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</si>
  <si>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</si>
  <si>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</si>
  <si>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</si>
  <si>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</si>
  <si>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</si>
  <si>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</si>
  <si>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</si>
  <si>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</si>
  <si>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</si>
  <si>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</si>
  <si>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</si>
  <si>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</si>
  <si>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</si>
  <si>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</si>
  <si>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</si>
  <si>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</si>
  <si>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</si>
  <si>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</si>
  <si>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</si>
  <si>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</si>
  <si>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</si>
  <si>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</si>
  <si>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</si>
  <si>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</si>
  <si>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</si>
  <si>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</si>
  <si>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</si>
  <si>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</si>
  <si>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</si>
  <si>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</si>
  <si>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</si>
  <si>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</si>
  <si>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</si>
  <si>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</si>
  <si>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</si>
  <si>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</si>
  <si>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</si>
  <si>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</si>
  <si>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</si>
  <si>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</si>
  <si>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</si>
  <si>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</si>
  <si>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</si>
  <si>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</si>
  <si>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</si>
  <si>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</si>
  <si>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</si>
  <si>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</si>
  <si>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</si>
  <si>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</si>
  <si>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</si>
  <si>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</si>
  <si>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</si>
  <si>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</si>
  <si>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</si>
  <si>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</si>
  <si>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</si>
  <si>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</si>
  <si>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</si>
  <si>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</si>
  <si>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</si>
  <si>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</si>
  <si>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</si>
  <si>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</si>
  <si>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</si>
  <si>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</si>
  <si>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</si>
  <si>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</si>
  <si>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</si>
  <si>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</si>
  <si>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</si>
  <si>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</si>
  <si>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</si>
  <si>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</si>
  <si>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</si>
  <si>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</si>
  <si>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</si>
  <si>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</si>
  <si>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</si>
  <si>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</si>
  <si>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</si>
  <si>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</si>
  <si>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</si>
  <si>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</si>
  <si>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</si>
  <si>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</si>
  <si>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</si>
  <si>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</si>
  <si>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</si>
  <si>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</si>
  <si>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</si>
  <si>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</si>
  <si>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</si>
  <si>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</si>
  <si>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</si>
  <si>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</si>
  <si>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</si>
  <si>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</si>
  <si>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</si>
  <si>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</si>
  <si>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</si>
  <si>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</si>
  <si>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</si>
  <si>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</si>
  <si>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</si>
  <si>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</si>
  <si>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</si>
  <si>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</si>
  <si>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</si>
  <si>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</si>
  <si>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</si>
  <si>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</si>
  <si>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</si>
  <si>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</si>
  <si>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</si>
  <si>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</si>
  <si>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</si>
  <si>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</si>
  <si>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</si>
  <si>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</si>
  <si>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</si>
  <si>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</si>
  <si>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</si>
  <si>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</si>
  <si>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</si>
  <si>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</si>
  <si>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</si>
  <si>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</si>
  <si>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</si>
  <si>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</si>
  <si>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</si>
  <si>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</si>
  <si>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</si>
  <si>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</si>
  <si>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</si>
  <si>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</si>
  <si>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</si>
  <si>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</si>
  <si>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</si>
  <si>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</si>
  <si>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</si>
  <si>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</si>
  <si>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</si>
  <si>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</si>
  <si>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</si>
  <si>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</si>
  <si>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</si>
  <si>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</si>
  <si>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</si>
  <si>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</si>
  <si>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</si>
  <si>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</si>
  <si>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</si>
  <si>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</si>
  <si>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</si>
  <si>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</si>
  <si>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</si>
  <si>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</si>
  <si>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</si>
  <si>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</si>
  <si>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</si>
  <si>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</si>
  <si>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</si>
  <si>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</si>
  <si>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</si>
  <si>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</si>
  <si>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</si>
  <si>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</si>
  <si>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</si>
  <si>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</si>
  <si>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</si>
  <si>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</si>
  <si>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</si>
  <si>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</si>
  <si>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</si>
  <si>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</si>
  <si>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</si>
  <si>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</si>
  <si>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</si>
  <si>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</si>
  <si>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</si>
  <si>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</si>
  <si>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</si>
  <si>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</si>
  <si>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</si>
  <si>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</si>
  <si>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</si>
  <si>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岡山県美作市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</si>
  <si>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</si>
  <si>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</si>
  <si>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</si>
  <si>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</si>
  <si>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</si>
  <si>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</si>
  <si>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</si>
  <si>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</si>
  <si>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</si>
  <si>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</si>
  <si>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</si>
  <si>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</si>
  <si>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</si>
  <si>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</si>
  <si>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</si>
  <si>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</si>
  <si>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</si>
  <si>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</si>
  <si>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</si>
  <si>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</si>
  <si>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</si>
  <si>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</si>
  <si>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</si>
  <si>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</si>
  <si>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</si>
  <si>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</si>
  <si>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</si>
  <si>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</si>
  <si>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</si>
  <si>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</si>
  <si>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</si>
  <si>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</si>
  <si>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</si>
  <si>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</si>
  <si>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</si>
  <si>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</si>
  <si>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</si>
  <si>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</si>
  <si>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</si>
  <si>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</si>
  <si>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</si>
  <si>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</si>
  <si>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</si>
  <si>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</si>
  <si>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</si>
  <si>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</si>
  <si>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</si>
  <si>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</si>
  <si>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</si>
  <si>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</si>
  <si>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</si>
  <si>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</si>
  <si>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</si>
  <si>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</si>
  <si>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</si>
  <si>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</si>
  <si>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</si>
  <si>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</si>
  <si>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</si>
  <si>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</si>
  <si>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</si>
  <si>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</si>
  <si>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</si>
  <si>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</si>
  <si>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</si>
  <si>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</si>
  <si>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</si>
  <si>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</si>
  <si>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</si>
  <si>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</si>
  <si>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</si>
  <si>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</si>
  <si>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</si>
  <si>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</si>
  <si>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</si>
  <si>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</si>
  <si>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</si>
  <si>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</si>
  <si>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</si>
  <si>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</si>
  <si>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</si>
  <si>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</si>
  <si>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</si>
  <si>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</si>
  <si>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</si>
  <si>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</si>
  <si>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</si>
  <si>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</si>
  <si>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</si>
  <si>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</si>
  <si>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</si>
  <si>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</si>
  <si>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</si>
  <si>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</si>
  <si>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</si>
  <si>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</si>
  <si>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</si>
  <si>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</si>
  <si>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</si>
  <si>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</si>
  <si>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</si>
  <si>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</si>
  <si>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</si>
  <si>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</si>
  <si>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</si>
  <si>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</si>
  <si>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</si>
  <si>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</si>
  <si>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</si>
  <si>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</si>
  <si>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</si>
  <si>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</si>
  <si>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</si>
  <si>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</si>
  <si>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</si>
  <si>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</si>
  <si>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</si>
  <si>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</si>
  <si>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</si>
  <si>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</si>
  <si>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</si>
  <si>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</si>
  <si>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</si>
  <si>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</si>
  <si>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病院</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</si>
  <si>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</si>
  <si>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</si>
  <si>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</si>
  <si>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</si>
  <si>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</si>
  <si>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</si>
  <si>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</si>
  <si>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</si>
  <si>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</si>
  <si>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</si>
  <si>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</si>
  <si>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</si>
  <si>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</si>
  <si>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</si>
  <si>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</si>
  <si>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</si>
  <si>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</si>
  <si>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</si>
  <si>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</si>
  <si>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</si>
  <si>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</si>
  <si>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</si>
  <si>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</si>
  <si>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</si>
  <si>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</si>
  <si>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</si>
  <si>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岡山県美作市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</si>
  <si>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</si>
  <si>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</si>
  <si>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</si>
  <si>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</si>
  <si>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</si>
  <si>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</si>
  <si>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</si>
  <si>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</si>
  <si>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</si>
  <si>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</si>
  <si>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</si>
  <si>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</si>
  <si>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</si>
  <si>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</si>
  <si>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</si>
  <si>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</si>
  <si>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</si>
  <si>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</si>
  <si>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</si>
  <si>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</si>
  <si>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美作市公園墓地事業特別会計</t>
    <phoneticPr fontId="5"/>
  </si>
  <si>
    <t>矢田茂・原田政次郎・福田五男奨学基金特別会計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</si>
  <si>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</si>
  <si>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</si>
  <si>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</si>
  <si>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</si>
  <si>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</si>
  <si>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</si>
  <si>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</si>
  <si>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</si>
  <si>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</si>
  <si>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</si>
  <si>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</si>
  <si>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</si>
  <si>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</si>
  <si>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</si>
  <si>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美作市国民健康保険特別会計</t>
    <phoneticPr fontId="5"/>
  </si>
  <si>
    <t>美作市介護保険特別会計</t>
    <phoneticPr fontId="5"/>
  </si>
  <si>
    <t>美作市後期高齢者医療特別会計</t>
    <phoneticPr fontId="5"/>
  </si>
  <si>
    <t>美作市老人保健施設事業特別会計</t>
    <phoneticPr fontId="5"/>
  </si>
  <si>
    <t>美作市老人福祉施設事業特別会計</t>
    <phoneticPr fontId="5"/>
  </si>
  <si>
    <t>美作市水道事業会計</t>
    <phoneticPr fontId="5"/>
  </si>
  <si>
    <t>法適用企業</t>
    <phoneticPr fontId="5"/>
  </si>
  <si>
    <t>美作市病院事業会計</t>
    <phoneticPr fontId="5"/>
  </si>
  <si>
    <t>美作市下水道事業会計</t>
    <phoneticPr fontId="5"/>
  </si>
  <si>
    <t>美作市都市と農村の交流施設特別会計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</si>
  <si>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</si>
  <si>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</si>
  <si>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</si>
  <si>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</si>
  <si>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</si>
  <si>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</si>
  <si>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</si>
  <si>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</si>
  <si>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</si>
  <si>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</si>
  <si>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</si>
  <si>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</si>
  <si>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</si>
  <si>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</si>
  <si>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</si>
  <si>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</si>
  <si>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</si>
  <si>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</si>
  <si>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</si>
  <si>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</si>
  <si>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</si>
  <si>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</si>
  <si>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</si>
  <si>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</si>
  <si>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</si>
  <si>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</si>
  <si>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</si>
  <si>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</si>
  <si>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</si>
  <si>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</si>
  <si>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</si>
  <si>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</si>
  <si>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</si>
  <si>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</si>
  <si>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</si>
  <si>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</si>
  <si>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</si>
  <si>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</si>
  <si>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</si>
  <si>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</si>
  <si>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</si>
  <si>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</si>
  <si>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</si>
  <si>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</si>
  <si>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</si>
  <si>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</si>
  <si>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</si>
  <si>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</si>
  <si>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</si>
  <si>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</si>
  <si>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</si>
  <si>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</si>
  <si>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</si>
  <si>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</si>
  <si>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</si>
  <si>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</si>
  <si>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</si>
  <si>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</si>
  <si>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</si>
  <si>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</si>
  <si>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</si>
  <si>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</si>
  <si>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</si>
  <si>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</si>
  <si>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美作市老人福祉施設事業特別会計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</si>
  <si>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</si>
  <si>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</si>
  <si>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</si>
  <si>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</si>
  <si>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</si>
  <si>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</si>
  <si>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</si>
  <si>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</si>
  <si>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</si>
  <si>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</si>
  <si>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</si>
  <si>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</si>
  <si>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</si>
  <si>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</si>
  <si>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</si>
  <si>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</si>
  <si>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</si>
  <si>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</si>
  <si>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</si>
  <si>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</si>
  <si>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</si>
  <si>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</si>
  <si>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</si>
  <si>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</si>
  <si>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</si>
  <si>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</si>
  <si>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</si>
  <si>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</si>
  <si>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</si>
  <si>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</si>
  <si>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</si>
  <si>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</si>
  <si>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</si>
  <si>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</si>
  <si>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</si>
  <si>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</si>
  <si>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</si>
  <si>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</si>
  <si>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</si>
  <si>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</si>
  <si>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</si>
  <si>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</si>
  <si>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</si>
  <si>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</si>
  <si>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</si>
  <si>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</si>
  <si>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</si>
  <si>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</si>
  <si>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</si>
  <si>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</si>
  <si>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</si>
  <si>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</si>
  <si>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</si>
  <si>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</si>
  <si>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</si>
  <si>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</si>
  <si>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</si>
  <si>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</si>
  <si>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</si>
  <si>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</si>
  <si>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</si>
  <si>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</si>
  <si>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</si>
  <si>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</si>
  <si>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</si>
  <si>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</si>
  <si>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</si>
  <si>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</si>
  <si>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</si>
  <si>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</si>
  <si>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</si>
  <si>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</si>
  <si>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</si>
  <si>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</si>
  <si>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</si>
  <si>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</si>
  <si>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</si>
  <si>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</si>
  <si>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</si>
  <si>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</si>
  <si>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</si>
  <si>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</si>
  <si>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</si>
  <si>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</si>
  <si>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美作市病院事業会計</t>
  </si>
  <si>
    <t>一般会計</t>
  </si>
  <si>
    <t>美作市水道事業会計</t>
  </si>
  <si>
    <t>美作市下水道事業会計</t>
  </si>
  <si>
    <t>美作市介護保険特別会計</t>
  </si>
  <si>
    <t>美作市国民健康保険特別会計</t>
  </si>
  <si>
    <t>矢田茂・原田政次郎・福田五男奨学基金特別会計</t>
  </si>
  <si>
    <t>美作市公園墓地事業特別会計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</si>
  <si>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</si>
  <si>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</si>
  <si>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</si>
  <si>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</si>
  <si>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</si>
  <si>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</si>
  <si>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</si>
  <si>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</si>
  <si>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</si>
  <si>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</si>
  <si>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岡山県市町村税整理組合</t>
    <rPh sb="0" eb="3">
      <t>オカヤマケン</t>
    </rPh>
    <rPh sb="3" eb="6">
      <t>シチョウソン</t>
    </rPh>
    <rPh sb="6" eb="7">
      <t>ゼイ</t>
    </rPh>
    <rPh sb="7" eb="9">
      <t>セイリ</t>
    </rPh>
    <rPh sb="9" eb="11">
      <t>クミアイ</t>
    </rPh>
    <phoneticPr fontId="27"/>
  </si>
  <si>
    <t>岡山県後期高齢者医療広域連合（一般会計）</t>
    <rPh sb="0" eb="3">
      <t>オカヤマケン</t>
    </rPh>
    <rPh sb="3" eb="5">
      <t>コウキ</t>
    </rPh>
    <rPh sb="5" eb="8">
      <t>コウレイシャ</t>
    </rPh>
    <rPh sb="8" eb="10">
      <t>イリョウ</t>
    </rPh>
    <rPh sb="10" eb="12">
      <t>コウイキ</t>
    </rPh>
    <rPh sb="12" eb="14">
      <t>レンゴウ</t>
    </rPh>
    <rPh sb="15" eb="17">
      <t>イッパン</t>
    </rPh>
    <rPh sb="17" eb="19">
      <t>カイケイ</t>
    </rPh>
    <phoneticPr fontId="27"/>
  </si>
  <si>
    <t>岡山県後期高齢者医療広域連合（特別会計）</t>
    <rPh sb="0" eb="3">
      <t>オカヤマケン</t>
    </rPh>
    <rPh sb="3" eb="5">
      <t>コウキ</t>
    </rPh>
    <rPh sb="5" eb="8">
      <t>コウレイシャ</t>
    </rPh>
    <rPh sb="8" eb="10">
      <t>イリョウ</t>
    </rPh>
    <rPh sb="10" eb="12">
      <t>コウイキ</t>
    </rPh>
    <rPh sb="12" eb="14">
      <t>レンゴウ</t>
    </rPh>
    <rPh sb="15" eb="17">
      <t>トクベツ</t>
    </rPh>
    <rPh sb="17" eb="19">
      <t>カイケイ</t>
    </rPh>
    <phoneticPr fontId="27"/>
  </si>
  <si>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7"/>
  </si>
  <si>
    <t>岡山県市町村総合事務組合（貸付金特別会計）</t>
    <rPh sb="0" eb="3">
      <t>オカヤマケン</t>
    </rPh>
    <rPh sb="3" eb="6">
      <t>シチョウソン</t>
    </rPh>
    <rPh sb="6" eb="8">
      <t>ソウゴウ</t>
    </rPh>
    <rPh sb="8" eb="10">
      <t>ジム</t>
    </rPh>
    <rPh sb="10" eb="12">
      <t>クミアイ</t>
    </rPh>
    <rPh sb="13" eb="15">
      <t>カシツケ</t>
    </rPh>
    <rPh sb="15" eb="16">
      <t>キン</t>
    </rPh>
    <rPh sb="16" eb="18">
      <t>トクベツ</t>
    </rPh>
    <rPh sb="18" eb="20">
      <t>カイケイ</t>
    </rPh>
    <phoneticPr fontId="27"/>
  </si>
  <si>
    <t>岡山県市町村総合事務組合（拠出金事業特別会計）</t>
    <rPh sb="0" eb="3">
      <t>オカヤマケン</t>
    </rPh>
    <rPh sb="3" eb="6">
      <t>シチョウソン</t>
    </rPh>
    <rPh sb="6" eb="8">
      <t>ソウゴウ</t>
    </rPh>
    <rPh sb="8" eb="10">
      <t>ジム</t>
    </rPh>
    <rPh sb="10" eb="12">
      <t>クミアイ</t>
    </rPh>
    <rPh sb="13" eb="15">
      <t>キョシュツ</t>
    </rPh>
    <rPh sb="15" eb="16">
      <t>キン</t>
    </rPh>
    <rPh sb="16" eb="18">
      <t>ジギョウ</t>
    </rPh>
    <rPh sb="18" eb="20">
      <t>トクベツ</t>
    </rPh>
    <rPh sb="20" eb="22">
      <t>カイケイ</t>
    </rPh>
    <phoneticPr fontId="27"/>
  </si>
  <si>
    <t>勝英衛生施設組合</t>
    <rPh sb="0" eb="2">
      <t>ショウエイ</t>
    </rPh>
    <rPh sb="2" eb="4">
      <t>エイセイ</t>
    </rPh>
    <rPh sb="4" eb="6">
      <t>シセツ</t>
    </rPh>
    <rPh sb="6" eb="8">
      <t>クミアイ</t>
    </rPh>
    <phoneticPr fontId="27"/>
  </si>
  <si>
    <t>柵原・吉井・英田火葬場施設組合</t>
    <rPh sb="0" eb="2">
      <t>ヤナハラ</t>
    </rPh>
    <rPh sb="3" eb="5">
      <t>ヨシイ</t>
    </rPh>
    <rPh sb="6" eb="8">
      <t>アイダ</t>
    </rPh>
    <rPh sb="8" eb="11">
      <t>カソウバ</t>
    </rPh>
    <rPh sb="11" eb="13">
      <t>シセツ</t>
    </rPh>
    <rPh sb="13" eb="15">
      <t>クミアイ</t>
    </rPh>
    <phoneticPr fontId="27"/>
  </si>
  <si>
    <t>勝田郡老人福祉施設組合（一般会計）</t>
  </si>
  <si>
    <t>美作市土地開発公社</t>
  </si>
  <si>
    <t>株式会社　作東バレンタインホテル</t>
    <rPh sb="0" eb="4">
      <t>カブシキガイシャ</t>
    </rPh>
    <rPh sb="5" eb="7">
      <t>サクトウ</t>
    </rPh>
    <phoneticPr fontId="2"/>
  </si>
  <si>
    <t>株式会社　みまちゃんネル</t>
    <rPh sb="0" eb="4">
      <t>カブシキガイシャ</t>
    </rPh>
    <phoneticPr fontId="2"/>
  </si>
  <si>
    <t>有限会社　特産館みまさか</t>
    <rPh sb="0" eb="4">
      <t>ユウゲンガイシャ</t>
    </rPh>
    <phoneticPr fontId="2"/>
  </si>
  <si>
    <t>有限会社　大原農業振興センター</t>
    <rPh sb="0" eb="4">
      <t>ユウゲンガイシャ</t>
    </rPh>
    <phoneticPr fontId="2"/>
  </si>
  <si>
    <t>〇</t>
  </si>
  <si>
    <t>-</t>
    <phoneticPr fontId="2"/>
  </si>
  <si>
    <t>美作市地域振興基金</t>
    <rPh sb="0" eb="3">
      <t>ミマサカシ</t>
    </rPh>
    <rPh sb="3" eb="9">
      <t>チイキシンコウキキン</t>
    </rPh>
    <phoneticPr fontId="5"/>
  </si>
  <si>
    <t>美作市公共施設整備基金</t>
    <rPh sb="0" eb="3">
      <t>ミマサカシ</t>
    </rPh>
    <rPh sb="3" eb="9">
      <t>コウキョウシセツセイビ</t>
    </rPh>
    <rPh sb="9" eb="11">
      <t>キキン</t>
    </rPh>
    <phoneticPr fontId="2"/>
  </si>
  <si>
    <t>美作市ふるさと創生基金</t>
    <rPh sb="0" eb="3">
      <t>ミマサカシ</t>
    </rPh>
    <rPh sb="7" eb="11">
      <t>ソウセイキキン</t>
    </rPh>
    <phoneticPr fontId="2"/>
  </si>
  <si>
    <t>ふるさと美作応援基金</t>
    <rPh sb="4" eb="6">
      <t>ミマサカ</t>
    </rPh>
    <rPh sb="6" eb="10">
      <t>オウエンキキン</t>
    </rPh>
    <phoneticPr fontId="2"/>
  </si>
  <si>
    <t>美作市産業基盤強靭化基金</t>
    <rPh sb="0" eb="3">
      <t>ミマサカシ</t>
    </rPh>
    <rPh sb="3" eb="7">
      <t>サンギョウキバン</t>
    </rPh>
    <rPh sb="7" eb="12">
      <t>キョウジンカキキン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</si>
  <si>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</si>
  <si>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</si>
  <si>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将来負担比率は、普通会計の地方債残高や公営企業債等繰入見込額が減少していることにより低下傾向にあり、令和元年度以降は0.0％となっている。
　一方、有形固定資産減価償却率は施設の老朽化が進み上昇傾向にあり、類似団体平均を上回っている。個別施設計画の策定による公共施設等の除却や更新等に取り込むことで適正化を図ることとする。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</si>
  <si>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</si>
  <si>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</si>
  <si>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</si>
  <si>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</si>
  <si>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</si>
  <si>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</si>
  <si>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</si>
  <si>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は、地方債残高の減少等により年々低下した結果、令和元年度移行においては0.0％となっている。実質公債費比率についても、過年度における繰上償還の実施により地方債元利償還金が減少したことなどに伴い低下傾向にある。今後においては、大規模建設事業が控えているため、実質公債費比率は増加すると想定されるが、繰上償還や計画的な事業実施を行うことで、将来負担の軽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</si>
</sst>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83774</c:v>
                </c:pt>
                <c:pt idx="1">
                  <c:v>132981</c:v>
                </c:pt>
                <c:pt idx="2">
                  <c:v>128523</c:v>
                </c:pt>
                <c:pt idx="3">
                  <c:v>96469</c:v>
                </c:pt>
                <c:pt idx="4">
                  <c:v>85743</c:v>
                </c:pt>
              </c:numCache>
            </c:numRef>
          </c:val>
          <c:smooth val="0"/>
          <c:extLst>
            <c:ext xmlns:c16="http://schemas.microsoft.com/office/drawing/2014/chart" uri="{C3380CC4-5D6E-409C-BE32-E72D297353CC}">
              <c16:uniqueId val="{00000000-A9E8-4F32-AA0F-B468A2E256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78922</c:v>
                </c:pt>
                <c:pt idx="1">
                  <c:v>87949</c:v>
                </c:pt>
                <c:pt idx="2">
                  <c:v>97560</c:v>
                </c:pt>
                <c:pt idx="3">
                  <c:v>74559</c:v>
                </c:pt>
                <c:pt idx="4">
                  <c:v>101620</c:v>
                </c:pt>
              </c:numCache>
            </c:numRef>
          </c:val>
          <c:smooth val="0"/>
          <c:extLst>
            <c:ext xmlns:c16="http://schemas.microsoft.com/office/drawing/2014/chart" uri="{C3380CC4-5D6E-409C-BE32-E72D297353CC}">
              <c16:uniqueId val="{00000001-A9E8-4F32-AA0F-B468A2E256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7.32</c:v>
                </c:pt>
                <c:pt idx="1">
                  <c:v>7.84</c:v>
                </c:pt>
                <c:pt idx="2">
                  <c:v>8.36</c:v>
                </c:pt>
                <c:pt idx="3">
                  <c:v>11.48</c:v>
                </c:pt>
                <c:pt idx="4">
                  <c:v>11.39</c:v>
                </c:pt>
              </c:numCache>
            </c:numRef>
          </c:val>
          <c:extLst>
            <c:ext xmlns:c16="http://schemas.microsoft.com/office/drawing/2014/chart" uri="{C3380CC4-5D6E-409C-BE32-E72D297353CC}">
              <c16:uniqueId val="{00000000-06AA-4EE8-9B3F-E29BAA9C18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51.17</c:v>
                </c:pt>
                <c:pt idx="1">
                  <c:v>51.18</c:v>
                </c:pt>
                <c:pt idx="2">
                  <c:v>48.07</c:v>
                </c:pt>
                <c:pt idx="3">
                  <c:v>47.32</c:v>
                </c:pt>
                <c:pt idx="4">
                  <c:v>50.56</c:v>
                </c:pt>
              </c:numCache>
            </c:numRef>
          </c:val>
          <c:extLst>
            <c:ext xmlns:c16="http://schemas.microsoft.com/office/drawing/2014/chart" uri="{C3380CC4-5D6E-409C-BE32-E72D297353CC}">
              <c16:uniqueId val="{00000001-06AA-4EE8-9B3F-E29BAA9C18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3.46</c:v>
                </c:pt>
                <c:pt idx="1">
                  <c:v>4.88</c:v>
                </c:pt>
                <c:pt idx="2">
                  <c:v>5.09</c:v>
                </c:pt>
                <c:pt idx="3">
                  <c:v>5.35</c:v>
                </c:pt>
                <c:pt idx="4">
                  <c:v>1.99</c:v>
                </c:pt>
              </c:numCache>
            </c:numRef>
          </c:val>
          <c:smooth val="0"/>
          <c:extLst>
            <c:ext xmlns:c16="http://schemas.microsoft.com/office/drawing/2014/chart" uri="{C3380CC4-5D6E-409C-BE32-E72D297353CC}">
              <c16:uniqueId val="{00000002-06AA-4EE8-9B3F-E29BAA9C18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c:v>
                </c:pt>
                <c:pt idx="2">
                  <c:v>#N/A</c:v>
                </c:pt>
                <c:pt idx="3">
                  <c:v>0.8</c:v>
                </c:pt>
                <c:pt idx="4">
                  <c:v>#N/A</c:v>
                </c:pt>
                <c:pt idx="5">
                  <c:v>0.06</c:v>
                </c:pt>
                <c:pt idx="6">
                  <c:v>#N/A</c:v>
                </c:pt>
                <c:pt idx="7">
                  <c:v>0.04</c:v>
                </c:pt>
                <c:pt idx="8">
                  <c:v>#N/A</c:v>
                </c:pt>
                <c:pt idx="9">
                  <c:v>0.01</c:v>
                </c:pt>
              </c:numCache>
            </c:numRef>
          </c:val>
          <c:extLst>
            <c:ext xmlns:c16="http://schemas.microsoft.com/office/drawing/2014/chart" uri="{C3380CC4-5D6E-409C-BE32-E72D297353CC}">
              <c16:uniqueId val="{00000000-0D97-420A-A206-76D47ECF75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97-420A-A206-76D47ECF7547}"/>
            </c:ext>
          </c:extLst>
        </c:ser>
        <c:ser>
          <c:idx val="2"/>
          <c:order val="2"/>
          <c:tx>
            <c:strRef>
              <c:f>データシート!$A$29</c:f>
              <c:strCache>
                <c:ptCount val="1"/>
                <c:pt idx="0">
                  <c:v>美作市公園墓地事業特別会計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0D97-420A-A206-76D47ECF7547}"/>
            </c:ext>
          </c:extLst>
        </c:ser>
        <c:ser>
          <c:idx val="3"/>
          <c:order val="3"/>
          <c:tx>
            <c:strRef>
              <c:f>データシート!$A$30</c:f>
              <c:strCache>
                <c:ptCount val="1"/>
                <c:pt idx="0">
                  <c:v>矢田茂・原田政次郎・福田五男奨学基金特別会計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0.01</c:v>
                </c:pt>
                <c:pt idx="4">
                  <c:v>#N/A</c:v>
                </c:pt>
                <c:pt idx="5">
                  <c:v>0.04</c:v>
                </c:pt>
                <c:pt idx="6">
                  <c:v>#N/A</c:v>
                </c:pt>
                <c:pt idx="7">
                  <c:v>7.0000000000000007E-2</c:v>
                </c:pt>
                <c:pt idx="8">
                  <c:v>#N/A</c:v>
                </c:pt>
                <c:pt idx="9">
                  <c:v>0.09</c:v>
                </c:pt>
              </c:numCache>
            </c:numRef>
          </c:val>
          <c:extLst>
            <c:ext xmlns:c16="http://schemas.microsoft.com/office/drawing/2014/chart" uri="{C3380CC4-5D6E-409C-BE32-E72D297353CC}">
              <c16:uniqueId val="{00000003-0D97-420A-A206-76D47ECF7547}"/>
            </c:ext>
          </c:extLst>
        </c:ser>
        <c:ser>
          <c:idx val="4"/>
          <c:order val="4"/>
          <c:tx>
            <c:strRef>
              <c:f>データシート!$A$31</c:f>
              <c:strCache>
                <c:ptCount val="1"/>
                <c:pt idx="0">
                  <c:v>美作市国民健康保険特別会計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0.56999999999999995</c:v>
                </c:pt>
                <c:pt idx="2">
                  <c:v>#N/A</c:v>
                </c:pt>
                <c:pt idx="3">
                  <c:v>0.44</c:v>
                </c:pt>
                <c:pt idx="4">
                  <c:v>#N/A</c:v>
                </c:pt>
                <c:pt idx="5">
                  <c:v>0.82</c:v>
                </c:pt>
                <c:pt idx="6">
                  <c:v>#N/A</c:v>
                </c:pt>
                <c:pt idx="7">
                  <c:v>0.72</c:v>
                </c:pt>
                <c:pt idx="8">
                  <c:v>#N/A</c:v>
                </c:pt>
                <c:pt idx="9">
                  <c:v>0.61</c:v>
                </c:pt>
              </c:numCache>
            </c:numRef>
          </c:val>
          <c:extLst>
            <c:ext xmlns:c16="http://schemas.microsoft.com/office/drawing/2014/chart" uri="{C3380CC4-5D6E-409C-BE32-E72D297353CC}">
              <c16:uniqueId val="{00000004-0D97-420A-A206-76D47ECF7547}"/>
            </c:ext>
          </c:extLst>
        </c:ser>
        <c:ser>
          <c:idx val="5"/>
          <c:order val="5"/>
          <c:tx>
            <c:strRef>
              <c:f>データシート!$A$32</c:f>
              <c:strCache>
                <c:ptCount val="1"/>
                <c:pt idx="0">
                  <c:v>美作市介護保険特別会計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0.92</c:v>
                </c:pt>
                <c:pt idx="2">
                  <c:v>#N/A</c:v>
                </c:pt>
                <c:pt idx="3">
                  <c:v>0.37</c:v>
                </c:pt>
                <c:pt idx="4">
                  <c:v>#N/A</c:v>
                </c:pt>
                <c:pt idx="5">
                  <c:v>0.59</c:v>
                </c:pt>
                <c:pt idx="6">
                  <c:v>#N/A</c:v>
                </c:pt>
                <c:pt idx="7">
                  <c:v>0.79</c:v>
                </c:pt>
                <c:pt idx="8">
                  <c:v>#N/A</c:v>
                </c:pt>
                <c:pt idx="9">
                  <c:v>1.41</c:v>
                </c:pt>
              </c:numCache>
            </c:numRef>
          </c:val>
          <c:extLst>
            <c:ext xmlns:c16="http://schemas.microsoft.com/office/drawing/2014/chart" uri="{C3380CC4-5D6E-409C-BE32-E72D297353CC}">
              <c16:uniqueId val="{00000005-0D97-420A-A206-76D47ECF7547}"/>
            </c:ext>
          </c:extLst>
        </c:ser>
        <c:ser>
          <c:idx val="6"/>
          <c:order val="6"/>
          <c:tx>
            <c:strRef>
              <c:f>データシート!$A$33</c:f>
              <c:strCache>
                <c:ptCount val="1"/>
                <c:pt idx="0">
                  <c:v>美作市下水道事業会計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3.06</c:v>
                </c:pt>
                <c:pt idx="2">
                  <c:v>#N/A</c:v>
                </c:pt>
                <c:pt idx="3">
                  <c:v>3.87</c:v>
                </c:pt>
                <c:pt idx="4">
                  <c:v>#N/A</c:v>
                </c:pt>
                <c:pt idx="5">
                  <c:v>3.41</c:v>
                </c:pt>
                <c:pt idx="6">
                  <c:v>#N/A</c:v>
                </c:pt>
                <c:pt idx="7">
                  <c:v>3.62</c:v>
                </c:pt>
                <c:pt idx="8">
                  <c:v>#N/A</c:v>
                </c:pt>
                <c:pt idx="9">
                  <c:v>4.13</c:v>
                </c:pt>
              </c:numCache>
            </c:numRef>
          </c:val>
          <c:extLst>
            <c:ext xmlns:c16="http://schemas.microsoft.com/office/drawing/2014/chart" uri="{C3380CC4-5D6E-409C-BE32-E72D297353CC}">
              <c16:uniqueId val="{00000006-0D97-420A-A206-76D47ECF7547}"/>
            </c:ext>
          </c:extLst>
        </c:ser>
        <c:ser>
          <c:idx val="7"/>
          <c:order val="7"/>
          <c:tx>
            <c:strRef>
              <c:f>データシート!$A$34</c:f>
              <c:strCache>
                <c:ptCount val="1"/>
                <c:pt idx="0">
                  <c:v>美作市水道事業会計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7.57</c:v>
                </c:pt>
                <c:pt idx="2">
                  <c:v>#N/A</c:v>
                </c:pt>
                <c:pt idx="3">
                  <c:v>8.1</c:v>
                </c:pt>
                <c:pt idx="4">
                  <c:v>#N/A</c:v>
                </c:pt>
                <c:pt idx="5">
                  <c:v>7.44</c:v>
                </c:pt>
                <c:pt idx="6">
                  <c:v>#N/A</c:v>
                </c:pt>
                <c:pt idx="7">
                  <c:v>7.48</c:v>
                </c:pt>
                <c:pt idx="8">
                  <c:v>#N/A</c:v>
                </c:pt>
                <c:pt idx="9">
                  <c:v>6.37</c:v>
                </c:pt>
              </c:numCache>
            </c:numRef>
          </c:val>
          <c:extLst>
            <c:ext xmlns:c16="http://schemas.microsoft.com/office/drawing/2014/chart" uri="{C3380CC4-5D6E-409C-BE32-E72D297353CC}">
              <c16:uniqueId val="{00000007-0D97-420A-A206-76D47ECF75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7.22</c:v>
                </c:pt>
                <c:pt idx="2">
                  <c:v>#N/A</c:v>
                </c:pt>
                <c:pt idx="3">
                  <c:v>7.73</c:v>
                </c:pt>
                <c:pt idx="4">
                  <c:v>#N/A</c:v>
                </c:pt>
                <c:pt idx="5">
                  <c:v>8.2799999999999994</c:v>
                </c:pt>
                <c:pt idx="6">
                  <c:v>#N/A</c:v>
                </c:pt>
                <c:pt idx="7">
                  <c:v>11.39</c:v>
                </c:pt>
                <c:pt idx="8">
                  <c:v>#N/A</c:v>
                </c:pt>
                <c:pt idx="9">
                  <c:v>11.26</c:v>
                </c:pt>
              </c:numCache>
            </c:numRef>
          </c:val>
          <c:extLst>
            <c:ext xmlns:c16="http://schemas.microsoft.com/office/drawing/2014/chart" uri="{C3380CC4-5D6E-409C-BE32-E72D297353CC}">
              <c16:uniqueId val="{00000008-0D97-420A-A206-76D47ECF7547}"/>
            </c:ext>
          </c:extLst>
        </c:ser>
        <c:ser>
          <c:idx val="9"/>
          <c:order val="9"/>
          <c:tx>
            <c:strRef>
              <c:f>データシート!$A$36</c:f>
              <c:strCache>
                <c:ptCount val="1"/>
                <c:pt idx="0">
                  <c:v>美作市病院事業会計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13.28</c:v>
                </c:pt>
                <c:pt idx="2">
                  <c:v>#N/A</c:v>
                </c:pt>
                <c:pt idx="3">
                  <c:v>14.87</c:v>
                </c:pt>
                <c:pt idx="4">
                  <c:v>#N/A</c:v>
                </c:pt>
                <c:pt idx="5">
                  <c:v>15.43</c:v>
                </c:pt>
                <c:pt idx="6">
                  <c:v>#N/A</c:v>
                </c:pt>
                <c:pt idx="7">
                  <c:v>17.27</c:v>
                </c:pt>
                <c:pt idx="8">
                  <c:v>#N/A</c:v>
                </c:pt>
                <c:pt idx="9">
                  <c:v>20.399999999999999</c:v>
                </c:pt>
              </c:numCache>
            </c:numRef>
          </c:val>
          <c:extLst>
            <c:ext xmlns:c16="http://schemas.microsoft.com/office/drawing/2014/chart" uri="{C3380CC4-5D6E-409C-BE32-E72D297353CC}">
              <c16:uniqueId val="{00000009-0D97-420A-A206-76D47ECF75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3589</c:v>
                </c:pt>
                <c:pt idx="5">
                  <c:v>3693</c:v>
                </c:pt>
                <c:pt idx="8">
                  <c:v>3666</c:v>
                </c:pt>
                <c:pt idx="11">
                  <c:v>3612</c:v>
                </c:pt>
                <c:pt idx="14">
                  <c:v>3484</c:v>
                </c:pt>
              </c:numCache>
            </c:numRef>
          </c:val>
          <c:extLst>
            <c:ext xmlns:c16="http://schemas.microsoft.com/office/drawing/2014/chart" uri="{C3380CC4-5D6E-409C-BE32-E72D297353CC}">
              <c16:uniqueId val="{00000000-29E7-4CCC-8068-C30A3AFC817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E7-4CCC-8068-C30A3AFC817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9E7-4CCC-8068-C30A3AFC817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5</c:v>
                </c:pt>
                <c:pt idx="6">
                  <c:v>2</c:v>
                </c:pt>
                <c:pt idx="9">
                  <c:v>0</c:v>
                </c:pt>
                <c:pt idx="12">
                  <c:v>0</c:v>
                </c:pt>
              </c:numCache>
            </c:numRef>
          </c:val>
          <c:extLst>
            <c:ext xmlns:c16="http://schemas.microsoft.com/office/drawing/2014/chart" uri="{C3380CC4-5D6E-409C-BE32-E72D297353CC}">
              <c16:uniqueId val="{00000003-29E7-4CCC-8068-C30A3AFC817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1984</c:v>
                </c:pt>
                <c:pt idx="3">
                  <c:v>1972</c:v>
                </c:pt>
                <c:pt idx="6">
                  <c:v>1968</c:v>
                </c:pt>
                <c:pt idx="9">
                  <c:v>2012</c:v>
                </c:pt>
                <c:pt idx="12">
                  <c:v>1988</c:v>
                </c:pt>
              </c:numCache>
            </c:numRef>
          </c:val>
          <c:extLst>
            <c:ext xmlns:c16="http://schemas.microsoft.com/office/drawing/2014/chart" uri="{C3380CC4-5D6E-409C-BE32-E72D297353CC}">
              <c16:uniqueId val="{00000004-29E7-4CCC-8068-C30A3AFC817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E7-4CCC-8068-C30A3AFC817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E7-4CCC-8068-C30A3AFC817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2814</c:v>
                </c:pt>
                <c:pt idx="3">
                  <c:v>2922</c:v>
                </c:pt>
                <c:pt idx="6">
                  <c:v>2848</c:v>
                </c:pt>
                <c:pt idx="9">
                  <c:v>2745</c:v>
                </c:pt>
                <c:pt idx="12">
                  <c:v>2606</c:v>
                </c:pt>
              </c:numCache>
            </c:numRef>
          </c:val>
          <c:extLst>
            <c:ext xmlns:c16="http://schemas.microsoft.com/office/drawing/2014/chart" uri="{C3380CC4-5D6E-409C-BE32-E72D297353CC}">
              <c16:uniqueId val="{00000007-29E7-4CCC-8068-C30A3AFC817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1214</c:v>
                </c:pt>
                <c:pt idx="2">
                  <c:v>#N/A</c:v>
                </c:pt>
                <c:pt idx="3">
                  <c:v>#N/A</c:v>
                </c:pt>
                <c:pt idx="4">
                  <c:v>1206</c:v>
                </c:pt>
                <c:pt idx="5">
                  <c:v>#N/A</c:v>
                </c:pt>
                <c:pt idx="6">
                  <c:v>#N/A</c:v>
                </c:pt>
                <c:pt idx="7">
                  <c:v>1152</c:v>
                </c:pt>
                <c:pt idx="8">
                  <c:v>#N/A</c:v>
                </c:pt>
                <c:pt idx="9">
                  <c:v>#N/A</c:v>
                </c:pt>
                <c:pt idx="10">
                  <c:v>1145</c:v>
                </c:pt>
                <c:pt idx="11">
                  <c:v>#N/A</c:v>
                </c:pt>
                <c:pt idx="12">
                  <c:v>#N/A</c:v>
                </c:pt>
                <c:pt idx="13">
                  <c:v>1110</c:v>
                </c:pt>
                <c:pt idx="14">
                  <c:v>#N/A</c:v>
                </c:pt>
              </c:numCache>
            </c:numRef>
          </c:val>
          <c:smooth val="0"/>
          <c:extLst>
            <c:ext xmlns:c16="http://schemas.microsoft.com/office/drawing/2014/chart" uri="{C3380CC4-5D6E-409C-BE32-E72D297353CC}">
              <c16:uniqueId val="{00000008-29E7-4CCC-8068-C30A3AFC817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31696</c:v>
                </c:pt>
                <c:pt idx="5">
                  <c:v>30303</c:v>
                </c:pt>
                <c:pt idx="8">
                  <c:v>28973</c:v>
                </c:pt>
                <c:pt idx="11">
                  <c:v>27129</c:v>
                </c:pt>
                <c:pt idx="14">
                  <c:v>25877</c:v>
                </c:pt>
              </c:numCache>
            </c:numRef>
          </c:val>
          <c:extLst>
            <c:ext xmlns:c16="http://schemas.microsoft.com/office/drawing/2014/chart" uri="{C3380CC4-5D6E-409C-BE32-E72D297353CC}">
              <c16:uniqueId val="{00000000-A687-4FFA-B6F4-A2F3EF137E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616</c:v>
                </c:pt>
                <c:pt idx="5">
                  <c:v>547</c:v>
                </c:pt>
                <c:pt idx="8">
                  <c:v>838</c:v>
                </c:pt>
                <c:pt idx="11">
                  <c:v>745</c:v>
                </c:pt>
                <c:pt idx="14">
                  <c:v>857</c:v>
                </c:pt>
              </c:numCache>
            </c:numRef>
          </c:val>
          <c:extLst>
            <c:ext xmlns:c16="http://schemas.microsoft.com/office/drawing/2014/chart" uri="{C3380CC4-5D6E-409C-BE32-E72D297353CC}">
              <c16:uniqueId val="{00000001-A687-4FFA-B6F4-A2F3EF137E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13846</c:v>
                </c:pt>
                <c:pt idx="5">
                  <c:v>14265</c:v>
                </c:pt>
                <c:pt idx="8">
                  <c:v>14031</c:v>
                </c:pt>
                <c:pt idx="11">
                  <c:v>15214</c:v>
                </c:pt>
                <c:pt idx="14">
                  <c:v>16172</c:v>
                </c:pt>
              </c:numCache>
            </c:numRef>
          </c:val>
          <c:extLst>
            <c:ext xmlns:c16="http://schemas.microsoft.com/office/drawing/2014/chart" uri="{C3380CC4-5D6E-409C-BE32-E72D297353CC}">
              <c16:uniqueId val="{00000002-A687-4FFA-B6F4-A2F3EF137E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87-4FFA-B6F4-A2F3EF137E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87-4FFA-B6F4-A2F3EF137E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A687-4FFA-B6F4-A2F3EF137E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2373</c:v>
                </c:pt>
                <c:pt idx="3">
                  <c:v>2313</c:v>
                </c:pt>
                <c:pt idx="6">
                  <c:v>2268</c:v>
                </c:pt>
                <c:pt idx="9">
                  <c:v>2285</c:v>
                </c:pt>
                <c:pt idx="12">
                  <c:v>2213</c:v>
                </c:pt>
              </c:numCache>
            </c:numRef>
          </c:val>
          <c:extLst>
            <c:ext xmlns:c16="http://schemas.microsoft.com/office/drawing/2014/chart" uri="{C3380CC4-5D6E-409C-BE32-E72D297353CC}">
              <c16:uniqueId val="{00000006-A687-4FFA-B6F4-A2F3EF137E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16</c:v>
                </c:pt>
                <c:pt idx="3">
                  <c:v>12</c:v>
                </c:pt>
                <c:pt idx="6">
                  <c:v>0</c:v>
                </c:pt>
                <c:pt idx="9">
                  <c:v>0</c:v>
                </c:pt>
                <c:pt idx="12">
                  <c:v>0</c:v>
                </c:pt>
              </c:numCache>
            </c:numRef>
          </c:val>
          <c:extLst>
            <c:ext xmlns:c16="http://schemas.microsoft.com/office/drawing/2014/chart" uri="{C3380CC4-5D6E-409C-BE32-E72D297353CC}">
              <c16:uniqueId val="{00000007-A687-4FFA-B6F4-A2F3EF137E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19674</c:v>
                </c:pt>
                <c:pt idx="3">
                  <c:v>18025</c:v>
                </c:pt>
                <c:pt idx="6">
                  <c:v>15809</c:v>
                </c:pt>
                <c:pt idx="9">
                  <c:v>14317</c:v>
                </c:pt>
                <c:pt idx="12">
                  <c:v>13400</c:v>
                </c:pt>
              </c:numCache>
            </c:numRef>
          </c:val>
          <c:extLst>
            <c:ext xmlns:c16="http://schemas.microsoft.com/office/drawing/2014/chart" uri="{C3380CC4-5D6E-409C-BE32-E72D297353CC}">
              <c16:uniqueId val="{00000008-A687-4FFA-B6F4-A2F3EF137E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52</c:v>
                </c:pt>
                <c:pt idx="3">
                  <c:v>45</c:v>
                </c:pt>
                <c:pt idx="6">
                  <c:v>45</c:v>
                </c:pt>
                <c:pt idx="9">
                  <c:v>30</c:v>
                </c:pt>
                <c:pt idx="12">
                  <c:v>25</c:v>
                </c:pt>
              </c:numCache>
            </c:numRef>
          </c:val>
          <c:extLst>
            <c:ext xmlns:c16="http://schemas.microsoft.com/office/drawing/2014/chart" uri="{C3380CC4-5D6E-409C-BE32-E72D297353CC}">
              <c16:uniqueId val="{00000009-A687-4FFA-B6F4-A2F3EF137E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25637</c:v>
                </c:pt>
                <c:pt idx="3">
                  <c:v>24667</c:v>
                </c:pt>
                <c:pt idx="6">
                  <c:v>23911</c:v>
                </c:pt>
                <c:pt idx="9">
                  <c:v>23151</c:v>
                </c:pt>
                <c:pt idx="12">
                  <c:v>22948</c:v>
                </c:pt>
              </c:numCache>
            </c:numRef>
          </c:val>
          <c:extLst>
            <c:ext xmlns:c16="http://schemas.microsoft.com/office/drawing/2014/chart" uri="{C3380CC4-5D6E-409C-BE32-E72D297353CC}">
              <c16:uniqueId val="{0000000A-A687-4FFA-B6F4-A2F3EF137E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1594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87-4FFA-B6F4-A2F3EF137E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6718</c:v>
                </c:pt>
                <c:pt idx="1">
                  <c:v>6759</c:v>
                </c:pt>
                <c:pt idx="2">
                  <c:v>6905</c:v>
                </c:pt>
              </c:numCache>
            </c:numRef>
          </c:val>
          <c:extLst>
            <c:ext xmlns:c16="http://schemas.microsoft.com/office/drawing/2014/chart" uri="{C3380CC4-5D6E-409C-BE32-E72D297353CC}">
              <c16:uniqueId val="{00000000-FB20-4A95-B6F4-57F31579F7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1439</c:v>
                </c:pt>
                <c:pt idx="1">
                  <c:v>2118</c:v>
                </c:pt>
                <c:pt idx="2">
                  <c:v>2687</c:v>
                </c:pt>
              </c:numCache>
            </c:numRef>
          </c:val>
          <c:extLst>
            <c:ext xmlns:c16="http://schemas.microsoft.com/office/drawing/2014/chart" uri="{C3380CC4-5D6E-409C-BE32-E72D297353CC}">
              <c16:uniqueId val="{00000001-FB20-4A95-B6F4-57F31579F7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7911</c:v>
                </c:pt>
                <c:pt idx="1">
                  <c:v>8222</c:v>
                </c:pt>
                <c:pt idx="2">
                  <c:v>8387</c:v>
                </c:pt>
              </c:numCache>
            </c:numRef>
          </c:val>
          <c:extLst>
            <c:ext xmlns:c16="http://schemas.microsoft.com/office/drawing/2014/chart" uri="{C3380CC4-5D6E-409C-BE32-E72D297353CC}">
              <c16:uniqueId val="{00000002-FB20-4A95-B6F4-57F31579F7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{D8DB1449-55B8-4170-94DB-90333D390E5C}</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88BC-47B4-AE14-70C96D2CD6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{29C099AD-A5DB-4926-8A2F-7A2B0BA274DF}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8BC-47B4-AE14-70C96D2CD6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{4488E393-C538-4475-8CAD-78DCA4A93681}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8BC-47B4-AE14-70C96D2CD6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{CFC32333-3E4F-4C34-B107-C03B248ADC06}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8BC-47B4-AE14-70C96D2CD6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{8EC108CC-DCD8-4CBE-8237-8E7B3E094E68}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8BC-47B4-AE14-70C96D2CD649}"/>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{375141E3-A11D-427F-8CCF-3806C0263D03}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88BC-47B4-AE14-70C96D2CD649}"/>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{88BAC177-0122-4CD2-BA46-43AE040B0D6E}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88BC-47B4-AE14-70C96D2CD649}"/>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{8A18CE81-5214-4874-872B-13E0F7DEC708}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88BC-47B4-AE14-70C96D2CD649}"/>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{7BB4661B-F06F-4DC9-9692-8C42A86A0AD1}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88BC-47B4-AE14-70C96D2CD6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66.900000000000006</c:v>
                </c:pt>
                <c:pt idx="16">
                  <c:v>68.3</c:v>
                </c:pt>
                <c:pt idx="24">
                  <c:v>70</c:v>
                </c:pt>
                <c:pt idx="32">
                  <c:v>71.8</c:v>
                </c:pt>
              </c:numCache>
            </c:numRef>
          </c:xVal>
          <c:yVal>
            <c:numRef>
              <c:f>公会計指標分析・財政指標組合せ分析表!$BP$51:$DC$51</c:f>
              <c:numCache>
                <c:formatCode>#,##0.0;"▲ "#,##0.0</c:formatCode>
                <c:ptCount val="40"/>
                <c:pt idx="0">
                  <c:v>15.9</c:v>
                </c:pt>
              </c:numCache>
            </c:numRef>
          </c:yVal>
          <c:smooth val="0"/>
          <c:extLst>
            <c:ext xmlns:c16="http://schemas.microsoft.com/office/drawing/2014/chart" uri="{C3380CC4-5D6E-409C-BE32-E72D297353CC}">
              <c16:uniqueId val="{00000009-88BC-47B4-AE14-70C96D2CD6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{EFEDF1F4-F5F6-440C-B28E-73F4802215FF}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88BC-47B4-AE14-70C96D2CD64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{0111A6FA-9C20-416F-ADD7-0832C225B7F5}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8BC-47B4-AE14-70C96D2CD6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{F22E7016-5494-48EB-96A4-A0F7A83FD6AD}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8BC-47B4-AE14-70C96D2CD6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{DBB21C60-12DF-4003-8F19-BA0268515DEE}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8BC-47B4-AE14-70C96D2CD6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{99A0AA00-C760-4862-AD25-245AE7A3766E}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8BC-47B4-AE14-70C96D2CD649}"/>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{85C4493B-8FE1-415D-B3C5-20646FD80C6A}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88BC-47B4-AE14-70C96D2CD649}"/>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{6DA33619-9CBD-4B01-839D-C2E7E27AADC2}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88BC-47B4-AE14-70C96D2CD649}"/>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{09C1EFAD-AFE9-482A-A7D9-9DA708C68152}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88BC-47B4-AE14-70C96D2CD649}"/>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{03A73F95-AF88-4455-865D-81494D647901}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88BC-47B4-AE14-70C96D2CD6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58.5</c:v>
                </c:pt>
                <c:pt idx="16">
                  <c:v>58.9</c:v>
                </c:pt>
                <c:pt idx="24">
                  <c:v>62.5</c:v>
                </c:pt>
                <c:pt idx="32">
                  <c:v>65</c:v>
                </c:pt>
              </c:numCache>
            </c:numRef>
          </c:xVal>
          <c:yVal>
            <c:numRef>
              <c:f>公会計指標分析・財政指標組合せ分析表!$BP$55:$DC$55</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88BC-47B4-AE14-70C96D2CD649}"/>
            </c:ext>
          </c:extLst>
        </c:ser>
        <c:dLbls>
          <c:showLegendKey val="0"/>
          <c:showVal val="1"/>
          <c:showCatName val="0"/>
          <c:showSerName val="0"/>
          <c:showPercent val="0"/>
          <c:showBubbleSize val="0"/>
        </c:dLbls>
        <c:axId val="46179840"/>
        <c:axId val="46181760"/>
      </c:scatterChart>
      <c:valAx>
        <c:axId val="46179840"/>
        <c:scaling>
          <c:orientation val="maxMin"/>
          <c:max val="66"/>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{52A4336B-E189-4687-BCE1-E97B80DB0B11}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11F-417C-827B-67D3108F17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{FF1D16AF-2300-4C75-BBAF-D392D1EC380F}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1F-417C-827B-67D3108F17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{A1B03CD5-B818-406C-AFC5-0295CE304484}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1F-417C-827B-67D3108F17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{A4C0228C-7191-4A8F-B4DD-DBB3BBB9579D}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1F-417C-827B-67D3108F17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{2978AE3D-0DD2-4FAB-B631-BE5D1D01B303}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1F-417C-827B-67D3108F170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{176226EB-B116-421F-B20C-FE871B53D16F}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11F-417C-827B-67D3108F170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{9599785F-990E-4D35-A931-7F2AD7263C72}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11F-417C-827B-67D3108F170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{9B57A822-90A2-4555-A0A9-1855F4A339CD}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11F-417C-827B-67D3108F170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{B832A51B-3FDB-4CEC-A9BE-456AC0D69EDC}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11F-417C-827B-67D3108F17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12.5</c:v>
                </c:pt>
                <c:pt idx="16">
                  <c:v>11.8</c:v>
                </c:pt>
                <c:pt idx="24">
                  <c:v>11.3</c:v>
                </c:pt>
                <c:pt idx="32">
                  <c:v>10.8</c:v>
                </c:pt>
              </c:numCache>
            </c:numRef>
          </c:xVal>
          <c:yVal>
            <c:numRef>
              <c:f>公会計指標分析・財政指標組合せ分析表!$BP$73:$DC$73</c:f>
              <c:numCache>
                <c:formatCode>#,##0.0;"▲ "#,##0.0</c:formatCode>
                <c:ptCount val="40"/>
                <c:pt idx="0">
                  <c:v>15.9</c:v>
                </c:pt>
              </c:numCache>
            </c:numRef>
          </c:yVal>
          <c:smooth val="0"/>
          <c:extLst>
            <c:ext xmlns:c16="http://schemas.microsoft.com/office/drawing/2014/chart" uri="{C3380CC4-5D6E-409C-BE32-E72D297353CC}">
              <c16:uniqueId val="{00000009-E11F-417C-827B-67D3108F17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9476411853631772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{FED62985-E1D0-4771-BDAF-AB6667ACA2D9}</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11F-417C-827B-67D3108F17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{DB3227E3-09A2-4571-B266-66CB0420D3AA}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1F-417C-827B-67D3108F17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{772E6F96-61D3-4BB6-B99B-8025BBDA61FA}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1F-417C-827B-67D3108F17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{34257B33-BFFF-4341-A2DB-F2BACAA39011}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1F-417C-827B-67D3108F17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{433DC7A9-95EB-4194-AD22-85E07351D7BA}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1F-417C-827B-67D3108F1709}"/>
                </c:ext>
              </c:extLst>
            </c:dLbl>
            <c:dLbl>
              <c:idx val="8"/>
              <c:layout>
                <c:manualLayout>
                  <c:x val="0"/>
                  <c:y val="1.391355750743026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{73FE448B-5CE9-42A6-978E-EE63CDB981BD}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11F-417C-827B-67D3108F1709}"/>
                </c:ext>
              </c:extLst>
            </c:dLbl>
            <c:dLbl>
              <c:idx val="16"/>
              <c:layout>
                <c:manualLayout>
                  <c:x val="0"/>
                  <c:y val="-2.086725387302067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{0006DCE2-C766-427F-8C09-4A42461260D3}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11F-417C-827B-67D3108F1709}"/>
                </c:ext>
              </c:extLst>
            </c:dLbl>
            <c:dLbl>
              <c:idx val="24"/>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{2EC5F04C-46E1-4083-A19F-E5857D85AFE3}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11F-417C-827B-67D3108F1709}"/>
                </c:ext>
              </c:extLst>
            </c:dLbl>
            <c:dLbl>
              <c:idx val="32"/>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{5DADA165-835C-44FF-B3BA-A0D8B9CFA133}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11F-417C-827B-67D3108F17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8.4</c:v>
                </c:pt>
                <c:pt idx="24">
                  <c:v>8.9</c:v>
                </c:pt>
                <c:pt idx="32">
                  <c:v>8.9</c:v>
                </c:pt>
              </c:numCache>
            </c:numRef>
          </c:xVal>
          <c:yVal>
            <c:numRef>
              <c:f>公会計指標分析・財政指標組合せ分析表!$BP$77:$DC$77</c:f>
              <c:numCache>
                <c:formatCode>#,##0.0;"▲ "#,##0.0</c:formatCode>
                <c:ptCount val="40"/>
                <c:pt idx="0">
                  <c:v>15.3</c:v>
                </c:pt>
                <c:pt idx="8">
                  <c:v>14.9</c:v>
                </c:pt>
                <c:pt idx="16">
                  <c:v>14.5</c:v>
                </c:pt>
                <c:pt idx="24">
                  <c:v>25.2</c:v>
                </c:pt>
                <c:pt idx="32">
                  <c:v>15.7</c:v>
                </c:pt>
              </c:numCache>
            </c:numRef>
          </c:yVal>
          <c:smooth val="0"/>
          <c:extLst>
            <c:ext xmlns:c16="http://schemas.microsoft.com/office/drawing/2014/chart" uri="{C3380CC4-5D6E-409C-BE32-E72D297353CC}">
              <c16:uniqueId val="{00000013-E11F-417C-827B-67D3108F1709}"/>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26,035
25,567
429.29
24,258,298
22,652,676
1,555,007
13,656,174
22,947,961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財政力指数は近年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推移しており、類似団体平均を大きく下回っている。地方税の徴収強化、産業振興、企業誘致等に積極的に取り組み、活力あるまちづくりを展開しつつ、行政の効率化に努めることにより、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04850" y="75412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39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04850" y="70662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6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04850" y="65951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04850" y="61239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598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165100</xdr:rowOff>
    </xdr:to>
    <xdr:cxnSp macro="">
      <xdr:nvCxnSpPr>
        <xdr:cNvPr id="62" name="直線コネクタ 61"/>
        <xdr:cNvCxnSpPr/>
      </xdr:nvCxnSpPr>
      <xdr:spPr>
        <a:xfrm flipV="1">
          <a:off x="4514850" y="621665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xdr:cNvSpPr txBox="1"/>
      </xdr:nvSpPr>
      <xdr:spPr>
        <a:xfrm>
          <a:off x="4584700" y="751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xdr:cNvCxnSpPr/>
      </xdr:nvCxnSpPr>
      <xdr:spPr>
        <a:xfrm>
          <a:off x="4425950" y="75412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xdr:cNvSpPr txBox="1"/>
      </xdr:nvSpPr>
      <xdr:spPr>
        <a:xfrm>
          <a:off x="4584700" y="596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xdr:cNvCxnSpPr/>
      </xdr:nvCxnSpPr>
      <xdr:spPr>
        <a:xfrm>
          <a:off x="4425950" y="6216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143510</xdr:rowOff>
    </xdr:from>
    <xdr:to>
      <xdr:col>23</xdr:col>
      <xdr:colOff>133350</xdr:colOff>
      <xdr:row>43</xdr:row>
      <xdr:rowOff>167640</xdr:rowOff>
    </xdr:to>
    <xdr:cxnSp macro="">
      <xdr:nvCxnSpPr>
        <xdr:cNvPr id="67" name="直線コネクタ 66"/>
        <xdr:cNvCxnSpPr/>
      </xdr:nvCxnSpPr>
      <xdr:spPr>
        <a:xfrm flipV="1">
          <a:off x="3752850" y="7352030"/>
          <a:ext cx="762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4584700" y="6912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464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167640</xdr:rowOff>
    </xdr:from>
    <xdr:to>
      <xdr:col>19</xdr:col>
      <xdr:colOff>133350</xdr:colOff>
      <xdr:row>43</xdr:row>
      <xdr:rowOff>167640</xdr:rowOff>
    </xdr:to>
    <xdr:cxnSp macro="">
      <xdr:nvCxnSpPr>
        <xdr:cNvPr id="70" name="直線コネクタ 69"/>
        <xdr:cNvCxnSpPr/>
      </xdr:nvCxnSpPr>
      <xdr:spPr>
        <a:xfrm>
          <a:off x="2940050" y="737616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3702050" y="706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134637</xdr:rowOff>
    </xdr:from>
    <xdr:ext cx="736600" cy="259045"/>
    <xdr:sp macro="" textlink="">
      <xdr:nvSpPr>
        <xdr:cNvPr id="72" name="テキスト ボックス 71"/>
        <xdr:cNvSpPr txBox="1"/>
      </xdr:nvSpPr>
      <xdr:spPr>
        <a:xfrm>
          <a:off x="3409950" y="6840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167640</xdr:rowOff>
    </xdr:from>
    <xdr:to>
      <xdr:col>15</xdr:col>
      <xdr:colOff>82550</xdr:colOff>
      <xdr:row>43</xdr:row>
      <xdr:rowOff>167640</xdr:rowOff>
    </xdr:to>
    <xdr:cxnSp macro="">
      <xdr:nvCxnSpPr>
        <xdr:cNvPr id="73" name="直線コネクタ 72"/>
        <xdr:cNvCxnSpPr/>
      </xdr:nvCxnSpPr>
      <xdr:spPr>
        <a:xfrm>
          <a:off x="2127250" y="737616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97790</xdr:rowOff>
    </xdr:from>
    <xdr:to>
      <xdr:col>15</xdr:col>
      <xdr:colOff>133350</xdr:colOff>
      <xdr:row>42</xdr:row>
      <xdr:rowOff>27940</xdr:rowOff>
    </xdr:to>
    <xdr:sp macro="" textlink="">
      <xdr:nvSpPr>
        <xdr:cNvPr id="74" name="フローチャート: 判断 73"/>
        <xdr:cNvSpPr/>
      </xdr:nvSpPr>
      <xdr:spPr>
        <a:xfrm>
          <a:off x="288925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75" name="テキスト ボックス 74"/>
        <xdr:cNvSpPr txBox="1"/>
      </xdr:nvSpPr>
      <xdr:spPr>
        <a:xfrm>
          <a:off x="25971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167640</xdr:rowOff>
    </xdr:from>
    <xdr:to>
      <xdr:col>11</xdr:col>
      <xdr:colOff>31750</xdr:colOff>
      <xdr:row>44</xdr:row>
      <xdr:rowOff>20320</xdr:rowOff>
    </xdr:to>
    <xdr:cxnSp macro="">
      <xdr:nvCxnSpPr>
        <xdr:cNvPr id="76" name="直線コネクタ 75"/>
        <xdr:cNvCxnSpPr/>
      </xdr:nvCxnSpPr>
      <xdr:spPr>
        <a:xfrm flipV="1">
          <a:off x="1333500" y="7376160"/>
          <a:ext cx="79375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121920</xdr:rowOff>
    </xdr:from>
    <xdr:to>
      <xdr:col>11</xdr:col>
      <xdr:colOff>82550</xdr:colOff>
      <xdr:row>42</xdr:row>
      <xdr:rowOff>52070</xdr:rowOff>
    </xdr:to>
    <xdr:sp macro="" textlink="">
      <xdr:nvSpPr>
        <xdr:cNvPr id="77" name="フローチャート: 判断 76"/>
        <xdr:cNvSpPr/>
      </xdr:nvSpPr>
      <xdr:spPr>
        <a:xfrm>
          <a:off x="2095500" y="699516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78" name="テキスト ボックス 77"/>
        <xdr:cNvSpPr txBox="1"/>
      </xdr:nvSpPr>
      <xdr:spPr>
        <a:xfrm>
          <a:off x="1784350" y="676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xdr:cNvSpPr/>
      </xdr:nvSpPr>
      <xdr:spPr>
        <a:xfrm>
          <a:off x="1282700" y="697103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80" name="テキスト ボックス 79"/>
        <xdr:cNvSpPr txBox="1"/>
      </xdr:nvSpPr>
      <xdr:spPr>
        <a:xfrm>
          <a:off x="971550" y="67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xdr:cNvSpPr/>
      </xdr:nvSpPr>
      <xdr:spPr>
        <a:xfrm>
          <a:off x="4464050" y="7301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xdr:cNvSpPr txBox="1"/>
      </xdr:nvSpPr>
      <xdr:spPr>
        <a:xfrm>
          <a:off x="4584700" y="727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116840</xdr:rowOff>
    </xdr:from>
    <xdr:to>
      <xdr:col>19</xdr:col>
      <xdr:colOff>184150</xdr:colOff>
      <xdr:row>44</xdr:row>
      <xdr:rowOff>46990</xdr:rowOff>
    </xdr:to>
    <xdr:sp macro="" textlink="">
      <xdr:nvSpPr>
        <xdr:cNvPr id="88" name="楕円 87"/>
        <xdr:cNvSpPr/>
      </xdr:nvSpPr>
      <xdr:spPr>
        <a:xfrm>
          <a:off x="3702050" y="7325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31767</xdr:rowOff>
    </xdr:from>
    <xdr:ext cx="736600" cy="259045"/>
    <xdr:sp macro="" textlink="">
      <xdr:nvSpPr>
        <xdr:cNvPr id="89" name="テキスト ボックス 88"/>
        <xdr:cNvSpPr txBox="1"/>
      </xdr:nvSpPr>
      <xdr:spPr>
        <a:xfrm>
          <a:off x="3409950" y="7407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116840</xdr:rowOff>
    </xdr:from>
    <xdr:to>
      <xdr:col>15</xdr:col>
      <xdr:colOff>133350</xdr:colOff>
      <xdr:row>44</xdr:row>
      <xdr:rowOff>46990</xdr:rowOff>
    </xdr:to>
    <xdr:sp macro="" textlink="">
      <xdr:nvSpPr>
        <xdr:cNvPr id="90" name="楕円 89"/>
        <xdr:cNvSpPr/>
      </xdr:nvSpPr>
      <xdr:spPr>
        <a:xfrm>
          <a:off x="2889250" y="7325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31767</xdr:rowOff>
    </xdr:from>
    <xdr:ext cx="762000" cy="259045"/>
    <xdr:sp macro="" textlink="">
      <xdr:nvSpPr>
        <xdr:cNvPr id="91" name="テキスト ボックス 90"/>
        <xdr:cNvSpPr txBox="1"/>
      </xdr:nvSpPr>
      <xdr:spPr>
        <a:xfrm>
          <a:off x="259715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116840</xdr:rowOff>
    </xdr:from>
    <xdr:to>
      <xdr:col>11</xdr:col>
      <xdr:colOff>82550</xdr:colOff>
      <xdr:row>44</xdr:row>
      <xdr:rowOff>46990</xdr:rowOff>
    </xdr:to>
    <xdr:sp macro="" textlink="">
      <xdr:nvSpPr>
        <xdr:cNvPr id="92" name="楕円 91"/>
        <xdr:cNvSpPr/>
      </xdr:nvSpPr>
      <xdr:spPr>
        <a:xfrm>
          <a:off x="2095500" y="732536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31767</xdr:rowOff>
    </xdr:from>
    <xdr:ext cx="762000" cy="259045"/>
    <xdr:sp macro="" textlink="">
      <xdr:nvSpPr>
        <xdr:cNvPr id="93" name="テキスト ボックス 92"/>
        <xdr:cNvSpPr txBox="1"/>
      </xdr:nvSpPr>
      <xdr:spPr>
        <a:xfrm>
          <a:off x="1784350" y="740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94" name="楕円 93"/>
        <xdr:cNvSpPr/>
      </xdr:nvSpPr>
      <xdr:spPr>
        <a:xfrm>
          <a:off x="1282700" y="734949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55897</xdr:rowOff>
    </xdr:from>
    <xdr:ext cx="762000" cy="259045"/>
    <xdr:sp macro="" textlink="">
      <xdr:nvSpPr>
        <xdr:cNvPr id="95" name="テキスト ボックス 94"/>
        <xdr:cNvSpPr txBox="1"/>
      </xdr:nvSpPr>
      <xdr:spPr>
        <a:xfrm>
          <a:off x="971550" y="743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ポイントと大きく増加した。増加した主な要因は、地方交付税、臨時財政対策債、地方特例交付金が減少したことなどにより、分母全体で約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億円減額となったためである。令和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年度は普通交付税の追加交付やコロナ対策関連の特例交付金の増加により経常収支比率が低下していたが、単年度限りの要因であり、令和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年度以前の比率は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％前後で推移しており、令和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平年並みの水準となっている。今後も事務事業の見直しや計画的な事業実施により、人件費、公債費はもとより、それら以外の経常経費についても抑制するように努め、経常収支比率の改善と柔軟性のある財政運営を目指す。</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048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048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048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048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048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048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117022</xdr:rowOff>
    </xdr:to>
    <xdr:cxnSp macro="">
      <xdr:nvCxnSpPr>
        <xdr:cNvPr id="127" name="直線コネクタ 126"/>
        <xdr:cNvCxnSpPr/>
      </xdr:nvCxnSpPr>
      <xdr:spPr>
        <a:xfrm flipV="1">
          <a:off x="4514850" y="9801860"/>
          <a:ext cx="0" cy="13794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89099</xdr:rowOff>
    </xdr:from>
    <xdr:ext cx="762000" cy="259045"/>
    <xdr:sp macro="" textlink="">
      <xdr:nvSpPr>
        <xdr:cNvPr id="128" name="財政構造の弾力性最小値テキスト"/>
        <xdr:cNvSpPr txBox="1"/>
      </xdr:nvSpPr>
      <xdr:spPr>
        <a:xfrm>
          <a:off x="4584700" y="1115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117022</xdr:rowOff>
    </xdr:from>
    <xdr:to>
      <xdr:col>24</xdr:col>
      <xdr:colOff>12700</xdr:colOff>
      <xdr:row>66</xdr:row>
      <xdr:rowOff>117022</xdr:rowOff>
    </xdr:to>
    <xdr:cxnSp macro="">
      <xdr:nvCxnSpPr>
        <xdr:cNvPr id="129" name="直線コネクタ 128"/>
        <xdr:cNvCxnSpPr/>
      </xdr:nvCxnSpPr>
      <xdr:spPr>
        <a:xfrm>
          <a:off x="4425950" y="11181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0" name="財政構造の弾力性最大値テキスト"/>
        <xdr:cNvSpPr txBox="1"/>
      </xdr:nvSpPr>
      <xdr:spPr>
        <a:xfrm>
          <a:off x="45847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1" name="直線コネクタ 130"/>
        <xdr:cNvCxnSpPr/>
      </xdr:nvCxnSpPr>
      <xdr:spPr>
        <a:xfrm>
          <a:off x="4425950" y="98018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24493</xdr:rowOff>
    </xdr:from>
    <xdr:to>
      <xdr:col>23</xdr:col>
      <xdr:colOff>133350</xdr:colOff>
      <xdr:row>60</xdr:row>
      <xdr:rowOff>18506</xdr:rowOff>
    </xdr:to>
    <xdr:cxnSp macro="">
      <xdr:nvCxnSpPr>
        <xdr:cNvPr id="132" name="直線コネクタ 131"/>
        <xdr:cNvCxnSpPr/>
      </xdr:nvCxnSpPr>
      <xdr:spPr>
        <a:xfrm>
          <a:off x="3752850" y="9915253"/>
          <a:ext cx="762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162940</xdr:rowOff>
    </xdr:from>
    <xdr:ext cx="762000" cy="259045"/>
    <xdr:sp macro="" textlink="">
      <xdr:nvSpPr>
        <xdr:cNvPr id="133" name="財政構造の弾力性平均値テキスト"/>
        <xdr:cNvSpPr txBox="1"/>
      </xdr:nvSpPr>
      <xdr:spPr>
        <a:xfrm>
          <a:off x="4584700" y="1005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19413</xdr:rowOff>
    </xdr:from>
    <xdr:to>
      <xdr:col>23</xdr:col>
      <xdr:colOff>184150</xdr:colOff>
      <xdr:row>60</xdr:row>
      <xdr:rowOff>121013</xdr:rowOff>
    </xdr:to>
    <xdr:sp macro="" textlink="">
      <xdr:nvSpPr>
        <xdr:cNvPr id="134" name="フローチャート: 判断 133"/>
        <xdr:cNvSpPr/>
      </xdr:nvSpPr>
      <xdr:spPr>
        <a:xfrm>
          <a:off x="446405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24493</xdr:rowOff>
    </xdr:from>
    <xdr:to>
      <xdr:col>19</xdr:col>
      <xdr:colOff>133350</xdr:colOff>
      <xdr:row>59</xdr:row>
      <xdr:rowOff>165826</xdr:rowOff>
    </xdr:to>
    <xdr:cxnSp macro="">
      <xdr:nvCxnSpPr>
        <xdr:cNvPr id="135" name="直線コネクタ 134"/>
        <xdr:cNvCxnSpPr/>
      </xdr:nvCxnSpPr>
      <xdr:spPr>
        <a:xfrm flipV="1">
          <a:off x="2940050" y="9915253"/>
          <a:ext cx="812800" cy="14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59</xdr:row>
      <xdr:rowOff>59872</xdr:rowOff>
    </xdr:from>
    <xdr:to>
      <xdr:col>19</xdr:col>
      <xdr:colOff>184150</xdr:colOff>
      <xdr:row>59</xdr:row>
      <xdr:rowOff>161472</xdr:rowOff>
    </xdr:to>
    <xdr:sp macro="" textlink="">
      <xdr:nvSpPr>
        <xdr:cNvPr id="136" name="フローチャート: 判断 135"/>
        <xdr:cNvSpPr/>
      </xdr:nvSpPr>
      <xdr:spPr>
        <a:xfrm>
          <a:off x="3702050" y="995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146249</xdr:rowOff>
    </xdr:from>
    <xdr:ext cx="736600" cy="259045"/>
    <xdr:sp macro="" textlink="">
      <xdr:nvSpPr>
        <xdr:cNvPr id="137" name="テキスト ボックス 136"/>
        <xdr:cNvSpPr txBox="1"/>
      </xdr:nvSpPr>
      <xdr:spPr>
        <a:xfrm>
          <a:off x="3409950" y="1003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165826</xdr:rowOff>
    </xdr:from>
    <xdr:to>
      <xdr:col>15</xdr:col>
      <xdr:colOff>82550</xdr:colOff>
      <xdr:row>60</xdr:row>
      <xdr:rowOff>42635</xdr:rowOff>
    </xdr:to>
    <xdr:cxnSp macro="">
      <xdr:nvCxnSpPr>
        <xdr:cNvPr id="138" name="直線コネクタ 137"/>
        <xdr:cNvCxnSpPr/>
      </xdr:nvCxnSpPr>
      <xdr:spPr>
        <a:xfrm flipV="1">
          <a:off x="2127250" y="10056586"/>
          <a:ext cx="812800" cy="4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156391</xdr:rowOff>
    </xdr:from>
    <xdr:to>
      <xdr:col>15</xdr:col>
      <xdr:colOff>133350</xdr:colOff>
      <xdr:row>60</xdr:row>
      <xdr:rowOff>86541</xdr:rowOff>
    </xdr:to>
    <xdr:sp macro="" textlink="">
      <xdr:nvSpPr>
        <xdr:cNvPr id="139" name="フローチャート: 判断 138"/>
        <xdr:cNvSpPr/>
      </xdr:nvSpPr>
      <xdr:spPr>
        <a:xfrm>
          <a:off x="2889250" y="100471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71318</xdr:rowOff>
    </xdr:from>
    <xdr:ext cx="762000" cy="259045"/>
    <xdr:sp macro="" textlink="">
      <xdr:nvSpPr>
        <xdr:cNvPr id="140" name="テキスト ボックス 139"/>
        <xdr:cNvSpPr txBox="1"/>
      </xdr:nvSpPr>
      <xdr:spPr>
        <a:xfrm>
          <a:off x="2597150" y="1012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18506</xdr:rowOff>
    </xdr:from>
    <xdr:to>
      <xdr:col>11</xdr:col>
      <xdr:colOff>31750</xdr:colOff>
      <xdr:row>60</xdr:row>
      <xdr:rowOff>42635</xdr:rowOff>
    </xdr:to>
    <xdr:cxnSp macro="">
      <xdr:nvCxnSpPr>
        <xdr:cNvPr id="141" name="直線コネクタ 140"/>
        <xdr:cNvCxnSpPr/>
      </xdr:nvCxnSpPr>
      <xdr:spPr>
        <a:xfrm>
          <a:off x="1333500" y="10076906"/>
          <a:ext cx="79375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22860</xdr:rowOff>
    </xdr:from>
    <xdr:to>
      <xdr:col>11</xdr:col>
      <xdr:colOff>82550</xdr:colOff>
      <xdr:row>60</xdr:row>
      <xdr:rowOff>124460</xdr:rowOff>
    </xdr:to>
    <xdr:sp macro="" textlink="">
      <xdr:nvSpPr>
        <xdr:cNvPr id="142" name="フローチャート: 判断 141"/>
        <xdr:cNvSpPr/>
      </xdr:nvSpPr>
      <xdr:spPr>
        <a:xfrm>
          <a:off x="2095500" y="100812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109237</xdr:rowOff>
    </xdr:from>
    <xdr:ext cx="762000" cy="259045"/>
    <xdr:sp macro="" textlink="">
      <xdr:nvSpPr>
        <xdr:cNvPr id="143" name="テキスト ボックス 142"/>
        <xdr:cNvSpPr txBox="1"/>
      </xdr:nvSpPr>
      <xdr:spPr>
        <a:xfrm>
          <a:off x="178435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44" name="フローチャート: 判断 143"/>
        <xdr:cNvSpPr/>
      </xdr:nvSpPr>
      <xdr:spPr>
        <a:xfrm>
          <a:off x="1282700" y="1006094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85107</xdr:rowOff>
    </xdr:from>
    <xdr:ext cx="762000" cy="259045"/>
    <xdr:sp macro="" textlink="">
      <xdr:nvSpPr>
        <xdr:cNvPr id="145" name="テキスト ボックス 144"/>
        <xdr:cNvSpPr txBox="1"/>
      </xdr:nvSpPr>
      <xdr:spPr>
        <a:xfrm>
          <a:off x="971550" y="1014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139156</xdr:rowOff>
    </xdr:from>
    <xdr:to>
      <xdr:col>23</xdr:col>
      <xdr:colOff>184150</xdr:colOff>
      <xdr:row>60</xdr:row>
      <xdr:rowOff>69306</xdr:rowOff>
    </xdr:to>
    <xdr:sp macro="" textlink="">
      <xdr:nvSpPr>
        <xdr:cNvPr id="151" name="楕円 150"/>
        <xdr:cNvSpPr/>
      </xdr:nvSpPr>
      <xdr:spPr>
        <a:xfrm>
          <a:off x="4464050" y="100299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155683</xdr:rowOff>
    </xdr:from>
    <xdr:ext cx="762000" cy="259045"/>
    <xdr:sp macro="" textlink="">
      <xdr:nvSpPr>
        <xdr:cNvPr id="152" name="財政構造の弾力性該当値テキスト"/>
        <xdr:cNvSpPr txBox="1"/>
      </xdr:nvSpPr>
      <xdr:spPr>
        <a:xfrm>
          <a:off x="45847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145143</xdr:rowOff>
    </xdr:from>
    <xdr:to>
      <xdr:col>19</xdr:col>
      <xdr:colOff>184150</xdr:colOff>
      <xdr:row>59</xdr:row>
      <xdr:rowOff>75293</xdr:rowOff>
    </xdr:to>
    <xdr:sp macro="" textlink="">
      <xdr:nvSpPr>
        <xdr:cNvPr id="153" name="楕円 152"/>
        <xdr:cNvSpPr/>
      </xdr:nvSpPr>
      <xdr:spPr>
        <a:xfrm>
          <a:off x="3702050" y="98682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85470</xdr:rowOff>
    </xdr:from>
    <xdr:ext cx="736600" cy="259045"/>
    <xdr:sp macro="" textlink="">
      <xdr:nvSpPr>
        <xdr:cNvPr id="154" name="テキスト ボックス 153"/>
        <xdr:cNvSpPr txBox="1"/>
      </xdr:nvSpPr>
      <xdr:spPr>
        <a:xfrm>
          <a:off x="3409950" y="9640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115026</xdr:rowOff>
    </xdr:from>
    <xdr:to>
      <xdr:col>15</xdr:col>
      <xdr:colOff>133350</xdr:colOff>
      <xdr:row>60</xdr:row>
      <xdr:rowOff>45176</xdr:rowOff>
    </xdr:to>
    <xdr:sp macro="" textlink="">
      <xdr:nvSpPr>
        <xdr:cNvPr id="155" name="楕円 154"/>
        <xdr:cNvSpPr/>
      </xdr:nvSpPr>
      <xdr:spPr>
        <a:xfrm>
          <a:off x="2889250" y="10005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55353</xdr:rowOff>
    </xdr:from>
    <xdr:ext cx="762000" cy="259045"/>
    <xdr:sp macro="" textlink="">
      <xdr:nvSpPr>
        <xdr:cNvPr id="156" name="テキスト ボックス 155"/>
        <xdr:cNvSpPr txBox="1"/>
      </xdr:nvSpPr>
      <xdr:spPr>
        <a:xfrm>
          <a:off x="2597150" y="977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163285</xdr:rowOff>
    </xdr:from>
    <xdr:to>
      <xdr:col>11</xdr:col>
      <xdr:colOff>82550</xdr:colOff>
      <xdr:row>60</xdr:row>
      <xdr:rowOff>93435</xdr:rowOff>
    </xdr:to>
    <xdr:sp macro="" textlink="">
      <xdr:nvSpPr>
        <xdr:cNvPr id="157" name="楕円 156"/>
        <xdr:cNvSpPr/>
      </xdr:nvSpPr>
      <xdr:spPr>
        <a:xfrm>
          <a:off x="2095500" y="1005404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103612</xdr:rowOff>
    </xdr:from>
    <xdr:ext cx="762000" cy="259045"/>
    <xdr:sp macro="" textlink="">
      <xdr:nvSpPr>
        <xdr:cNvPr id="158" name="テキスト ボックス 157"/>
        <xdr:cNvSpPr txBox="1"/>
      </xdr:nvSpPr>
      <xdr:spPr>
        <a:xfrm>
          <a:off x="1784350" y="982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139156</xdr:rowOff>
    </xdr:from>
    <xdr:to>
      <xdr:col>7</xdr:col>
      <xdr:colOff>31750</xdr:colOff>
      <xdr:row>60</xdr:row>
      <xdr:rowOff>69306</xdr:rowOff>
    </xdr:to>
    <xdr:sp macro="" textlink="">
      <xdr:nvSpPr>
        <xdr:cNvPr id="159" name="楕円 158"/>
        <xdr:cNvSpPr/>
      </xdr:nvSpPr>
      <xdr:spPr>
        <a:xfrm>
          <a:off x="1282700" y="1002991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79483</xdr:rowOff>
    </xdr:from>
    <xdr:ext cx="762000" cy="259045"/>
    <xdr:sp macro="" textlink="">
      <xdr:nvSpPr>
        <xdr:cNvPr id="160" name="テキスト ボックス 159"/>
        <xdr:cNvSpPr txBox="1"/>
      </xdr:nvSpPr>
      <xdr:spPr>
        <a:xfrm>
          <a:off x="971550" y="980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人当たり人件費・物件費等決算額は、類似団体平均を大きく上回っている。令和４年度においては、重層的支援体制整備事業の開始に伴い、特別会計からの予算振替等による物件費の増により前年度に比べ</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8,590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円増加した。令和５年度以降については、世界規模でエネルギー価格が高騰しており、経常経費の増大が見込まれる。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物価上昇に伴う賃上げの動きが広がり、今後、公務員の人件費にも影響を及ぼし新たな財政需要の増加要因になることも想定される。これら経費の削減にも限界があるため、今後の財政の運営に係る大きな課題となっているところである。今後、行政サービスの低下に繋がらないよう考慮しつつ適正な定員管理を行うなどし、コスト削減に努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04850" y="151238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04850" y="1478679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04850" y="1444969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04850" y="141126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04850" y="1377550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04850" y="13438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60919</xdr:rowOff>
    </xdr:from>
    <xdr:to>
      <xdr:col>23</xdr:col>
      <xdr:colOff>133350</xdr:colOff>
      <xdr:row>88</xdr:row>
      <xdr:rowOff>134113</xdr:rowOff>
    </xdr:to>
    <xdr:cxnSp macro="">
      <xdr:nvCxnSpPr>
        <xdr:cNvPr id="191" name="直線コネクタ 190"/>
        <xdr:cNvCxnSpPr/>
      </xdr:nvCxnSpPr>
      <xdr:spPr>
        <a:xfrm flipV="1">
          <a:off x="4514850" y="13639759"/>
          <a:ext cx="0" cy="1246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106190</xdr:rowOff>
    </xdr:from>
    <xdr:ext cx="762000" cy="259045"/>
    <xdr:sp macro="" textlink="">
      <xdr:nvSpPr>
        <xdr:cNvPr id="192" name="人件費・物件費等の状況最小値テキスト"/>
        <xdr:cNvSpPr txBox="1"/>
      </xdr:nvSpPr>
      <xdr:spPr>
        <a:xfrm>
          <a:off x="4584700" y="148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134113</xdr:rowOff>
    </xdr:from>
    <xdr:to>
      <xdr:col>24</xdr:col>
      <xdr:colOff>12700</xdr:colOff>
      <xdr:row>88</xdr:row>
      <xdr:rowOff>134113</xdr:rowOff>
    </xdr:to>
    <xdr:cxnSp macro="">
      <xdr:nvCxnSpPr>
        <xdr:cNvPr id="193" name="直線コネクタ 192"/>
        <xdr:cNvCxnSpPr/>
      </xdr:nvCxnSpPr>
      <xdr:spPr>
        <a:xfrm>
          <a:off x="4425950" y="1488643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147296</xdr:rowOff>
    </xdr:from>
    <xdr:ext cx="762000" cy="259045"/>
    <xdr:sp macro="" textlink="">
      <xdr:nvSpPr>
        <xdr:cNvPr id="194" name="人件費・物件費等の状況最大値テキスト"/>
        <xdr:cNvSpPr txBox="1"/>
      </xdr:nvSpPr>
      <xdr:spPr>
        <a:xfrm>
          <a:off x="4584700" y="1339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60919</xdr:rowOff>
    </xdr:from>
    <xdr:to>
      <xdr:col>24</xdr:col>
      <xdr:colOff>12700</xdr:colOff>
      <xdr:row>81</xdr:row>
      <xdr:rowOff>60919</xdr:rowOff>
    </xdr:to>
    <xdr:cxnSp macro="">
      <xdr:nvCxnSpPr>
        <xdr:cNvPr id="195" name="直線コネクタ 194"/>
        <xdr:cNvCxnSpPr/>
      </xdr:nvCxnSpPr>
      <xdr:spPr>
        <a:xfrm>
          <a:off x="4425950" y="136397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131617</xdr:rowOff>
    </xdr:from>
    <xdr:to>
      <xdr:col>23</xdr:col>
      <xdr:colOff>133350</xdr:colOff>
      <xdr:row>82</xdr:row>
      <xdr:rowOff>146422</xdr:rowOff>
    </xdr:to>
    <xdr:cxnSp macro="">
      <xdr:nvCxnSpPr>
        <xdr:cNvPr id="196" name="直線コネクタ 195"/>
        <xdr:cNvCxnSpPr/>
      </xdr:nvCxnSpPr>
      <xdr:spPr>
        <a:xfrm>
          <a:off x="3752850" y="13878097"/>
          <a:ext cx="762000" cy="1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17866</xdr:rowOff>
    </xdr:from>
    <xdr:ext cx="762000" cy="259045"/>
    <xdr:sp macro="" textlink="">
      <xdr:nvSpPr>
        <xdr:cNvPr id="197" name="人件費・物件費等の状況平均値テキスト"/>
        <xdr:cNvSpPr txBox="1"/>
      </xdr:nvSpPr>
      <xdr:spPr>
        <a:xfrm>
          <a:off x="4584700" y="135967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1339</xdr:rowOff>
    </xdr:from>
    <xdr:to>
      <xdr:col>23</xdr:col>
      <xdr:colOff>184150</xdr:colOff>
      <xdr:row>82</xdr:row>
      <xdr:rowOff>102939</xdr:rowOff>
    </xdr:to>
    <xdr:sp macro="" textlink="">
      <xdr:nvSpPr>
        <xdr:cNvPr id="198" name="フローチャート: 判断 197"/>
        <xdr:cNvSpPr/>
      </xdr:nvSpPr>
      <xdr:spPr>
        <a:xfrm>
          <a:off x="4464050" y="137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110927</xdr:rowOff>
    </xdr:from>
    <xdr:to>
      <xdr:col>19</xdr:col>
      <xdr:colOff>133350</xdr:colOff>
      <xdr:row>82</xdr:row>
      <xdr:rowOff>131617</xdr:rowOff>
    </xdr:to>
    <xdr:cxnSp macro="">
      <xdr:nvCxnSpPr>
        <xdr:cNvPr id="199" name="直線コネクタ 198"/>
        <xdr:cNvCxnSpPr/>
      </xdr:nvCxnSpPr>
      <xdr:spPr>
        <a:xfrm>
          <a:off x="2940050" y="13857407"/>
          <a:ext cx="812800" cy="2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161255</xdr:rowOff>
    </xdr:from>
    <xdr:to>
      <xdr:col>19</xdr:col>
      <xdr:colOff>184150</xdr:colOff>
      <xdr:row>82</xdr:row>
      <xdr:rowOff>91405</xdr:rowOff>
    </xdr:to>
    <xdr:sp macro="" textlink="">
      <xdr:nvSpPr>
        <xdr:cNvPr id="200" name="フローチャート: 判断 199"/>
        <xdr:cNvSpPr/>
      </xdr:nvSpPr>
      <xdr:spPr>
        <a:xfrm>
          <a:off x="3702050" y="13740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101582</xdr:rowOff>
    </xdr:from>
    <xdr:ext cx="736600" cy="259045"/>
    <xdr:sp macro="" textlink="">
      <xdr:nvSpPr>
        <xdr:cNvPr id="201" name="テキスト ボックス 200"/>
        <xdr:cNvSpPr txBox="1"/>
      </xdr:nvSpPr>
      <xdr:spPr>
        <a:xfrm>
          <a:off x="3409950" y="1351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80060</xdr:rowOff>
    </xdr:from>
    <xdr:to>
      <xdr:col>15</xdr:col>
      <xdr:colOff>82550</xdr:colOff>
      <xdr:row>82</xdr:row>
      <xdr:rowOff>110927</xdr:rowOff>
    </xdr:to>
    <xdr:cxnSp macro="">
      <xdr:nvCxnSpPr>
        <xdr:cNvPr id="202" name="直線コネクタ 201"/>
        <xdr:cNvCxnSpPr/>
      </xdr:nvCxnSpPr>
      <xdr:spPr>
        <a:xfrm>
          <a:off x="2127250" y="13826540"/>
          <a:ext cx="812800" cy="3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127767</xdr:rowOff>
    </xdr:from>
    <xdr:to>
      <xdr:col>15</xdr:col>
      <xdr:colOff>133350</xdr:colOff>
      <xdr:row>82</xdr:row>
      <xdr:rowOff>57917</xdr:rowOff>
    </xdr:to>
    <xdr:sp macro="" textlink="">
      <xdr:nvSpPr>
        <xdr:cNvPr id="203" name="フローチャート: 判断 202"/>
        <xdr:cNvSpPr/>
      </xdr:nvSpPr>
      <xdr:spPr>
        <a:xfrm>
          <a:off x="2889250" y="137066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68094</xdr:rowOff>
    </xdr:from>
    <xdr:ext cx="762000" cy="259045"/>
    <xdr:sp macro="" textlink="">
      <xdr:nvSpPr>
        <xdr:cNvPr id="204" name="テキスト ボックス 203"/>
        <xdr:cNvSpPr txBox="1"/>
      </xdr:nvSpPr>
      <xdr:spPr>
        <a:xfrm>
          <a:off x="2597150" y="1347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59954</xdr:rowOff>
    </xdr:from>
    <xdr:to>
      <xdr:col>11</xdr:col>
      <xdr:colOff>31750</xdr:colOff>
      <xdr:row>82</xdr:row>
      <xdr:rowOff>80060</xdr:rowOff>
    </xdr:to>
    <xdr:cxnSp macro="">
      <xdr:nvCxnSpPr>
        <xdr:cNvPr id="205" name="直線コネクタ 204"/>
        <xdr:cNvCxnSpPr/>
      </xdr:nvCxnSpPr>
      <xdr:spPr>
        <a:xfrm>
          <a:off x="1333500" y="13806434"/>
          <a:ext cx="793750" cy="2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105856</xdr:rowOff>
    </xdr:from>
    <xdr:to>
      <xdr:col>11</xdr:col>
      <xdr:colOff>82550</xdr:colOff>
      <xdr:row>82</xdr:row>
      <xdr:rowOff>36006</xdr:rowOff>
    </xdr:to>
    <xdr:sp macro="" textlink="">
      <xdr:nvSpPr>
        <xdr:cNvPr id="206" name="フローチャート: 判断 205"/>
        <xdr:cNvSpPr/>
      </xdr:nvSpPr>
      <xdr:spPr>
        <a:xfrm>
          <a:off x="2095500" y="13684696"/>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46183</xdr:rowOff>
    </xdr:from>
    <xdr:ext cx="762000" cy="259045"/>
    <xdr:sp macro="" textlink="">
      <xdr:nvSpPr>
        <xdr:cNvPr id="207" name="テキスト ボックス 206"/>
        <xdr:cNvSpPr txBox="1"/>
      </xdr:nvSpPr>
      <xdr:spPr>
        <a:xfrm>
          <a:off x="1784350" y="1345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91771</xdr:rowOff>
    </xdr:from>
    <xdr:to>
      <xdr:col>7</xdr:col>
      <xdr:colOff>31750</xdr:colOff>
      <xdr:row>82</xdr:row>
      <xdr:rowOff>21921</xdr:rowOff>
    </xdr:to>
    <xdr:sp macro="" textlink="">
      <xdr:nvSpPr>
        <xdr:cNvPr id="208" name="フローチャート: 判断 207"/>
        <xdr:cNvSpPr/>
      </xdr:nvSpPr>
      <xdr:spPr>
        <a:xfrm>
          <a:off x="1282700" y="1367061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32098</xdr:rowOff>
    </xdr:from>
    <xdr:ext cx="762000" cy="259045"/>
    <xdr:sp macro="" textlink="">
      <xdr:nvSpPr>
        <xdr:cNvPr id="209" name="テキスト ボックス 208"/>
        <xdr:cNvSpPr txBox="1"/>
      </xdr:nvSpPr>
      <xdr:spPr>
        <a:xfrm>
          <a:off x="971550" y="13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95622</xdr:rowOff>
    </xdr:from>
    <xdr:to>
      <xdr:col>23</xdr:col>
      <xdr:colOff>184150</xdr:colOff>
      <xdr:row>83</xdr:row>
      <xdr:rowOff>25772</xdr:rowOff>
    </xdr:to>
    <xdr:sp macro="" textlink="">
      <xdr:nvSpPr>
        <xdr:cNvPr id="215" name="楕円 214"/>
        <xdr:cNvSpPr/>
      </xdr:nvSpPr>
      <xdr:spPr>
        <a:xfrm>
          <a:off x="4464050" y="138421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67699</xdr:rowOff>
    </xdr:from>
    <xdr:ext cx="762000" cy="259045"/>
    <xdr:sp macro="" textlink="">
      <xdr:nvSpPr>
        <xdr:cNvPr id="216" name="人件費・物件費等の状況該当値テキスト"/>
        <xdr:cNvSpPr txBox="1"/>
      </xdr:nvSpPr>
      <xdr:spPr>
        <a:xfrm>
          <a:off x="4584700" y="1381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80817</xdr:rowOff>
    </xdr:from>
    <xdr:to>
      <xdr:col>19</xdr:col>
      <xdr:colOff>184150</xdr:colOff>
      <xdr:row>83</xdr:row>
      <xdr:rowOff>10967</xdr:rowOff>
    </xdr:to>
    <xdr:sp macro="" textlink="">
      <xdr:nvSpPr>
        <xdr:cNvPr id="217" name="楕円 216"/>
        <xdr:cNvSpPr/>
      </xdr:nvSpPr>
      <xdr:spPr>
        <a:xfrm>
          <a:off x="3702050" y="13827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167194</xdr:rowOff>
    </xdr:from>
    <xdr:ext cx="736600" cy="259045"/>
    <xdr:sp macro="" textlink="">
      <xdr:nvSpPr>
        <xdr:cNvPr id="218" name="テキスト ボックス 217"/>
        <xdr:cNvSpPr txBox="1"/>
      </xdr:nvSpPr>
      <xdr:spPr>
        <a:xfrm>
          <a:off x="3409950" y="13913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60127</xdr:rowOff>
    </xdr:from>
    <xdr:to>
      <xdr:col>15</xdr:col>
      <xdr:colOff>133350</xdr:colOff>
      <xdr:row>82</xdr:row>
      <xdr:rowOff>161727</xdr:rowOff>
    </xdr:to>
    <xdr:sp macro="" textlink="">
      <xdr:nvSpPr>
        <xdr:cNvPr id="219" name="楕円 218"/>
        <xdr:cNvSpPr/>
      </xdr:nvSpPr>
      <xdr:spPr>
        <a:xfrm>
          <a:off x="2889250" y="138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146504</xdr:rowOff>
    </xdr:from>
    <xdr:ext cx="762000" cy="259045"/>
    <xdr:sp macro="" textlink="">
      <xdr:nvSpPr>
        <xdr:cNvPr id="220" name="テキスト ボックス 219"/>
        <xdr:cNvSpPr txBox="1"/>
      </xdr:nvSpPr>
      <xdr:spPr>
        <a:xfrm>
          <a:off x="2597150" y="1389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29260</xdr:rowOff>
    </xdr:from>
    <xdr:to>
      <xdr:col>11</xdr:col>
      <xdr:colOff>82550</xdr:colOff>
      <xdr:row>82</xdr:row>
      <xdr:rowOff>130860</xdr:rowOff>
    </xdr:to>
    <xdr:sp macro="" textlink="">
      <xdr:nvSpPr>
        <xdr:cNvPr id="221" name="楕円 220"/>
        <xdr:cNvSpPr/>
      </xdr:nvSpPr>
      <xdr:spPr>
        <a:xfrm>
          <a:off x="2095500" y="13775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115637</xdr:rowOff>
    </xdr:from>
    <xdr:ext cx="762000" cy="259045"/>
    <xdr:sp macro="" textlink="">
      <xdr:nvSpPr>
        <xdr:cNvPr id="222" name="テキスト ボックス 221"/>
        <xdr:cNvSpPr txBox="1"/>
      </xdr:nvSpPr>
      <xdr:spPr>
        <a:xfrm>
          <a:off x="1784350" y="1386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9154</xdr:rowOff>
    </xdr:from>
    <xdr:to>
      <xdr:col>7</xdr:col>
      <xdr:colOff>31750</xdr:colOff>
      <xdr:row>82</xdr:row>
      <xdr:rowOff>110754</xdr:rowOff>
    </xdr:to>
    <xdr:sp macro="" textlink="">
      <xdr:nvSpPr>
        <xdr:cNvPr id="223" name="楕円 222"/>
        <xdr:cNvSpPr/>
      </xdr:nvSpPr>
      <xdr:spPr>
        <a:xfrm>
          <a:off x="1282700" y="137556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95531</xdr:rowOff>
    </xdr:from>
    <xdr:ext cx="762000" cy="259045"/>
    <xdr:sp macro="" textlink="">
      <xdr:nvSpPr>
        <xdr:cNvPr id="224" name="テキスト ボックス 223"/>
        <xdr:cNvSpPr txBox="1"/>
      </xdr:nvSpPr>
      <xdr:spPr>
        <a:xfrm>
          <a:off x="971550" y="1384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市町村合併以降、類似団体平均と同水準で推移していることから、今後も行政需要に対応出来る適切な定員管理を行い、一定の給与水準を維持していく。</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150284</xdr:rowOff>
    </xdr:to>
    <xdr:cxnSp macro="">
      <xdr:nvCxnSpPr>
        <xdr:cNvPr id="253" name="直線コネクタ 252"/>
        <xdr:cNvCxnSpPr/>
      </xdr:nvCxnSpPr>
      <xdr:spPr>
        <a:xfrm flipV="1">
          <a:off x="15474950" y="13415434"/>
          <a:ext cx="0" cy="16548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4" name="給与水準   （国との比較）最小値テキスト"/>
        <xdr:cNvSpPr txBox="1"/>
      </xdr:nvSpPr>
      <xdr:spPr>
        <a:xfrm>
          <a:off x="15563850" y="15042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5" name="直線コネクタ 254"/>
        <xdr:cNvCxnSpPr/>
      </xdr:nvCxnSpPr>
      <xdr:spPr>
        <a:xfrm>
          <a:off x="15405100" y="150702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6" name="給与水準   （国との比較）最大値テキスト"/>
        <xdr:cNvSpPr txBox="1"/>
      </xdr:nvSpPr>
      <xdr:spPr>
        <a:xfrm>
          <a:off x="15563850" y="1316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7" name="直線コネクタ 256"/>
        <xdr:cNvCxnSpPr/>
      </xdr:nvCxnSpPr>
      <xdr:spPr>
        <a:xfrm>
          <a:off x="15405100" y="13415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34572</xdr:rowOff>
    </xdr:to>
    <xdr:cxnSp macro="">
      <xdr:nvCxnSpPr>
        <xdr:cNvPr id="258" name="直線コネクタ 257"/>
        <xdr:cNvCxnSpPr/>
      </xdr:nvCxnSpPr>
      <xdr:spPr>
        <a:xfrm flipV="1">
          <a:off x="14712950" y="14438206"/>
          <a:ext cx="762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140705</xdr:rowOff>
    </xdr:from>
    <xdr:ext cx="762000" cy="259045"/>
    <xdr:sp macro="" textlink="">
      <xdr:nvSpPr>
        <xdr:cNvPr id="259" name="給与水準   （国との比較）平均値テキスト"/>
        <xdr:cNvSpPr txBox="1"/>
      </xdr:nvSpPr>
      <xdr:spPr>
        <a:xfrm>
          <a:off x="15563850" y="1439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168628</xdr:rowOff>
    </xdr:from>
    <xdr:to>
      <xdr:col>81</xdr:col>
      <xdr:colOff>95250</xdr:colOff>
      <xdr:row>86</xdr:row>
      <xdr:rowOff>98778</xdr:rowOff>
    </xdr:to>
    <xdr:sp macro="" textlink="">
      <xdr:nvSpPr>
        <xdr:cNvPr id="260" name="フローチャート: 判断 259"/>
        <xdr:cNvSpPr/>
      </xdr:nvSpPr>
      <xdr:spPr>
        <a:xfrm>
          <a:off x="15427960" y="1441802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34572</xdr:rowOff>
    </xdr:from>
    <xdr:to>
      <xdr:col>77</xdr:col>
      <xdr:colOff>44450</xdr:colOff>
      <xdr:row>86</xdr:row>
      <xdr:rowOff>74789</xdr:rowOff>
    </xdr:to>
    <xdr:cxnSp macro="">
      <xdr:nvCxnSpPr>
        <xdr:cNvPr id="261" name="直線コネクタ 260"/>
        <xdr:cNvCxnSpPr/>
      </xdr:nvCxnSpPr>
      <xdr:spPr>
        <a:xfrm flipV="1">
          <a:off x="13903960" y="14451612"/>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2" name="フローチャート: 判断 261"/>
        <xdr:cNvSpPr/>
      </xdr:nvSpPr>
      <xdr:spPr>
        <a:xfrm>
          <a:off x="14665960" y="1442762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3" name="テキスト ボックス 262"/>
        <xdr:cNvSpPr txBox="1"/>
      </xdr:nvSpPr>
      <xdr:spPr>
        <a:xfrm>
          <a:off x="14370050" y="1451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74789</xdr:rowOff>
    </xdr:to>
    <xdr:cxnSp macro="">
      <xdr:nvCxnSpPr>
        <xdr:cNvPr id="264" name="直線コネクタ 263"/>
        <xdr:cNvCxnSpPr/>
      </xdr:nvCxnSpPr>
      <xdr:spPr>
        <a:xfrm>
          <a:off x="13106400" y="14478424"/>
          <a:ext cx="79756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5" name="フローチャート: 判断 264"/>
        <xdr:cNvSpPr/>
      </xdr:nvSpPr>
      <xdr:spPr>
        <a:xfrm>
          <a:off x="13868400" y="1440462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6" name="テキスト ボックス 265"/>
        <xdr:cNvSpPr txBox="1"/>
      </xdr:nvSpPr>
      <xdr:spPr>
        <a:xfrm>
          <a:off x="13557250" y="141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138995</xdr:rowOff>
    </xdr:from>
    <xdr:to>
      <xdr:col>68</xdr:col>
      <xdr:colOff>152400</xdr:colOff>
      <xdr:row>86</xdr:row>
      <xdr:rowOff>61384</xdr:rowOff>
    </xdr:to>
    <xdr:cxnSp macro="">
      <xdr:nvCxnSpPr>
        <xdr:cNvPr id="267" name="直線コネクタ 266"/>
        <xdr:cNvCxnSpPr/>
      </xdr:nvCxnSpPr>
      <xdr:spPr>
        <a:xfrm>
          <a:off x="12293600" y="14388395"/>
          <a:ext cx="812800" cy="9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8" name="フローチャート: 判断 267"/>
        <xdr:cNvSpPr/>
      </xdr:nvSpPr>
      <xdr:spPr>
        <a:xfrm>
          <a:off x="13055600" y="144180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9" name="テキスト ボックス 268"/>
        <xdr:cNvSpPr txBox="1"/>
      </xdr:nvSpPr>
      <xdr:spPr>
        <a:xfrm>
          <a:off x="12763500" y="141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2242800" y="1444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xdr:cNvSpPr txBox="1"/>
      </xdr:nvSpPr>
      <xdr:spPr>
        <a:xfrm>
          <a:off x="1195070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xdr:cNvSpPr/>
      </xdr:nvSpPr>
      <xdr:spPr>
        <a:xfrm>
          <a:off x="15427960" y="1439121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8" name="給与水準   （国との比較）該当値テキスト"/>
        <xdr:cNvSpPr txBox="1"/>
      </xdr:nvSpPr>
      <xdr:spPr>
        <a:xfrm>
          <a:off x="15563850" y="1424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9" name="楕円 278"/>
        <xdr:cNvSpPr/>
      </xdr:nvSpPr>
      <xdr:spPr>
        <a:xfrm>
          <a:off x="14665960" y="1440462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80" name="テキスト ボックス 279"/>
        <xdr:cNvSpPr txBox="1"/>
      </xdr:nvSpPr>
      <xdr:spPr>
        <a:xfrm>
          <a:off x="14370050" y="14177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xdr:cNvSpPr/>
      </xdr:nvSpPr>
      <xdr:spPr>
        <a:xfrm>
          <a:off x="13868400" y="144410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xdr:cNvSpPr txBox="1"/>
      </xdr:nvSpPr>
      <xdr:spPr>
        <a:xfrm>
          <a:off x="13557250" y="1452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xdr:cNvSpPr/>
      </xdr:nvSpPr>
      <xdr:spPr>
        <a:xfrm>
          <a:off x="13055600" y="1442762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xdr:cNvSpPr txBox="1"/>
      </xdr:nvSpPr>
      <xdr:spPr>
        <a:xfrm>
          <a:off x="12763500" y="1451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85" name="楕円 284"/>
        <xdr:cNvSpPr/>
      </xdr:nvSpPr>
      <xdr:spPr>
        <a:xfrm>
          <a:off x="12242800" y="14337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86" name="テキスト ボックス 285"/>
        <xdr:cNvSpPr txBox="1"/>
      </xdr:nvSpPr>
      <xdr:spPr>
        <a:xfrm>
          <a:off x="11950700" y="14110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美作市定員適正化計画により職員数の削減に努めてきたが、同時に人口も減少しているため、大幅な数値の改善はなされていない。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今後も定員適正化計画に基づき、事務事業の見直しやアウトソーシングの活用等を行い、より適正な定員管理に努める。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28182</xdr:rowOff>
    </xdr:from>
    <xdr:to>
      <xdr:col>81</xdr:col>
      <xdr:colOff>44450</xdr:colOff>
      <xdr:row>67</xdr:row>
      <xdr:rowOff>61625</xdr:rowOff>
    </xdr:to>
    <xdr:cxnSp macro="">
      <xdr:nvCxnSpPr>
        <xdr:cNvPr id="318" name="直線コネクタ 317"/>
        <xdr:cNvCxnSpPr/>
      </xdr:nvCxnSpPr>
      <xdr:spPr>
        <a:xfrm flipV="1">
          <a:off x="15474950" y="9751302"/>
          <a:ext cx="0" cy="15422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33702</xdr:rowOff>
    </xdr:from>
    <xdr:ext cx="762000" cy="259045"/>
    <xdr:sp macro="" textlink="">
      <xdr:nvSpPr>
        <xdr:cNvPr id="319" name="定員管理の状況最小値テキスト"/>
        <xdr:cNvSpPr txBox="1"/>
      </xdr:nvSpPr>
      <xdr:spPr>
        <a:xfrm>
          <a:off x="15563850" y="1126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61625</xdr:rowOff>
    </xdr:from>
    <xdr:to>
      <xdr:col>81</xdr:col>
      <xdr:colOff>133350</xdr:colOff>
      <xdr:row>67</xdr:row>
      <xdr:rowOff>61625</xdr:rowOff>
    </xdr:to>
    <xdr:cxnSp macro="">
      <xdr:nvCxnSpPr>
        <xdr:cNvPr id="320" name="直線コネクタ 319"/>
        <xdr:cNvCxnSpPr/>
      </xdr:nvCxnSpPr>
      <xdr:spPr>
        <a:xfrm>
          <a:off x="15405100" y="11293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114559</xdr:rowOff>
    </xdr:from>
    <xdr:ext cx="762000" cy="259045"/>
    <xdr:sp macro="" textlink="">
      <xdr:nvSpPr>
        <xdr:cNvPr id="321" name="定員管理の状況最大値テキスト"/>
        <xdr:cNvSpPr txBox="1"/>
      </xdr:nvSpPr>
      <xdr:spPr>
        <a:xfrm>
          <a:off x="15563850" y="95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28182</xdr:rowOff>
    </xdr:from>
    <xdr:to>
      <xdr:col>81</xdr:col>
      <xdr:colOff>133350</xdr:colOff>
      <xdr:row>58</xdr:row>
      <xdr:rowOff>28182</xdr:rowOff>
    </xdr:to>
    <xdr:cxnSp macro="">
      <xdr:nvCxnSpPr>
        <xdr:cNvPr id="322" name="直線コネクタ 321"/>
        <xdr:cNvCxnSpPr/>
      </xdr:nvCxnSpPr>
      <xdr:spPr>
        <a:xfrm>
          <a:off x="15405100" y="97513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38221</xdr:rowOff>
    </xdr:from>
    <xdr:to>
      <xdr:col>81</xdr:col>
      <xdr:colOff>44450</xdr:colOff>
      <xdr:row>64</xdr:row>
      <xdr:rowOff>85332</xdr:rowOff>
    </xdr:to>
    <xdr:cxnSp macro="">
      <xdr:nvCxnSpPr>
        <xdr:cNvPr id="323" name="直線コネクタ 322"/>
        <xdr:cNvCxnSpPr/>
      </xdr:nvCxnSpPr>
      <xdr:spPr>
        <a:xfrm>
          <a:off x="14712950" y="10767181"/>
          <a:ext cx="762000" cy="4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150844</xdr:rowOff>
    </xdr:from>
    <xdr:ext cx="762000" cy="259045"/>
    <xdr:sp macro="" textlink="">
      <xdr:nvSpPr>
        <xdr:cNvPr id="324" name="定員管理の状況平均値テキスト"/>
        <xdr:cNvSpPr txBox="1"/>
      </xdr:nvSpPr>
      <xdr:spPr>
        <a:xfrm>
          <a:off x="15563850" y="10041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134317</xdr:rowOff>
    </xdr:from>
    <xdr:to>
      <xdr:col>81</xdr:col>
      <xdr:colOff>95250</xdr:colOff>
      <xdr:row>61</xdr:row>
      <xdr:rowOff>64467</xdr:rowOff>
    </xdr:to>
    <xdr:sp macro="" textlink="">
      <xdr:nvSpPr>
        <xdr:cNvPr id="325" name="フローチャート: 判断 324"/>
        <xdr:cNvSpPr/>
      </xdr:nvSpPr>
      <xdr:spPr>
        <a:xfrm>
          <a:off x="15427960" y="1019271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11793</xdr:rowOff>
    </xdr:from>
    <xdr:to>
      <xdr:col>77</xdr:col>
      <xdr:colOff>44450</xdr:colOff>
      <xdr:row>64</xdr:row>
      <xdr:rowOff>38221</xdr:rowOff>
    </xdr:to>
    <xdr:cxnSp macro="">
      <xdr:nvCxnSpPr>
        <xdr:cNvPr id="326" name="直線コネクタ 325"/>
        <xdr:cNvCxnSpPr/>
      </xdr:nvCxnSpPr>
      <xdr:spPr>
        <a:xfrm>
          <a:off x="13903960" y="10740753"/>
          <a:ext cx="80899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123976</xdr:rowOff>
    </xdr:from>
    <xdr:to>
      <xdr:col>77</xdr:col>
      <xdr:colOff>95250</xdr:colOff>
      <xdr:row>61</xdr:row>
      <xdr:rowOff>54126</xdr:rowOff>
    </xdr:to>
    <xdr:sp macro="" textlink="">
      <xdr:nvSpPr>
        <xdr:cNvPr id="327" name="フローチャート: 判断 326"/>
        <xdr:cNvSpPr/>
      </xdr:nvSpPr>
      <xdr:spPr>
        <a:xfrm>
          <a:off x="14665960" y="10182376"/>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64303</xdr:rowOff>
    </xdr:from>
    <xdr:ext cx="736600" cy="259045"/>
    <xdr:sp macro="" textlink="">
      <xdr:nvSpPr>
        <xdr:cNvPr id="328" name="テキスト ボックス 327"/>
        <xdr:cNvSpPr txBox="1"/>
      </xdr:nvSpPr>
      <xdr:spPr>
        <a:xfrm>
          <a:off x="14370050" y="995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147622</xdr:rowOff>
    </xdr:from>
    <xdr:to>
      <xdr:col>72</xdr:col>
      <xdr:colOff>203200</xdr:colOff>
      <xdr:row>64</xdr:row>
      <xdr:rowOff>11793</xdr:rowOff>
    </xdr:to>
    <xdr:cxnSp macro="">
      <xdr:nvCxnSpPr>
        <xdr:cNvPr id="329" name="直線コネクタ 328"/>
        <xdr:cNvCxnSpPr/>
      </xdr:nvCxnSpPr>
      <xdr:spPr>
        <a:xfrm>
          <a:off x="13106400" y="10708942"/>
          <a:ext cx="797560" cy="3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41245</xdr:rowOff>
    </xdr:from>
    <xdr:to>
      <xdr:col>73</xdr:col>
      <xdr:colOff>44450</xdr:colOff>
      <xdr:row>60</xdr:row>
      <xdr:rowOff>142845</xdr:rowOff>
    </xdr:to>
    <xdr:sp macro="" textlink="">
      <xdr:nvSpPr>
        <xdr:cNvPr id="330" name="フローチャート: 判断 329"/>
        <xdr:cNvSpPr/>
      </xdr:nvSpPr>
      <xdr:spPr>
        <a:xfrm>
          <a:off x="13868400" y="10099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153022</xdr:rowOff>
    </xdr:from>
    <xdr:ext cx="762000" cy="259045"/>
    <xdr:sp macro="" textlink="">
      <xdr:nvSpPr>
        <xdr:cNvPr id="331" name="テキスト ボックス 330"/>
        <xdr:cNvSpPr txBox="1"/>
      </xdr:nvSpPr>
      <xdr:spPr>
        <a:xfrm>
          <a:off x="13557250" y="9876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147622</xdr:rowOff>
    </xdr:from>
    <xdr:to>
      <xdr:col>68</xdr:col>
      <xdr:colOff>152400</xdr:colOff>
      <xdr:row>63</xdr:row>
      <xdr:rowOff>148772</xdr:rowOff>
    </xdr:to>
    <xdr:cxnSp macro="">
      <xdr:nvCxnSpPr>
        <xdr:cNvPr id="332" name="直線コネクタ 331"/>
        <xdr:cNvCxnSpPr/>
      </xdr:nvCxnSpPr>
      <xdr:spPr>
        <a:xfrm flipV="1">
          <a:off x="12293600" y="10708942"/>
          <a:ext cx="8128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36649</xdr:rowOff>
    </xdr:from>
    <xdr:to>
      <xdr:col>68</xdr:col>
      <xdr:colOff>203200</xdr:colOff>
      <xdr:row>60</xdr:row>
      <xdr:rowOff>138249</xdr:rowOff>
    </xdr:to>
    <xdr:sp macro="" textlink="">
      <xdr:nvSpPr>
        <xdr:cNvPr id="333" name="フローチャート: 判断 332"/>
        <xdr:cNvSpPr/>
      </xdr:nvSpPr>
      <xdr:spPr>
        <a:xfrm>
          <a:off x="13055600" y="1009504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148426</xdr:rowOff>
    </xdr:from>
    <xdr:ext cx="762000" cy="259045"/>
    <xdr:sp macro="" textlink="">
      <xdr:nvSpPr>
        <xdr:cNvPr id="334" name="テキスト ボックス 333"/>
        <xdr:cNvSpPr txBox="1"/>
      </xdr:nvSpPr>
      <xdr:spPr>
        <a:xfrm>
          <a:off x="127635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2177</xdr:rowOff>
    </xdr:from>
    <xdr:to>
      <xdr:col>64</xdr:col>
      <xdr:colOff>152400</xdr:colOff>
      <xdr:row>60</xdr:row>
      <xdr:rowOff>103777</xdr:rowOff>
    </xdr:to>
    <xdr:sp macro="" textlink="">
      <xdr:nvSpPr>
        <xdr:cNvPr id="335" name="フローチャート: 判断 334"/>
        <xdr:cNvSpPr/>
      </xdr:nvSpPr>
      <xdr:spPr>
        <a:xfrm>
          <a:off x="12242800" y="1006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113954</xdr:rowOff>
    </xdr:from>
    <xdr:ext cx="762000" cy="259045"/>
    <xdr:sp macro="" textlink="">
      <xdr:nvSpPr>
        <xdr:cNvPr id="336" name="テキスト ボックス 335"/>
        <xdr:cNvSpPr txBox="1"/>
      </xdr:nvSpPr>
      <xdr:spPr>
        <a:xfrm>
          <a:off x="11950700" y="983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34532</xdr:rowOff>
    </xdr:from>
    <xdr:to>
      <xdr:col>81</xdr:col>
      <xdr:colOff>95250</xdr:colOff>
      <xdr:row>64</xdr:row>
      <xdr:rowOff>136132</xdr:rowOff>
    </xdr:to>
    <xdr:sp macro="" textlink="">
      <xdr:nvSpPr>
        <xdr:cNvPr id="342" name="楕円 341"/>
        <xdr:cNvSpPr/>
      </xdr:nvSpPr>
      <xdr:spPr>
        <a:xfrm>
          <a:off x="15427960" y="1076349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6609</xdr:rowOff>
    </xdr:from>
    <xdr:ext cx="762000" cy="259045"/>
    <xdr:sp macro="" textlink="">
      <xdr:nvSpPr>
        <xdr:cNvPr id="343" name="定員管理の状況該当値テキスト"/>
        <xdr:cNvSpPr txBox="1"/>
      </xdr:nvSpPr>
      <xdr:spPr>
        <a:xfrm>
          <a:off x="15563850" y="1073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158871</xdr:rowOff>
    </xdr:from>
    <xdr:to>
      <xdr:col>77</xdr:col>
      <xdr:colOff>95250</xdr:colOff>
      <xdr:row>64</xdr:row>
      <xdr:rowOff>89021</xdr:rowOff>
    </xdr:to>
    <xdr:sp macro="" textlink="">
      <xdr:nvSpPr>
        <xdr:cNvPr id="344" name="楕円 343"/>
        <xdr:cNvSpPr/>
      </xdr:nvSpPr>
      <xdr:spPr>
        <a:xfrm>
          <a:off x="14665960" y="1072019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73798</xdr:rowOff>
    </xdr:from>
    <xdr:ext cx="736600" cy="259045"/>
    <xdr:sp macro="" textlink="">
      <xdr:nvSpPr>
        <xdr:cNvPr id="345" name="テキスト ボックス 344"/>
        <xdr:cNvSpPr txBox="1"/>
      </xdr:nvSpPr>
      <xdr:spPr>
        <a:xfrm>
          <a:off x="14370050" y="1080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132443</xdr:rowOff>
    </xdr:from>
    <xdr:to>
      <xdr:col>73</xdr:col>
      <xdr:colOff>44450</xdr:colOff>
      <xdr:row>64</xdr:row>
      <xdr:rowOff>62593</xdr:rowOff>
    </xdr:to>
    <xdr:sp macro="" textlink="">
      <xdr:nvSpPr>
        <xdr:cNvPr id="346" name="楕円 345"/>
        <xdr:cNvSpPr/>
      </xdr:nvSpPr>
      <xdr:spPr>
        <a:xfrm>
          <a:off x="13868400" y="1069376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47370</xdr:rowOff>
    </xdr:from>
    <xdr:ext cx="762000" cy="259045"/>
    <xdr:sp macro="" textlink="">
      <xdr:nvSpPr>
        <xdr:cNvPr id="347" name="テキスト ボックス 346"/>
        <xdr:cNvSpPr txBox="1"/>
      </xdr:nvSpPr>
      <xdr:spPr>
        <a:xfrm>
          <a:off x="13557250" y="1077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96822</xdr:rowOff>
    </xdr:from>
    <xdr:to>
      <xdr:col>68</xdr:col>
      <xdr:colOff>203200</xdr:colOff>
      <xdr:row>64</xdr:row>
      <xdr:rowOff>26972</xdr:rowOff>
    </xdr:to>
    <xdr:sp macro="" textlink="">
      <xdr:nvSpPr>
        <xdr:cNvPr id="348" name="楕円 347"/>
        <xdr:cNvSpPr/>
      </xdr:nvSpPr>
      <xdr:spPr>
        <a:xfrm>
          <a:off x="13055600" y="1065814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11749</xdr:rowOff>
    </xdr:from>
    <xdr:ext cx="762000" cy="259045"/>
    <xdr:sp macro="" textlink="">
      <xdr:nvSpPr>
        <xdr:cNvPr id="349" name="テキスト ボックス 348"/>
        <xdr:cNvSpPr txBox="1"/>
      </xdr:nvSpPr>
      <xdr:spPr>
        <a:xfrm>
          <a:off x="12763500" y="1074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97972</xdr:rowOff>
    </xdr:from>
    <xdr:to>
      <xdr:col>64</xdr:col>
      <xdr:colOff>152400</xdr:colOff>
      <xdr:row>64</xdr:row>
      <xdr:rowOff>28122</xdr:rowOff>
    </xdr:to>
    <xdr:sp macro="" textlink="">
      <xdr:nvSpPr>
        <xdr:cNvPr id="350" name="楕円 349"/>
        <xdr:cNvSpPr/>
      </xdr:nvSpPr>
      <xdr:spPr>
        <a:xfrm>
          <a:off x="12242800" y="10659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12899</xdr:rowOff>
    </xdr:from>
    <xdr:ext cx="762000" cy="259045"/>
    <xdr:sp macro="" textlink="">
      <xdr:nvSpPr>
        <xdr:cNvPr id="351" name="テキスト ボックス 350"/>
        <xdr:cNvSpPr txBox="1"/>
      </xdr:nvSpPr>
      <xdr:spPr>
        <a:xfrm>
          <a:off x="11950700" y="1074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実質公債費比率は、類似団体平均を上回っているものの、年々改善している。前年度からは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ポイント改善しており、その要因としては、過年度における地方債の繰上償還による元利償還金の減などが挙げられる。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今後も、計画的な事業実施により新規発行額を抑制するなどし、引き続き水準を抑える。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097915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81386</xdr:rowOff>
    </xdr:from>
    <xdr:to>
      <xdr:col>81</xdr:col>
      <xdr:colOff>44450</xdr:colOff>
      <xdr:row>43</xdr:row>
      <xdr:rowOff>163619</xdr:rowOff>
    </xdr:to>
    <xdr:cxnSp macro="">
      <xdr:nvCxnSpPr>
        <xdr:cNvPr id="380" name="直線コネクタ 379"/>
        <xdr:cNvCxnSpPr/>
      </xdr:nvCxnSpPr>
      <xdr:spPr>
        <a:xfrm flipV="1">
          <a:off x="15474950" y="5948786"/>
          <a:ext cx="0" cy="1423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135696</xdr:rowOff>
    </xdr:from>
    <xdr:ext cx="762000" cy="259045"/>
    <xdr:sp macro="" textlink="">
      <xdr:nvSpPr>
        <xdr:cNvPr id="381" name="公債費負担の状況最小値テキスト"/>
        <xdr:cNvSpPr txBox="1"/>
      </xdr:nvSpPr>
      <xdr:spPr>
        <a:xfrm>
          <a:off x="15563850" y="734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163619</xdr:rowOff>
    </xdr:from>
    <xdr:to>
      <xdr:col>81</xdr:col>
      <xdr:colOff>133350</xdr:colOff>
      <xdr:row>43</xdr:row>
      <xdr:rowOff>163619</xdr:rowOff>
    </xdr:to>
    <xdr:cxnSp macro="">
      <xdr:nvCxnSpPr>
        <xdr:cNvPr id="382" name="直線コネクタ 381"/>
        <xdr:cNvCxnSpPr/>
      </xdr:nvCxnSpPr>
      <xdr:spPr>
        <a:xfrm>
          <a:off x="15405100" y="7372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167763</xdr:rowOff>
    </xdr:from>
    <xdr:ext cx="762000" cy="259045"/>
    <xdr:sp macro="" textlink="">
      <xdr:nvSpPr>
        <xdr:cNvPr id="383" name="公債費負担の状況最大値テキスト"/>
        <xdr:cNvSpPr txBox="1"/>
      </xdr:nvSpPr>
      <xdr:spPr>
        <a:xfrm>
          <a:off x="15563850" y="5699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81386</xdr:rowOff>
    </xdr:from>
    <xdr:to>
      <xdr:col>81</xdr:col>
      <xdr:colOff>133350</xdr:colOff>
      <xdr:row>35</xdr:row>
      <xdr:rowOff>81386</xdr:rowOff>
    </xdr:to>
    <xdr:cxnSp macro="">
      <xdr:nvCxnSpPr>
        <xdr:cNvPr id="384" name="直線コネクタ 383"/>
        <xdr:cNvCxnSpPr/>
      </xdr:nvCxnSpPr>
      <xdr:spPr>
        <a:xfrm>
          <a:off x="15405100" y="5948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64241</xdr:rowOff>
    </xdr:to>
    <xdr:cxnSp macro="">
      <xdr:nvCxnSpPr>
        <xdr:cNvPr id="385" name="直線コネクタ 384"/>
        <xdr:cNvCxnSpPr/>
      </xdr:nvCxnSpPr>
      <xdr:spPr>
        <a:xfrm flipV="1">
          <a:off x="14712950" y="6256867"/>
          <a:ext cx="762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6" name="公債費負担の状況平均値テキスト"/>
        <xdr:cNvSpPr txBox="1"/>
      </xdr:nvSpPr>
      <xdr:spPr>
        <a:xfrm>
          <a:off x="15563850" y="602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7" name="フローチャート: 判断 386"/>
        <xdr:cNvSpPr/>
      </xdr:nvSpPr>
      <xdr:spPr>
        <a:xfrm>
          <a:off x="15427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64241</xdr:rowOff>
    </xdr:from>
    <xdr:to>
      <xdr:col>77</xdr:col>
      <xdr:colOff>44450</xdr:colOff>
      <xdr:row>37</xdr:row>
      <xdr:rowOff>74295</xdr:rowOff>
    </xdr:to>
    <xdr:cxnSp macro="">
      <xdr:nvCxnSpPr>
        <xdr:cNvPr id="388" name="直線コネクタ 387"/>
        <xdr:cNvCxnSpPr/>
      </xdr:nvCxnSpPr>
      <xdr:spPr>
        <a:xfrm flipV="1">
          <a:off x="13903960" y="6266921"/>
          <a:ext cx="80899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9" name="フローチャート: 判断 388"/>
        <xdr:cNvSpPr/>
      </xdr:nvSpPr>
      <xdr:spPr>
        <a:xfrm>
          <a:off x="14665960" y="617167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90" name="テキスト ボックス 389"/>
        <xdr:cNvSpPr txBox="1"/>
      </xdr:nvSpPr>
      <xdr:spPr>
        <a:xfrm>
          <a:off x="14370050" y="5944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74295</xdr:rowOff>
    </xdr:from>
    <xdr:to>
      <xdr:col>72</xdr:col>
      <xdr:colOff>203200</xdr:colOff>
      <xdr:row>37</xdr:row>
      <xdr:rowOff>88371</xdr:rowOff>
    </xdr:to>
    <xdr:cxnSp macro="">
      <xdr:nvCxnSpPr>
        <xdr:cNvPr id="391" name="直線コネクタ 390"/>
        <xdr:cNvCxnSpPr/>
      </xdr:nvCxnSpPr>
      <xdr:spPr>
        <a:xfrm flipV="1">
          <a:off x="13106400" y="6276975"/>
          <a:ext cx="79756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126577</xdr:rowOff>
    </xdr:from>
    <xdr:to>
      <xdr:col>73</xdr:col>
      <xdr:colOff>44450</xdr:colOff>
      <xdr:row>37</xdr:row>
      <xdr:rowOff>56727</xdr:rowOff>
    </xdr:to>
    <xdr:sp macro="" textlink="">
      <xdr:nvSpPr>
        <xdr:cNvPr id="392" name="フローチャート: 判断 391"/>
        <xdr:cNvSpPr/>
      </xdr:nvSpPr>
      <xdr:spPr>
        <a:xfrm>
          <a:off x="13868400" y="61616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66904</xdr:rowOff>
    </xdr:from>
    <xdr:ext cx="762000" cy="259045"/>
    <xdr:sp macro="" textlink="">
      <xdr:nvSpPr>
        <xdr:cNvPr id="393" name="テキスト ボックス 392"/>
        <xdr:cNvSpPr txBox="1"/>
      </xdr:nvSpPr>
      <xdr:spPr>
        <a:xfrm>
          <a:off x="13557250" y="5934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88371</xdr:rowOff>
    </xdr:from>
    <xdr:to>
      <xdr:col>68</xdr:col>
      <xdr:colOff>152400</xdr:colOff>
      <xdr:row>37</xdr:row>
      <xdr:rowOff>96414</xdr:rowOff>
    </xdr:to>
    <xdr:cxnSp macro="">
      <xdr:nvCxnSpPr>
        <xdr:cNvPr id="394" name="直線コネクタ 393"/>
        <xdr:cNvCxnSpPr/>
      </xdr:nvCxnSpPr>
      <xdr:spPr>
        <a:xfrm flipV="1">
          <a:off x="12293600" y="6291051"/>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128588</xdr:rowOff>
    </xdr:from>
    <xdr:to>
      <xdr:col>68</xdr:col>
      <xdr:colOff>203200</xdr:colOff>
      <xdr:row>37</xdr:row>
      <xdr:rowOff>58738</xdr:rowOff>
    </xdr:to>
    <xdr:sp macro="" textlink="">
      <xdr:nvSpPr>
        <xdr:cNvPr id="395" name="フローチャート: 判断 394"/>
        <xdr:cNvSpPr/>
      </xdr:nvSpPr>
      <xdr:spPr>
        <a:xfrm>
          <a:off x="13055600" y="616362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396" name="テキスト ボックス 395"/>
        <xdr:cNvSpPr txBox="1"/>
      </xdr:nvSpPr>
      <xdr:spPr>
        <a:xfrm>
          <a:off x="12763500" y="5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128588</xdr:rowOff>
    </xdr:from>
    <xdr:to>
      <xdr:col>64</xdr:col>
      <xdr:colOff>152400</xdr:colOff>
      <xdr:row>37</xdr:row>
      <xdr:rowOff>58738</xdr:rowOff>
    </xdr:to>
    <xdr:sp macro="" textlink="">
      <xdr:nvSpPr>
        <xdr:cNvPr id="397" name="フローチャート: 判断 396"/>
        <xdr:cNvSpPr/>
      </xdr:nvSpPr>
      <xdr:spPr>
        <a:xfrm>
          <a:off x="12242800" y="6163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68915</xdr:rowOff>
    </xdr:from>
    <xdr:ext cx="762000" cy="259045"/>
    <xdr:sp macro="" textlink="">
      <xdr:nvSpPr>
        <xdr:cNvPr id="398" name="テキスト ボックス 397"/>
        <xdr:cNvSpPr txBox="1"/>
      </xdr:nvSpPr>
      <xdr:spPr>
        <a:xfrm>
          <a:off x="11950700" y="5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3387</xdr:rowOff>
    </xdr:from>
    <xdr:to>
      <xdr:col>81</xdr:col>
      <xdr:colOff>95250</xdr:colOff>
      <xdr:row>37</xdr:row>
      <xdr:rowOff>104987</xdr:rowOff>
    </xdr:to>
    <xdr:sp macro="" textlink="">
      <xdr:nvSpPr>
        <xdr:cNvPr id="404" name="楕円 403"/>
        <xdr:cNvSpPr/>
      </xdr:nvSpPr>
      <xdr:spPr>
        <a:xfrm>
          <a:off x="15427960" y="6206067"/>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146914</xdr:rowOff>
    </xdr:from>
    <xdr:ext cx="762000" cy="259045"/>
    <xdr:sp macro="" textlink="">
      <xdr:nvSpPr>
        <xdr:cNvPr id="405" name="公債費負担の状況該当値テキスト"/>
        <xdr:cNvSpPr txBox="1"/>
      </xdr:nvSpPr>
      <xdr:spPr>
        <a:xfrm>
          <a:off x="15563850" y="61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13441</xdr:rowOff>
    </xdr:from>
    <xdr:to>
      <xdr:col>77</xdr:col>
      <xdr:colOff>95250</xdr:colOff>
      <xdr:row>37</xdr:row>
      <xdr:rowOff>115041</xdr:rowOff>
    </xdr:to>
    <xdr:sp macro="" textlink="">
      <xdr:nvSpPr>
        <xdr:cNvPr id="406" name="楕円 405"/>
        <xdr:cNvSpPr/>
      </xdr:nvSpPr>
      <xdr:spPr>
        <a:xfrm>
          <a:off x="14665960" y="621612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99818</xdr:rowOff>
    </xdr:from>
    <xdr:ext cx="736600" cy="259045"/>
    <xdr:sp macro="" textlink="">
      <xdr:nvSpPr>
        <xdr:cNvPr id="407" name="テキスト ボックス 406"/>
        <xdr:cNvSpPr txBox="1"/>
      </xdr:nvSpPr>
      <xdr:spPr>
        <a:xfrm>
          <a:off x="14370050" y="6302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23495</xdr:rowOff>
    </xdr:from>
    <xdr:to>
      <xdr:col>73</xdr:col>
      <xdr:colOff>44450</xdr:colOff>
      <xdr:row>37</xdr:row>
      <xdr:rowOff>125095</xdr:rowOff>
    </xdr:to>
    <xdr:sp macro="" textlink="">
      <xdr:nvSpPr>
        <xdr:cNvPr id="408" name="楕円 407"/>
        <xdr:cNvSpPr/>
      </xdr:nvSpPr>
      <xdr:spPr>
        <a:xfrm>
          <a:off x="13868400" y="62261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109872</xdr:rowOff>
    </xdr:from>
    <xdr:ext cx="762000" cy="259045"/>
    <xdr:sp macro="" textlink="">
      <xdr:nvSpPr>
        <xdr:cNvPr id="409" name="テキスト ボックス 408"/>
        <xdr:cNvSpPr txBox="1"/>
      </xdr:nvSpPr>
      <xdr:spPr>
        <a:xfrm>
          <a:off x="13557250" y="6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37571</xdr:rowOff>
    </xdr:from>
    <xdr:to>
      <xdr:col>68</xdr:col>
      <xdr:colOff>203200</xdr:colOff>
      <xdr:row>37</xdr:row>
      <xdr:rowOff>139171</xdr:rowOff>
    </xdr:to>
    <xdr:sp macro="" textlink="">
      <xdr:nvSpPr>
        <xdr:cNvPr id="410" name="楕円 409"/>
        <xdr:cNvSpPr/>
      </xdr:nvSpPr>
      <xdr:spPr>
        <a:xfrm>
          <a:off x="13055600" y="624025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123948</xdr:rowOff>
    </xdr:from>
    <xdr:ext cx="762000" cy="259045"/>
    <xdr:sp macro="" textlink="">
      <xdr:nvSpPr>
        <xdr:cNvPr id="411" name="テキスト ボックス 410"/>
        <xdr:cNvSpPr txBox="1"/>
      </xdr:nvSpPr>
      <xdr:spPr>
        <a:xfrm>
          <a:off x="12763500" y="6326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2" name="楕円 411"/>
        <xdr:cNvSpPr/>
      </xdr:nvSpPr>
      <xdr:spPr>
        <a:xfrm>
          <a:off x="12242800" y="62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3" name="テキスト ボックス 412"/>
        <xdr:cNvSpPr txBox="1"/>
      </xdr:nvSpPr>
      <xdr:spPr>
        <a:xfrm>
          <a:off x="11950700" y="633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将来負担比率は、地方債残高が着実に減っていることなどから年々改善しており、令和元年度以降においては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将来負担比率は今後しばらく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％が続くと考えられるが、令和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予定されている大規模な公共事業の実施、また、水道、下水道などの公営企業においても大規模な更新計画があることから、地方債残高が増加していくことが予想されるため、注視していく必要があ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0" name="直線コネクタ 429"/>
        <xdr:cNvCxnSpPr/>
      </xdr:nvCxnSpPr>
      <xdr:spPr>
        <a:xfrm>
          <a:off x="11664950" y="3694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1" name="テキスト ボックス 430"/>
        <xdr:cNvSpPr txBox="1"/>
      </xdr:nvSpPr>
      <xdr:spPr>
        <a:xfrm>
          <a:off x="10979150" y="355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4" name="直線コネクタ 433"/>
        <xdr:cNvCxnSpPr/>
      </xdr:nvCxnSpPr>
      <xdr:spPr>
        <a:xfrm>
          <a:off x="11664950" y="2514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5" name="テキスト ボックス 434"/>
        <xdr:cNvSpPr txBox="1"/>
      </xdr:nvSpPr>
      <xdr:spPr>
        <a:xfrm>
          <a:off x="10979150" y="237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131223</xdr:rowOff>
    </xdr:to>
    <xdr:cxnSp macro="">
      <xdr:nvCxnSpPr>
        <xdr:cNvPr id="438" name="直線コネクタ 437"/>
        <xdr:cNvCxnSpPr/>
      </xdr:nvCxnSpPr>
      <xdr:spPr>
        <a:xfrm flipV="1">
          <a:off x="15474950" y="2514600"/>
          <a:ext cx="0" cy="130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103300</xdr:rowOff>
    </xdr:from>
    <xdr:ext cx="762000" cy="259045"/>
    <xdr:sp macro="" textlink="">
      <xdr:nvSpPr>
        <xdr:cNvPr id="439" name="将来負担の状況最小値テキスト"/>
        <xdr:cNvSpPr txBox="1"/>
      </xdr:nvSpPr>
      <xdr:spPr>
        <a:xfrm>
          <a:off x="15563850" y="379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131223</xdr:rowOff>
    </xdr:from>
    <xdr:to>
      <xdr:col>81</xdr:col>
      <xdr:colOff>133350</xdr:colOff>
      <xdr:row>22</xdr:row>
      <xdr:rowOff>131223</xdr:rowOff>
    </xdr:to>
    <xdr:cxnSp macro="">
      <xdr:nvCxnSpPr>
        <xdr:cNvPr id="440" name="直線コネクタ 439"/>
        <xdr:cNvCxnSpPr/>
      </xdr:nvCxnSpPr>
      <xdr:spPr>
        <a:xfrm>
          <a:off x="15405100" y="38193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1" name="将来負担の状況最大値テキスト"/>
        <xdr:cNvSpPr txBox="1"/>
      </xdr:nvSpPr>
      <xdr:spPr>
        <a:xfrm>
          <a:off x="1556385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2" name="直線コネクタ 441"/>
        <xdr:cNvCxnSpPr/>
      </xdr:nvCxnSpPr>
      <xdr:spPr>
        <a:xfrm>
          <a:off x="15405100" y="2514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15987</xdr:rowOff>
    </xdr:from>
    <xdr:ext cx="762000" cy="259045"/>
    <xdr:sp macro="" textlink="">
      <xdr:nvSpPr>
        <xdr:cNvPr id="443" name="将来負担の状況平均値テキスト"/>
        <xdr:cNvSpPr txBox="1"/>
      </xdr:nvSpPr>
      <xdr:spPr>
        <a:xfrm>
          <a:off x="15563850" y="2530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43910</xdr:rowOff>
    </xdr:from>
    <xdr:to>
      <xdr:col>81</xdr:col>
      <xdr:colOff>95250</xdr:colOff>
      <xdr:row>15</xdr:row>
      <xdr:rowOff>145510</xdr:rowOff>
    </xdr:to>
    <xdr:sp macro="" textlink="">
      <xdr:nvSpPr>
        <xdr:cNvPr id="444" name="フローチャート: 判断 443"/>
        <xdr:cNvSpPr/>
      </xdr:nvSpPr>
      <xdr:spPr>
        <a:xfrm>
          <a:off x="15427960" y="25585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101219</xdr:rowOff>
    </xdr:from>
    <xdr:to>
      <xdr:col>77</xdr:col>
      <xdr:colOff>95250</xdr:colOff>
      <xdr:row>16</xdr:row>
      <xdr:rowOff>31369</xdr:rowOff>
    </xdr:to>
    <xdr:sp macro="" textlink="">
      <xdr:nvSpPr>
        <xdr:cNvPr id="445" name="フローチャート: 判断 444"/>
        <xdr:cNvSpPr/>
      </xdr:nvSpPr>
      <xdr:spPr>
        <a:xfrm>
          <a:off x="14665960" y="261581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41546</xdr:rowOff>
    </xdr:from>
    <xdr:ext cx="736600" cy="259045"/>
    <xdr:sp macro="" textlink="">
      <xdr:nvSpPr>
        <xdr:cNvPr id="446" name="テキスト ボックス 445"/>
        <xdr:cNvSpPr txBox="1"/>
      </xdr:nvSpPr>
      <xdr:spPr>
        <a:xfrm>
          <a:off x="14370050" y="23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36671</xdr:rowOff>
    </xdr:from>
    <xdr:to>
      <xdr:col>73</xdr:col>
      <xdr:colOff>44450</xdr:colOff>
      <xdr:row>15</xdr:row>
      <xdr:rowOff>138271</xdr:rowOff>
    </xdr:to>
    <xdr:sp macro="" textlink="">
      <xdr:nvSpPr>
        <xdr:cNvPr id="447" name="フローチャート: 判断 446"/>
        <xdr:cNvSpPr/>
      </xdr:nvSpPr>
      <xdr:spPr>
        <a:xfrm>
          <a:off x="13868400" y="25512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148448</xdr:rowOff>
    </xdr:from>
    <xdr:ext cx="762000" cy="259045"/>
    <xdr:sp macro="" textlink="">
      <xdr:nvSpPr>
        <xdr:cNvPr id="448" name="テキスト ボックス 447"/>
        <xdr:cNvSpPr txBox="1"/>
      </xdr:nvSpPr>
      <xdr:spPr>
        <a:xfrm>
          <a:off x="13557250" y="232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39084</xdr:rowOff>
    </xdr:from>
    <xdr:to>
      <xdr:col>68</xdr:col>
      <xdr:colOff>203200</xdr:colOff>
      <xdr:row>15</xdr:row>
      <xdr:rowOff>140684</xdr:rowOff>
    </xdr:to>
    <xdr:sp macro="" textlink="">
      <xdr:nvSpPr>
        <xdr:cNvPr id="449" name="フローチャート: 判断 448"/>
        <xdr:cNvSpPr/>
      </xdr:nvSpPr>
      <xdr:spPr>
        <a:xfrm>
          <a:off x="13055600" y="2553684"/>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150861</xdr:rowOff>
    </xdr:from>
    <xdr:ext cx="762000" cy="259045"/>
    <xdr:sp macro="" textlink="">
      <xdr:nvSpPr>
        <xdr:cNvPr id="450" name="テキスト ボックス 449"/>
        <xdr:cNvSpPr txBox="1"/>
      </xdr:nvSpPr>
      <xdr:spPr>
        <a:xfrm>
          <a:off x="12763500" y="233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41497</xdr:rowOff>
    </xdr:from>
    <xdr:to>
      <xdr:col>64</xdr:col>
      <xdr:colOff>152400</xdr:colOff>
      <xdr:row>15</xdr:row>
      <xdr:rowOff>143097</xdr:rowOff>
    </xdr:to>
    <xdr:sp macro="" textlink="">
      <xdr:nvSpPr>
        <xdr:cNvPr id="451" name="フローチャート: 判断 450"/>
        <xdr:cNvSpPr/>
      </xdr:nvSpPr>
      <xdr:spPr>
        <a:xfrm>
          <a:off x="12242800" y="25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153274</xdr:rowOff>
    </xdr:from>
    <xdr:ext cx="762000" cy="259045"/>
    <xdr:sp macro="" textlink="">
      <xdr:nvSpPr>
        <xdr:cNvPr id="452" name="テキスト ボックス 451"/>
        <xdr:cNvSpPr txBox="1"/>
      </xdr:nvSpPr>
      <xdr:spPr>
        <a:xfrm>
          <a:off x="11950700" y="233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45117</xdr:rowOff>
    </xdr:from>
    <xdr:to>
      <xdr:col>64</xdr:col>
      <xdr:colOff>152400</xdr:colOff>
      <xdr:row>15</xdr:row>
      <xdr:rowOff>146717</xdr:rowOff>
    </xdr:to>
    <xdr:sp macro="" textlink="">
      <xdr:nvSpPr>
        <xdr:cNvPr id="458" name="楕円 457"/>
        <xdr:cNvSpPr/>
      </xdr:nvSpPr>
      <xdr:spPr>
        <a:xfrm>
          <a:off x="12242800" y="25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131494</xdr:rowOff>
    </xdr:from>
    <xdr:ext cx="762000" cy="259045"/>
    <xdr:sp macro="" textlink="">
      <xdr:nvSpPr>
        <xdr:cNvPr id="459" name="テキスト ボックス 458"/>
        <xdr:cNvSpPr txBox="1"/>
      </xdr:nvSpPr>
      <xdr:spPr>
        <a:xfrm>
          <a:off x="11950700" y="264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26,035
25,567
429.29
24,258,298
22,652,676
1,555,007
13,656,174
22,947,961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人件費に係る経常収支比率は、普通交付税やコロナ対策関連の特例交付金等の減少による影響により前年度に比べ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％台で推移していた比率が令和２年度以降上昇に転じた主な要因は、会計年度任用職員の報酬等が人件費として計上されるようになったことによるものである。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今後も、適切な定員管理に努めていく。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41</xdr:row>
      <xdr:rowOff>16510</xdr:rowOff>
    </xdr:to>
    <xdr:cxnSp macro="">
      <xdr:nvCxnSpPr>
        <xdr:cNvPr id="61" name="直線コネクタ 60"/>
        <xdr:cNvCxnSpPr/>
      </xdr:nvCxnSpPr>
      <xdr:spPr>
        <a:xfrm flipV="1">
          <a:off x="4826000" y="56896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160037</xdr:rowOff>
    </xdr:from>
    <xdr:ext cx="762000" cy="259045"/>
    <xdr:sp macro="" textlink="">
      <xdr:nvSpPr>
        <xdr:cNvPr id="62"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16510</xdr:rowOff>
    </xdr:from>
    <xdr:to>
      <xdr:col>24</xdr:col>
      <xdr:colOff>114300</xdr:colOff>
      <xdr:row>41</xdr:row>
      <xdr:rowOff>16510</xdr:rowOff>
    </xdr:to>
    <xdr:cxnSp macro="">
      <xdr:nvCxnSpPr>
        <xdr:cNvPr id="63" name="直線コネクタ 62"/>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69850</xdr:rowOff>
    </xdr:to>
    <xdr:cxnSp macro="">
      <xdr:nvCxnSpPr>
        <xdr:cNvPr id="66" name="直線コネクタ 65"/>
        <xdr:cNvCxnSpPr/>
      </xdr:nvCxnSpPr>
      <xdr:spPr>
        <a:xfrm>
          <a:off x="3987800" y="6352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8" name="フローチャート: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77470</xdr:rowOff>
    </xdr:to>
    <xdr:cxnSp macro="">
      <xdr:nvCxnSpPr>
        <xdr:cNvPr id="69" name="直線コネクタ 68"/>
        <xdr:cNvCxnSpPr/>
      </xdr:nvCxnSpPr>
      <xdr:spPr>
        <a:xfrm flipV="1">
          <a:off x="3098800" y="635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37</xdr:row>
      <xdr:rowOff>77470</xdr:rowOff>
    </xdr:to>
    <xdr:cxnSp macro="">
      <xdr:nvCxnSpPr>
        <xdr:cNvPr id="72" name="直線コネクタ 71"/>
        <xdr:cNvCxnSpPr/>
      </xdr:nvCxnSpPr>
      <xdr:spPr>
        <a:xfrm>
          <a:off x="2209800" y="625348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43180</xdr:rowOff>
    </xdr:from>
    <xdr:to>
      <xdr:col>11</xdr:col>
      <xdr:colOff>9525</xdr:colOff>
      <xdr:row>36</xdr:row>
      <xdr:rowOff>81280</xdr:rowOff>
    </xdr:to>
    <xdr:cxnSp macro="">
      <xdr:nvCxnSpPr>
        <xdr:cNvPr id="75" name="直線コネクタ 74"/>
        <xdr:cNvCxnSpPr/>
      </xdr:nvCxnSpPr>
      <xdr:spPr>
        <a:xfrm>
          <a:off x="1320800" y="6215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162577</xdr:rowOff>
    </xdr:from>
    <xdr:ext cx="762000" cy="259045"/>
    <xdr:sp macro="" textlink="">
      <xdr:nvSpPr>
        <xdr:cNvPr id="86" name="人件費該当値テキスト"/>
        <xdr:cNvSpPr txBox="1"/>
      </xdr:nvSpPr>
      <xdr:spPr>
        <a:xfrm>
          <a:off x="4914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30480</xdr:rowOff>
    </xdr:from>
    <xdr:to>
      <xdr:col>11</xdr:col>
      <xdr:colOff>60325</xdr:colOff>
      <xdr:row>36</xdr:row>
      <xdr:rowOff>132080</xdr:rowOff>
    </xdr:to>
    <xdr:sp macro="" textlink="">
      <xdr:nvSpPr>
        <xdr:cNvPr id="91" name="楕円 90"/>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92" name="テキスト ボックス 91"/>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93" name="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物件費に係る経常収支比率は、普通交付税やコロナ対策関連の特例交付金等の減少による影響により前年度に比べ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類似団体平均を下回る値で推移しているが、今後、エネルギー価格高騰に起因する光熱水費の増大による比率の上昇が想定される。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58964</xdr:rowOff>
    </xdr:to>
    <xdr:cxnSp macro="">
      <xdr:nvCxnSpPr>
        <xdr:cNvPr id="124" name="直線コネクタ 123"/>
        <xdr:cNvCxnSpPr/>
      </xdr:nvCxnSpPr>
      <xdr:spPr>
        <a:xfrm flipV="1">
          <a:off x="16510000" y="2309586"/>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31041</xdr:rowOff>
    </xdr:from>
    <xdr:ext cx="762000" cy="259045"/>
    <xdr:sp macro="" textlink="">
      <xdr:nvSpPr>
        <xdr:cNvPr id="125"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58964</xdr:rowOff>
    </xdr:from>
    <xdr:to>
      <xdr:col>82</xdr:col>
      <xdr:colOff>196850</xdr:colOff>
      <xdr:row>21</xdr:row>
      <xdr:rowOff>58964</xdr:rowOff>
    </xdr:to>
    <xdr:cxnSp macro="">
      <xdr:nvCxnSpPr>
        <xdr:cNvPr id="126" name="直線コネクタ 125"/>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27" name="物件費最大値テキスト"/>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28" name="直線コネクタ 127"/>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97064</xdr:rowOff>
    </xdr:from>
    <xdr:to>
      <xdr:col>82</xdr:col>
      <xdr:colOff>107950</xdr:colOff>
      <xdr:row>16</xdr:row>
      <xdr:rowOff>67129</xdr:rowOff>
    </xdr:to>
    <xdr:cxnSp macro="">
      <xdr:nvCxnSpPr>
        <xdr:cNvPr id="129" name="直線コネクタ 128"/>
        <xdr:cNvCxnSpPr/>
      </xdr:nvCxnSpPr>
      <xdr:spPr>
        <a:xfrm>
          <a:off x="15671800" y="2668814"/>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140806</xdr:rowOff>
    </xdr:from>
    <xdr:ext cx="762000" cy="259045"/>
    <xdr:sp macro="" textlink="">
      <xdr:nvSpPr>
        <xdr:cNvPr id="130" name="物件費平均値テキスト"/>
        <xdr:cNvSpPr txBox="1"/>
      </xdr:nvSpPr>
      <xdr:spPr>
        <a:xfrm>
          <a:off x="16598900" y="288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168729</xdr:rowOff>
    </xdr:from>
    <xdr:to>
      <xdr:col>82</xdr:col>
      <xdr:colOff>158750</xdr:colOff>
      <xdr:row>17</xdr:row>
      <xdr:rowOff>98879</xdr:rowOff>
    </xdr:to>
    <xdr:sp macro="" textlink="">
      <xdr:nvSpPr>
        <xdr:cNvPr id="131" name="フローチャート: 判断 130"/>
        <xdr:cNvSpPr/>
      </xdr:nvSpPr>
      <xdr:spPr>
        <a:xfrm>
          <a:off x="164592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16</xdr:row>
      <xdr:rowOff>1814</xdr:rowOff>
    </xdr:to>
    <xdr:cxnSp macro="">
      <xdr:nvCxnSpPr>
        <xdr:cNvPr id="132" name="直線コネクタ 131"/>
        <xdr:cNvCxnSpPr/>
      </xdr:nvCxnSpPr>
      <xdr:spPr>
        <a:xfrm flipV="1">
          <a:off x="14782800" y="26688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48986</xdr:rowOff>
    </xdr:from>
    <xdr:to>
      <xdr:col>78</xdr:col>
      <xdr:colOff>120650</xdr:colOff>
      <xdr:row>16</xdr:row>
      <xdr:rowOff>150586</xdr:rowOff>
    </xdr:to>
    <xdr:sp macro="" textlink="">
      <xdr:nvSpPr>
        <xdr:cNvPr id="133" name="フローチャート: 判断 132"/>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135363</xdr:rowOff>
    </xdr:from>
    <xdr:ext cx="736600" cy="259045"/>
    <xdr:sp macro="" textlink="">
      <xdr:nvSpPr>
        <xdr:cNvPr id="134" name="テキスト ボックス 133"/>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17</xdr:row>
      <xdr:rowOff>4536</xdr:rowOff>
    </xdr:to>
    <xdr:cxnSp macro="">
      <xdr:nvCxnSpPr>
        <xdr:cNvPr id="135" name="直線コネクタ 134"/>
        <xdr:cNvCxnSpPr/>
      </xdr:nvCxnSpPr>
      <xdr:spPr>
        <a:xfrm flipV="1">
          <a:off x="13893800" y="27450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168729</xdr:rowOff>
    </xdr:from>
    <xdr:to>
      <xdr:col>74</xdr:col>
      <xdr:colOff>31750</xdr:colOff>
      <xdr:row>17</xdr:row>
      <xdr:rowOff>98879</xdr:rowOff>
    </xdr:to>
    <xdr:sp macro="" textlink="">
      <xdr:nvSpPr>
        <xdr:cNvPr id="136" name="フローチャート: 判断 135"/>
        <xdr:cNvSpPr/>
      </xdr:nvSpPr>
      <xdr:spPr>
        <a:xfrm>
          <a:off x="14732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83656</xdr:rowOff>
    </xdr:from>
    <xdr:ext cx="762000" cy="259045"/>
    <xdr:sp macro="" textlink="">
      <xdr:nvSpPr>
        <xdr:cNvPr id="137" name="テキスト ボックス 136"/>
        <xdr:cNvSpPr txBox="1"/>
      </xdr:nvSpPr>
      <xdr:spPr>
        <a:xfrm>
          <a:off x="14401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4536</xdr:rowOff>
    </xdr:to>
    <xdr:cxnSp macro="">
      <xdr:nvCxnSpPr>
        <xdr:cNvPr id="138" name="直線コネクタ 137"/>
        <xdr:cNvCxnSpPr/>
      </xdr:nvCxnSpPr>
      <xdr:spPr>
        <a:xfrm>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9" name="フローチャート: 判断 138"/>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40" name="テキスト ボックス 139"/>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73479</xdr:rowOff>
    </xdr:from>
    <xdr:to>
      <xdr:col>65</xdr:col>
      <xdr:colOff>53975</xdr:colOff>
      <xdr:row>18</xdr:row>
      <xdr:rowOff>3629</xdr:rowOff>
    </xdr:to>
    <xdr:sp macro="" textlink="">
      <xdr:nvSpPr>
        <xdr:cNvPr id="141" name="フローチャート: 判断 140"/>
        <xdr:cNvSpPr/>
      </xdr:nvSpPr>
      <xdr:spPr>
        <a:xfrm>
          <a:off x="12954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159856</xdr:rowOff>
    </xdr:from>
    <xdr:ext cx="762000" cy="259045"/>
    <xdr:sp macro="" textlink="">
      <xdr:nvSpPr>
        <xdr:cNvPr id="142" name="テキスト ボックス 141"/>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32856</xdr:rowOff>
    </xdr:from>
    <xdr:ext cx="762000" cy="259045"/>
    <xdr:sp macro="" textlink="">
      <xdr:nvSpPr>
        <xdr:cNvPr id="149" name="物件費該当値テキスト"/>
        <xdr:cNvSpPr txBox="1"/>
      </xdr:nvSpPr>
      <xdr:spPr>
        <a:xfrm>
          <a:off x="165989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46264</xdr:rowOff>
    </xdr:from>
    <xdr:to>
      <xdr:col>78</xdr:col>
      <xdr:colOff>120650</xdr:colOff>
      <xdr:row>15</xdr:row>
      <xdr:rowOff>147864</xdr:rowOff>
    </xdr:to>
    <xdr:sp macro="" textlink="">
      <xdr:nvSpPr>
        <xdr:cNvPr id="150" name="楕円 149"/>
        <xdr:cNvSpPr/>
      </xdr:nvSpPr>
      <xdr:spPr>
        <a:xfrm>
          <a:off x="15621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158041</xdr:rowOff>
    </xdr:from>
    <xdr:ext cx="736600" cy="259045"/>
    <xdr:sp macro="" textlink="">
      <xdr:nvSpPr>
        <xdr:cNvPr id="151" name="テキスト ボックス 150"/>
        <xdr:cNvSpPr txBox="1"/>
      </xdr:nvSpPr>
      <xdr:spPr>
        <a:xfrm>
          <a:off x="15290800" y="238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2" name="楕円 151"/>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3" name="テキスト ボックス 152"/>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55" name="テキスト ボックス 154"/>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6" name="楕円 155"/>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57" name="テキスト ボックス 156"/>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扶助費に係る経常収支比率は、普通交付税やコロナ対策関連の特例交付金等の減少による影響により前年度に比べ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類似団体平均を大きく下回ってはいるものの、今後、社会保障関係経費の増加が見込まれるため、今後動向を注視していく必要がある。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61</xdr:row>
      <xdr:rowOff>158750</xdr:rowOff>
    </xdr:to>
    <xdr:cxnSp macro="">
      <xdr:nvCxnSpPr>
        <xdr:cNvPr id="185" name="直線コネクタ 184"/>
        <xdr:cNvCxnSpPr/>
      </xdr:nvCxnSpPr>
      <xdr:spPr>
        <a:xfrm flipV="1">
          <a:off x="4826000" y="9131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6"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7" name="直線コネクタ 186"/>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8"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9" name="直線コネクタ 188"/>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82550</xdr:rowOff>
    </xdr:from>
    <xdr:to>
      <xdr:col>24</xdr:col>
      <xdr:colOff>25400</xdr:colOff>
      <xdr:row>53</xdr:row>
      <xdr:rowOff>95250</xdr:rowOff>
    </xdr:to>
    <xdr:cxnSp macro="">
      <xdr:nvCxnSpPr>
        <xdr:cNvPr id="190" name="直線コネクタ 189"/>
        <xdr:cNvCxnSpPr/>
      </xdr:nvCxnSpPr>
      <xdr:spPr>
        <a:xfrm>
          <a:off x="3987800" y="916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192" name="フローチャート: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82550</xdr:rowOff>
    </xdr:from>
    <xdr:to>
      <xdr:col>19</xdr:col>
      <xdr:colOff>187325</xdr:colOff>
      <xdr:row>53</xdr:row>
      <xdr:rowOff>158750</xdr:rowOff>
    </xdr:to>
    <xdr:cxnSp macro="">
      <xdr:nvCxnSpPr>
        <xdr:cNvPr id="193" name="直線コネクタ 192"/>
        <xdr:cNvCxnSpPr/>
      </xdr:nvCxnSpPr>
      <xdr:spPr>
        <a:xfrm flipV="1">
          <a:off x="3098800" y="9169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50800</xdr:rowOff>
    </xdr:from>
    <xdr:to>
      <xdr:col>20</xdr:col>
      <xdr:colOff>38100</xdr:colOff>
      <xdr:row>56</xdr:row>
      <xdr:rowOff>152400</xdr:rowOff>
    </xdr:to>
    <xdr:sp macro="" textlink="">
      <xdr:nvSpPr>
        <xdr:cNvPr id="194" name="フローチャート: 判断 193"/>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137177</xdr:rowOff>
    </xdr:from>
    <xdr:ext cx="736600" cy="259045"/>
    <xdr:sp macro="" textlink="">
      <xdr:nvSpPr>
        <xdr:cNvPr id="195" name="テキスト ボックス 194"/>
        <xdr:cNvSpPr txBox="1"/>
      </xdr:nvSpPr>
      <xdr:spPr>
        <a:xfrm>
          <a:off x="3606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158750</xdr:rowOff>
    </xdr:from>
    <xdr:to>
      <xdr:col>15</xdr:col>
      <xdr:colOff>98425</xdr:colOff>
      <xdr:row>54</xdr:row>
      <xdr:rowOff>114300</xdr:rowOff>
    </xdr:to>
    <xdr:cxnSp macro="">
      <xdr:nvCxnSpPr>
        <xdr:cNvPr id="196" name="直線コネクタ 195"/>
        <xdr:cNvCxnSpPr/>
      </xdr:nvCxnSpPr>
      <xdr:spPr>
        <a:xfrm flipV="1">
          <a:off x="2209800" y="9245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139700</xdr:rowOff>
    </xdr:to>
    <xdr:cxnSp macro="">
      <xdr:nvCxnSpPr>
        <xdr:cNvPr id="199" name="直線コネクタ 198"/>
        <xdr:cNvCxnSpPr/>
      </xdr:nvCxnSpPr>
      <xdr:spPr>
        <a:xfrm flipV="1">
          <a:off x="1320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6350</xdr:rowOff>
    </xdr:from>
    <xdr:to>
      <xdr:col>11</xdr:col>
      <xdr:colOff>60325</xdr:colOff>
      <xdr:row>57</xdr:row>
      <xdr:rowOff>107950</xdr:rowOff>
    </xdr:to>
    <xdr:sp macro="" textlink="">
      <xdr:nvSpPr>
        <xdr:cNvPr id="200" name="フローチャート: 判断 199"/>
        <xdr:cNvSpPr/>
      </xdr:nvSpPr>
      <xdr:spPr>
        <a:xfrm>
          <a:off x="2159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92727</xdr:rowOff>
    </xdr:from>
    <xdr:ext cx="762000" cy="259045"/>
    <xdr:sp macro="" textlink="">
      <xdr:nvSpPr>
        <xdr:cNvPr id="201" name="テキスト ボックス 200"/>
        <xdr:cNvSpPr txBox="1"/>
      </xdr:nvSpPr>
      <xdr:spPr>
        <a:xfrm>
          <a:off x="1828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2" name="フローチャート: 判断 201"/>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3" name="テキスト ボックス 202"/>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44450</xdr:rowOff>
    </xdr:from>
    <xdr:to>
      <xdr:col>24</xdr:col>
      <xdr:colOff>76200</xdr:colOff>
      <xdr:row>53</xdr:row>
      <xdr:rowOff>146050</xdr:rowOff>
    </xdr:to>
    <xdr:sp macro="" textlink="">
      <xdr:nvSpPr>
        <xdr:cNvPr id="209" name="楕円 208"/>
        <xdr:cNvSpPr/>
      </xdr:nvSpPr>
      <xdr:spPr>
        <a:xfrm>
          <a:off x="47752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124477</xdr:rowOff>
    </xdr:from>
    <xdr:ext cx="762000" cy="259045"/>
    <xdr:sp macro="" textlink="">
      <xdr:nvSpPr>
        <xdr:cNvPr id="210" name="扶助費該当値テキスト"/>
        <xdr:cNvSpPr txBox="1"/>
      </xdr:nvSpPr>
      <xdr:spPr>
        <a:xfrm>
          <a:off x="4914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31750</xdr:rowOff>
    </xdr:from>
    <xdr:to>
      <xdr:col>20</xdr:col>
      <xdr:colOff>38100</xdr:colOff>
      <xdr:row>53</xdr:row>
      <xdr:rowOff>133350</xdr:rowOff>
    </xdr:to>
    <xdr:sp macro="" textlink="">
      <xdr:nvSpPr>
        <xdr:cNvPr id="211" name="楕円 210"/>
        <xdr:cNvSpPr/>
      </xdr:nvSpPr>
      <xdr:spPr>
        <a:xfrm>
          <a:off x="3937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143527</xdr:rowOff>
    </xdr:from>
    <xdr:ext cx="736600" cy="259045"/>
    <xdr:sp macro="" textlink="">
      <xdr:nvSpPr>
        <xdr:cNvPr id="212" name="テキスト ボックス 211"/>
        <xdr:cNvSpPr txBox="1"/>
      </xdr:nvSpPr>
      <xdr:spPr>
        <a:xfrm>
          <a:off x="3606800" y="888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13" name="楕円 212"/>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14" name="テキスト ボックス 213"/>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63500</xdr:rowOff>
    </xdr:from>
    <xdr:to>
      <xdr:col>11</xdr:col>
      <xdr:colOff>60325</xdr:colOff>
      <xdr:row>54</xdr:row>
      <xdr:rowOff>165100</xdr:rowOff>
    </xdr:to>
    <xdr:sp macro="" textlink="">
      <xdr:nvSpPr>
        <xdr:cNvPr id="215" name="楕円 214"/>
        <xdr:cNvSpPr/>
      </xdr:nvSpPr>
      <xdr:spPr>
        <a:xfrm>
          <a:off x="2159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3827</xdr:rowOff>
    </xdr:from>
    <xdr:ext cx="762000" cy="259045"/>
    <xdr:sp macro="" textlink="">
      <xdr:nvSpPr>
        <xdr:cNvPr id="216" name="テキスト ボックス 215"/>
        <xdr:cNvSpPr txBox="1"/>
      </xdr:nvSpPr>
      <xdr:spPr>
        <a:xfrm>
          <a:off x="1828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7" name="楕円 216"/>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18" name="テキスト ボックス 217"/>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その他に係る経常収支比率は、下水道会計への出資金の増加等による影響により前年度に比べ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ポイント増加した。今後とも企業会計においては、独立採算の原則のもと、経費削減に努める。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161290</xdr:rowOff>
    </xdr:from>
    <xdr:to>
      <xdr:col>82</xdr:col>
      <xdr:colOff>107950</xdr:colOff>
      <xdr:row>62</xdr:row>
      <xdr:rowOff>35560</xdr:rowOff>
    </xdr:to>
    <xdr:cxnSp macro="">
      <xdr:nvCxnSpPr>
        <xdr:cNvPr id="246" name="直線コネクタ 245"/>
        <xdr:cNvCxnSpPr/>
      </xdr:nvCxnSpPr>
      <xdr:spPr>
        <a:xfrm flipV="1">
          <a:off x="16510000" y="92481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7637</xdr:rowOff>
    </xdr:from>
    <xdr:ext cx="762000" cy="259045"/>
    <xdr:sp macro="" textlink="">
      <xdr:nvSpPr>
        <xdr:cNvPr id="247" name="その他最小値テキスト"/>
        <xdr:cNvSpPr txBox="1"/>
      </xdr:nvSpPr>
      <xdr:spPr>
        <a:xfrm>
          <a:off x="165989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35560</xdr:rowOff>
    </xdr:from>
    <xdr:to>
      <xdr:col>82</xdr:col>
      <xdr:colOff>196850</xdr:colOff>
      <xdr:row>62</xdr:row>
      <xdr:rowOff>35560</xdr:rowOff>
    </xdr:to>
    <xdr:cxnSp macro="">
      <xdr:nvCxnSpPr>
        <xdr:cNvPr id="248" name="直線コネクタ 247"/>
        <xdr:cNvCxnSpPr/>
      </xdr:nvCxnSpPr>
      <xdr:spPr>
        <a:xfrm>
          <a:off x="16421100" y="1066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76217</xdr:rowOff>
    </xdr:from>
    <xdr:ext cx="762000" cy="259045"/>
    <xdr:sp macro="" textlink="">
      <xdr:nvSpPr>
        <xdr:cNvPr id="249"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161290</xdr:rowOff>
    </xdr:from>
    <xdr:to>
      <xdr:col>82</xdr:col>
      <xdr:colOff>196850</xdr:colOff>
      <xdr:row>53</xdr:row>
      <xdr:rowOff>161290</xdr:rowOff>
    </xdr:to>
    <xdr:cxnSp macro="">
      <xdr:nvCxnSpPr>
        <xdr:cNvPr id="250" name="直線コネクタ 249"/>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35560</xdr:rowOff>
    </xdr:to>
    <xdr:cxnSp macro="">
      <xdr:nvCxnSpPr>
        <xdr:cNvPr id="251" name="直線コネクタ 250"/>
        <xdr:cNvCxnSpPr/>
      </xdr:nvCxnSpPr>
      <xdr:spPr>
        <a:xfrm>
          <a:off x="15671800" y="9903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2"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3" name="フローチャート: 判断 252"/>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130810</xdr:rowOff>
    </xdr:to>
    <xdr:cxnSp macro="">
      <xdr:nvCxnSpPr>
        <xdr:cNvPr id="254" name="直線コネクタ 253"/>
        <xdr:cNvCxnSpPr/>
      </xdr:nvCxnSpPr>
      <xdr:spPr>
        <a:xfrm>
          <a:off x="14782800" y="986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92710</xdr:rowOff>
    </xdr:to>
    <xdr:cxnSp macro="">
      <xdr:nvCxnSpPr>
        <xdr:cNvPr id="257" name="直線コネクタ 256"/>
        <xdr:cNvCxnSpPr/>
      </xdr:nvCxnSpPr>
      <xdr:spPr>
        <a:xfrm>
          <a:off x="13893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8" name="フローチャート: 判断 257"/>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59" name="テキスト ボックス 258"/>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62230</xdr:rowOff>
    </xdr:to>
    <xdr:cxnSp macro="">
      <xdr:nvCxnSpPr>
        <xdr:cNvPr id="260" name="直線コネクタ 259"/>
        <xdr:cNvCxnSpPr/>
      </xdr:nvCxnSpPr>
      <xdr:spPr>
        <a:xfrm flipV="1">
          <a:off x="13004800" y="9804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70" name="楕円 269"/>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71"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80010</xdr:rowOff>
    </xdr:from>
    <xdr:to>
      <xdr:col>78</xdr:col>
      <xdr:colOff>120650</xdr:colOff>
      <xdr:row>58</xdr:row>
      <xdr:rowOff>10160</xdr:rowOff>
    </xdr:to>
    <xdr:sp macro="" textlink="">
      <xdr:nvSpPr>
        <xdr:cNvPr id="272" name="楕円 271"/>
        <xdr:cNvSpPr/>
      </xdr:nvSpPr>
      <xdr:spPr>
        <a:xfrm>
          <a:off x="15621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73" name="テキスト ボックス 272"/>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4" name="楕円 273"/>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5" name="テキスト ボックス 274"/>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6" name="楕円 275"/>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7" name="テキスト ボックス 276"/>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8" name="楕円 277"/>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9" name="テキスト ボックス 278"/>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補助費等に係る経常収支比率は、　病院事業会計への補助金の増加等による影響により前年度に比べ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ポイント増加した。今後とも企業会計においては、独立採算の原則のもと、経費削減に努める。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41</xdr:row>
      <xdr:rowOff>37846</xdr:rowOff>
    </xdr:to>
    <xdr:cxnSp macro="">
      <xdr:nvCxnSpPr>
        <xdr:cNvPr id="304" name="直線コネクタ 303"/>
        <xdr:cNvCxnSpPr/>
      </xdr:nvCxnSpPr>
      <xdr:spPr>
        <a:xfrm flipV="1">
          <a:off x="16510000" y="583742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9923</xdr:rowOff>
    </xdr:from>
    <xdr:ext cx="762000" cy="259045"/>
    <xdr:sp macro="" textlink="">
      <xdr:nvSpPr>
        <xdr:cNvPr id="305" name="補助費等最小値テキスト"/>
        <xdr:cNvSpPr txBox="1"/>
      </xdr:nvSpPr>
      <xdr:spPr>
        <a:xfrm>
          <a:off x="16598900" y="70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37846</xdr:rowOff>
    </xdr:from>
    <xdr:to>
      <xdr:col>82</xdr:col>
      <xdr:colOff>196850</xdr:colOff>
      <xdr:row>41</xdr:row>
      <xdr:rowOff>37846</xdr:rowOff>
    </xdr:to>
    <xdr:cxnSp macro="">
      <xdr:nvCxnSpPr>
        <xdr:cNvPr id="306" name="直線コネクタ 305"/>
        <xdr:cNvCxnSpPr/>
      </xdr:nvCxnSpPr>
      <xdr:spPr>
        <a:xfrm>
          <a:off x="16421100" y="706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168148</xdr:rowOff>
    </xdr:from>
    <xdr:to>
      <xdr:col>82</xdr:col>
      <xdr:colOff>107950</xdr:colOff>
      <xdr:row>37</xdr:row>
      <xdr:rowOff>88138</xdr:rowOff>
    </xdr:to>
    <xdr:cxnSp macro="">
      <xdr:nvCxnSpPr>
        <xdr:cNvPr id="309" name="直線コネクタ 308"/>
        <xdr:cNvCxnSpPr/>
      </xdr:nvCxnSpPr>
      <xdr:spPr>
        <a:xfrm>
          <a:off x="15671800" y="63403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115587</xdr:rowOff>
    </xdr:from>
    <xdr:ext cx="762000" cy="259045"/>
    <xdr:sp macro="" textlink="">
      <xdr:nvSpPr>
        <xdr:cNvPr id="310" name="補助費等平均値テキスト"/>
        <xdr:cNvSpPr txBox="1"/>
      </xdr:nvSpPr>
      <xdr:spPr>
        <a:xfrm>
          <a:off x="16598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11" name="フローチャート: 判断 310"/>
        <xdr:cNvSpPr/>
      </xdr:nvSpPr>
      <xdr:spPr>
        <a:xfrm>
          <a:off x="16459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28702</xdr:rowOff>
    </xdr:to>
    <xdr:cxnSp macro="">
      <xdr:nvCxnSpPr>
        <xdr:cNvPr id="312" name="直線コネクタ 311"/>
        <xdr:cNvCxnSpPr/>
      </xdr:nvCxnSpPr>
      <xdr:spPr>
        <a:xfrm flipV="1">
          <a:off x="14782800" y="63403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13" name="フローチャート: 判断 312"/>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14" name="テキスト ボックス 313"/>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69850</xdr:rowOff>
    </xdr:to>
    <xdr:cxnSp macro="">
      <xdr:nvCxnSpPr>
        <xdr:cNvPr id="315" name="直線コネクタ 314"/>
        <xdr:cNvCxnSpPr/>
      </xdr:nvCxnSpPr>
      <xdr:spPr>
        <a:xfrm flipV="1">
          <a:off x="13893800" y="63723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6" name="フローチャート: 判断 315"/>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7" name="テキスト ボックス 316"/>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101854</xdr:rowOff>
    </xdr:to>
    <xdr:cxnSp macro="">
      <xdr:nvCxnSpPr>
        <xdr:cNvPr id="318" name="直線コネクタ 317"/>
        <xdr:cNvCxnSpPr/>
      </xdr:nvCxnSpPr>
      <xdr:spPr>
        <a:xfrm flipV="1">
          <a:off x="13004800" y="6413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9" name="フローチャート: 判断 318"/>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20" name="テキスト ボックス 319"/>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8" name="楕円 327"/>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9"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117348</xdr:rowOff>
    </xdr:from>
    <xdr:to>
      <xdr:col>78</xdr:col>
      <xdr:colOff>120650</xdr:colOff>
      <xdr:row>37</xdr:row>
      <xdr:rowOff>47498</xdr:rowOff>
    </xdr:to>
    <xdr:sp macro="" textlink="">
      <xdr:nvSpPr>
        <xdr:cNvPr id="330" name="楕円 329"/>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31" name="テキスト ボックス 330"/>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2" name="楕円 331"/>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3" name="テキスト ボックス 33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4" name="楕円 333"/>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5" name="テキスト ボックス 334"/>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6" name="楕円 335"/>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7" name="テキスト ボックス 336"/>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公債費に係る経常収支比率は、任意繰上償還等による起債償還元金の減少により前年度に比べ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ポイント低下した。今後も、計画的な事業実施や繰上償還の実施などにより、公債費の縮小を図る。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43180</xdr:rowOff>
    </xdr:from>
    <xdr:to>
      <xdr:col>24</xdr:col>
      <xdr:colOff>25400</xdr:colOff>
      <xdr:row>80</xdr:row>
      <xdr:rowOff>54611</xdr:rowOff>
    </xdr:to>
    <xdr:cxnSp macro="">
      <xdr:nvCxnSpPr>
        <xdr:cNvPr id="364" name="直線コネクタ 363"/>
        <xdr:cNvCxnSpPr/>
      </xdr:nvCxnSpPr>
      <xdr:spPr>
        <a:xfrm flipV="1">
          <a:off x="4826000" y="12730480"/>
          <a:ext cx="0" cy="104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65"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6" name="直線コネクタ 365"/>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129557</xdr:rowOff>
    </xdr:from>
    <xdr:ext cx="762000" cy="259045"/>
    <xdr:sp macro="" textlink="">
      <xdr:nvSpPr>
        <xdr:cNvPr id="367" name="公債費最大値テキスト"/>
        <xdr:cNvSpPr txBox="1"/>
      </xdr:nvSpPr>
      <xdr:spPr>
        <a:xfrm>
          <a:off x="4914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43180</xdr:rowOff>
    </xdr:from>
    <xdr:to>
      <xdr:col>24</xdr:col>
      <xdr:colOff>114300</xdr:colOff>
      <xdr:row>74</xdr:row>
      <xdr:rowOff>43180</xdr:rowOff>
    </xdr:to>
    <xdr:cxnSp macro="">
      <xdr:nvCxnSpPr>
        <xdr:cNvPr id="368" name="直線コネクタ 367"/>
        <xdr:cNvCxnSpPr/>
      </xdr:nvCxnSpPr>
      <xdr:spPr>
        <a:xfrm>
          <a:off x="4737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163195</xdr:rowOff>
    </xdr:from>
    <xdr:to>
      <xdr:col>24</xdr:col>
      <xdr:colOff>25400</xdr:colOff>
      <xdr:row>74</xdr:row>
      <xdr:rowOff>170815</xdr:rowOff>
    </xdr:to>
    <xdr:cxnSp macro="">
      <xdr:nvCxnSpPr>
        <xdr:cNvPr id="369" name="直線コネクタ 368"/>
        <xdr:cNvCxnSpPr/>
      </xdr:nvCxnSpPr>
      <xdr:spPr>
        <a:xfrm flipV="1">
          <a:off x="3987800" y="1285049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135272</xdr:rowOff>
    </xdr:from>
    <xdr:ext cx="762000" cy="259045"/>
    <xdr:sp macro="" textlink="">
      <xdr:nvSpPr>
        <xdr:cNvPr id="370" name="公債費平均値テキスト"/>
        <xdr:cNvSpPr txBox="1"/>
      </xdr:nvSpPr>
      <xdr:spPr>
        <a:xfrm>
          <a:off x="4914900" y="12822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71" name="フローチャート: 判断 370"/>
        <xdr:cNvSpPr/>
      </xdr:nvSpPr>
      <xdr:spPr>
        <a:xfrm>
          <a:off x="47752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31750</xdr:rowOff>
    </xdr:to>
    <xdr:cxnSp macro="">
      <xdr:nvCxnSpPr>
        <xdr:cNvPr id="372" name="直線コネクタ 371"/>
        <xdr:cNvCxnSpPr/>
      </xdr:nvCxnSpPr>
      <xdr:spPr>
        <a:xfrm flipV="1">
          <a:off x="3098800" y="128581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123825</xdr:rowOff>
    </xdr:from>
    <xdr:to>
      <xdr:col>20</xdr:col>
      <xdr:colOff>38100</xdr:colOff>
      <xdr:row>75</xdr:row>
      <xdr:rowOff>53975</xdr:rowOff>
    </xdr:to>
    <xdr:sp macro="" textlink="">
      <xdr:nvSpPr>
        <xdr:cNvPr id="373" name="フローチャート: 判断 372"/>
        <xdr:cNvSpPr/>
      </xdr:nvSpPr>
      <xdr:spPr>
        <a:xfrm>
          <a:off x="3937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38752</xdr:rowOff>
    </xdr:from>
    <xdr:ext cx="736600" cy="259045"/>
    <xdr:sp macro="" textlink="">
      <xdr:nvSpPr>
        <xdr:cNvPr id="374" name="テキスト ボックス 373"/>
        <xdr:cNvSpPr txBox="1"/>
      </xdr:nvSpPr>
      <xdr:spPr>
        <a:xfrm>
          <a:off x="3606800" y="12897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48895</xdr:rowOff>
    </xdr:to>
    <xdr:cxnSp macro="">
      <xdr:nvCxnSpPr>
        <xdr:cNvPr id="375" name="直線コネクタ 374"/>
        <xdr:cNvCxnSpPr/>
      </xdr:nvCxnSpPr>
      <xdr:spPr>
        <a:xfrm flipV="1">
          <a:off x="2209800" y="12890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125730</xdr:rowOff>
    </xdr:from>
    <xdr:to>
      <xdr:col>15</xdr:col>
      <xdr:colOff>149225</xdr:colOff>
      <xdr:row>75</xdr:row>
      <xdr:rowOff>55880</xdr:rowOff>
    </xdr:to>
    <xdr:sp macro="" textlink="">
      <xdr:nvSpPr>
        <xdr:cNvPr id="376" name="フローチャート: 判断 375"/>
        <xdr:cNvSpPr/>
      </xdr:nvSpPr>
      <xdr:spPr>
        <a:xfrm>
          <a:off x="3048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66057</xdr:rowOff>
    </xdr:from>
    <xdr:ext cx="762000" cy="259045"/>
    <xdr:sp macro="" textlink="">
      <xdr:nvSpPr>
        <xdr:cNvPr id="377" name="テキスト ボックス 376"/>
        <xdr:cNvSpPr txBox="1"/>
      </xdr:nvSpPr>
      <xdr:spPr>
        <a:xfrm>
          <a:off x="2717800" y="1258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48895</xdr:rowOff>
    </xdr:to>
    <xdr:cxnSp macro="">
      <xdr:nvCxnSpPr>
        <xdr:cNvPr id="378" name="直線コネクタ 377"/>
        <xdr:cNvCxnSpPr/>
      </xdr:nvCxnSpPr>
      <xdr:spPr>
        <a:xfrm>
          <a:off x="1320800" y="128943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129540</xdr:rowOff>
    </xdr:from>
    <xdr:to>
      <xdr:col>11</xdr:col>
      <xdr:colOff>60325</xdr:colOff>
      <xdr:row>75</xdr:row>
      <xdr:rowOff>59690</xdr:rowOff>
    </xdr:to>
    <xdr:sp macro="" textlink="">
      <xdr:nvSpPr>
        <xdr:cNvPr id="379" name="フローチャート: 判断 378"/>
        <xdr:cNvSpPr/>
      </xdr:nvSpPr>
      <xdr:spPr>
        <a:xfrm>
          <a:off x="21590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69867</xdr:rowOff>
    </xdr:from>
    <xdr:ext cx="762000" cy="259045"/>
    <xdr:sp macro="" textlink="">
      <xdr:nvSpPr>
        <xdr:cNvPr id="380" name="テキスト ボックス 379"/>
        <xdr:cNvSpPr txBox="1"/>
      </xdr:nvSpPr>
      <xdr:spPr>
        <a:xfrm>
          <a:off x="1828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127635</xdr:rowOff>
    </xdr:from>
    <xdr:to>
      <xdr:col>6</xdr:col>
      <xdr:colOff>171450</xdr:colOff>
      <xdr:row>75</xdr:row>
      <xdr:rowOff>57785</xdr:rowOff>
    </xdr:to>
    <xdr:sp macro="" textlink="">
      <xdr:nvSpPr>
        <xdr:cNvPr id="381" name="フローチャート: 判断 380"/>
        <xdr:cNvSpPr/>
      </xdr:nvSpPr>
      <xdr:spPr>
        <a:xfrm>
          <a:off x="12700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67962</xdr:rowOff>
    </xdr:from>
    <xdr:ext cx="762000" cy="259045"/>
    <xdr:sp macro="" textlink="">
      <xdr:nvSpPr>
        <xdr:cNvPr id="382" name="テキスト ボックス 381"/>
        <xdr:cNvSpPr txBox="1"/>
      </xdr:nvSpPr>
      <xdr:spPr>
        <a:xfrm>
          <a:off x="939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88" name="楕円 387"/>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20972</xdr:rowOff>
    </xdr:from>
    <xdr:ext cx="762000" cy="259045"/>
    <xdr:sp macro="" textlink="">
      <xdr:nvSpPr>
        <xdr:cNvPr id="389" name="公債費該当値テキスト"/>
        <xdr:cNvSpPr txBox="1"/>
      </xdr:nvSpPr>
      <xdr:spPr>
        <a:xfrm>
          <a:off x="4914900" y="127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120015</xdr:rowOff>
    </xdr:from>
    <xdr:to>
      <xdr:col>20</xdr:col>
      <xdr:colOff>38100</xdr:colOff>
      <xdr:row>75</xdr:row>
      <xdr:rowOff>50165</xdr:rowOff>
    </xdr:to>
    <xdr:sp macro="" textlink="">
      <xdr:nvSpPr>
        <xdr:cNvPr id="390" name="楕円 389"/>
        <xdr:cNvSpPr/>
      </xdr:nvSpPr>
      <xdr:spPr>
        <a:xfrm>
          <a:off x="3937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60342</xdr:rowOff>
    </xdr:from>
    <xdr:ext cx="736600" cy="259045"/>
    <xdr:sp macro="" textlink="">
      <xdr:nvSpPr>
        <xdr:cNvPr id="391" name="テキスト ボックス 390"/>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2" name="楕円 391"/>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67327</xdr:rowOff>
    </xdr:from>
    <xdr:ext cx="762000" cy="259045"/>
    <xdr:sp macro="" textlink="">
      <xdr:nvSpPr>
        <xdr:cNvPr id="393" name="テキスト ボックス 392"/>
        <xdr:cNvSpPr txBox="1"/>
      </xdr:nvSpPr>
      <xdr:spPr>
        <a:xfrm>
          <a:off x="27178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169545</xdr:rowOff>
    </xdr:from>
    <xdr:to>
      <xdr:col>11</xdr:col>
      <xdr:colOff>60325</xdr:colOff>
      <xdr:row>75</xdr:row>
      <xdr:rowOff>99695</xdr:rowOff>
    </xdr:to>
    <xdr:sp macro="" textlink="">
      <xdr:nvSpPr>
        <xdr:cNvPr id="394" name="楕円 393"/>
        <xdr:cNvSpPr/>
      </xdr:nvSpPr>
      <xdr:spPr>
        <a:xfrm>
          <a:off x="2159000" y="1285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84472</xdr:rowOff>
    </xdr:from>
    <xdr:ext cx="762000" cy="259045"/>
    <xdr:sp macro="" textlink="">
      <xdr:nvSpPr>
        <xdr:cNvPr id="395" name="テキスト ボックス 394"/>
        <xdr:cNvSpPr txBox="1"/>
      </xdr:nvSpPr>
      <xdr:spPr>
        <a:xfrm>
          <a:off x="18288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156210</xdr:rowOff>
    </xdr:from>
    <xdr:to>
      <xdr:col>6</xdr:col>
      <xdr:colOff>171450</xdr:colOff>
      <xdr:row>75</xdr:row>
      <xdr:rowOff>86360</xdr:rowOff>
    </xdr:to>
    <xdr:sp macro="" textlink="">
      <xdr:nvSpPr>
        <xdr:cNvPr id="396" name="楕円 395"/>
        <xdr:cNvSpPr/>
      </xdr:nvSpPr>
      <xdr:spPr>
        <a:xfrm>
          <a:off x="1270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71137</xdr:rowOff>
    </xdr:from>
    <xdr:ext cx="762000" cy="259045"/>
    <xdr:sp macro="" textlink="">
      <xdr:nvSpPr>
        <xdr:cNvPr id="397" name="テキスト ボックス 396"/>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公債費以外に係る経常収支比率については、ここ数年、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％程度で推移しており、概ね類似団体の平均値となっている。この状態を維持するとともに、高い比率を占める補助費等の削減に努める。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97282</xdr:rowOff>
    </xdr:to>
    <xdr:cxnSp macro="">
      <xdr:nvCxnSpPr>
        <xdr:cNvPr id="423" name="直線コネクタ 422"/>
        <xdr:cNvCxnSpPr/>
      </xdr:nvCxnSpPr>
      <xdr:spPr>
        <a:xfrm flipV="1">
          <a:off x="16510000" y="1246225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69359</xdr:rowOff>
    </xdr:from>
    <xdr:ext cx="762000" cy="259045"/>
    <xdr:sp macro="" textlink="">
      <xdr:nvSpPr>
        <xdr:cNvPr id="424" name="公債費以外最小値テキスト"/>
        <xdr:cNvSpPr txBox="1"/>
      </xdr:nvSpPr>
      <xdr:spPr>
        <a:xfrm>
          <a:off x="16598900" y="1361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97282</xdr:rowOff>
    </xdr:from>
    <xdr:to>
      <xdr:col>82</xdr:col>
      <xdr:colOff>196850</xdr:colOff>
      <xdr:row>79</xdr:row>
      <xdr:rowOff>97282</xdr:rowOff>
    </xdr:to>
    <xdr:cxnSp macro="">
      <xdr:nvCxnSpPr>
        <xdr:cNvPr id="425" name="直線コネクタ 424"/>
        <xdr:cNvCxnSpPr/>
      </xdr:nvCxnSpPr>
      <xdr:spPr>
        <a:xfrm>
          <a:off x="16421100" y="1364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6"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7" name="直線コネクタ 426"/>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78994</xdr:rowOff>
    </xdr:from>
    <xdr:to>
      <xdr:col>82</xdr:col>
      <xdr:colOff>107950</xdr:colOff>
      <xdr:row>76</xdr:row>
      <xdr:rowOff>145287</xdr:rowOff>
    </xdr:to>
    <xdr:cxnSp macro="">
      <xdr:nvCxnSpPr>
        <xdr:cNvPr id="428" name="直線コネクタ 427"/>
        <xdr:cNvCxnSpPr/>
      </xdr:nvCxnSpPr>
      <xdr:spPr>
        <a:xfrm>
          <a:off x="15671800" y="12937744"/>
          <a:ext cx="838200" cy="2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101871</xdr:rowOff>
    </xdr:from>
    <xdr:ext cx="762000" cy="259045"/>
    <xdr:sp macro="" textlink="">
      <xdr:nvSpPr>
        <xdr:cNvPr id="429" name="公債費以外平均値テキスト"/>
        <xdr:cNvSpPr txBox="1"/>
      </xdr:nvSpPr>
      <xdr:spPr>
        <a:xfrm>
          <a:off x="16598900" y="1296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85344</xdr:rowOff>
    </xdr:from>
    <xdr:to>
      <xdr:col>82</xdr:col>
      <xdr:colOff>158750</xdr:colOff>
      <xdr:row>77</xdr:row>
      <xdr:rowOff>15494</xdr:rowOff>
    </xdr:to>
    <xdr:sp macro="" textlink="">
      <xdr:nvSpPr>
        <xdr:cNvPr id="430" name="フローチャート: 判断 429"/>
        <xdr:cNvSpPr/>
      </xdr:nvSpPr>
      <xdr:spPr>
        <a:xfrm>
          <a:off x="164592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78994</xdr:rowOff>
    </xdr:from>
    <xdr:to>
      <xdr:col>78</xdr:col>
      <xdr:colOff>69850</xdr:colOff>
      <xdr:row>76</xdr:row>
      <xdr:rowOff>17272</xdr:rowOff>
    </xdr:to>
    <xdr:cxnSp macro="">
      <xdr:nvCxnSpPr>
        <xdr:cNvPr id="431" name="直線コネクタ 430"/>
        <xdr:cNvCxnSpPr/>
      </xdr:nvCxnSpPr>
      <xdr:spPr>
        <a:xfrm flipV="1">
          <a:off x="14782800" y="1293774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2" name="フローチャート: 判断 431"/>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48277</xdr:rowOff>
    </xdr:from>
    <xdr:ext cx="736600" cy="259045"/>
    <xdr:sp macro="" textlink="">
      <xdr:nvSpPr>
        <xdr:cNvPr id="433" name="テキスト ボックス 432"/>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17272</xdr:rowOff>
    </xdr:from>
    <xdr:to>
      <xdr:col>73</xdr:col>
      <xdr:colOff>180975</xdr:colOff>
      <xdr:row>76</xdr:row>
      <xdr:rowOff>40132</xdr:rowOff>
    </xdr:to>
    <xdr:cxnSp macro="">
      <xdr:nvCxnSpPr>
        <xdr:cNvPr id="434" name="直線コネクタ 433"/>
        <xdr:cNvCxnSpPr/>
      </xdr:nvCxnSpPr>
      <xdr:spPr>
        <a:xfrm flipV="1">
          <a:off x="13893800" y="13047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40132</xdr:rowOff>
    </xdr:to>
    <xdr:cxnSp macro="">
      <xdr:nvCxnSpPr>
        <xdr:cNvPr id="437" name="直線コネクタ 436"/>
        <xdr:cNvCxnSpPr/>
      </xdr:nvCxnSpPr>
      <xdr:spPr>
        <a:xfrm>
          <a:off x="13004800" y="130703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38" name="フローチャート: 判断 437"/>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39" name="テキスト ボックス 438"/>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40" name="フローチャート: 判断 439"/>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41" name="テキスト ボックス 440"/>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7" name="楕円 446"/>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8"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28194</xdr:rowOff>
    </xdr:from>
    <xdr:to>
      <xdr:col>78</xdr:col>
      <xdr:colOff>120650</xdr:colOff>
      <xdr:row>75</xdr:row>
      <xdr:rowOff>129794</xdr:rowOff>
    </xdr:to>
    <xdr:sp macro="" textlink="">
      <xdr:nvSpPr>
        <xdr:cNvPr id="449" name="楕円 448"/>
        <xdr:cNvSpPr/>
      </xdr:nvSpPr>
      <xdr:spPr>
        <a:xfrm>
          <a:off x="15621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139971</xdr:rowOff>
    </xdr:from>
    <xdr:ext cx="736600" cy="259045"/>
    <xdr:sp macro="" textlink="">
      <xdr:nvSpPr>
        <xdr:cNvPr id="450" name="テキスト ボックス 449"/>
        <xdr:cNvSpPr txBox="1"/>
      </xdr:nvSpPr>
      <xdr:spPr>
        <a:xfrm>
          <a:off x="15290800" y="12655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137922</xdr:rowOff>
    </xdr:from>
    <xdr:to>
      <xdr:col>74</xdr:col>
      <xdr:colOff>31750</xdr:colOff>
      <xdr:row>76</xdr:row>
      <xdr:rowOff>68072</xdr:rowOff>
    </xdr:to>
    <xdr:sp macro="" textlink="">
      <xdr:nvSpPr>
        <xdr:cNvPr id="451" name="楕円 450"/>
        <xdr:cNvSpPr/>
      </xdr:nvSpPr>
      <xdr:spPr>
        <a:xfrm>
          <a:off x="14732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78249</xdr:rowOff>
    </xdr:from>
    <xdr:ext cx="762000" cy="259045"/>
    <xdr:sp macro="" textlink="">
      <xdr:nvSpPr>
        <xdr:cNvPr id="452" name="テキスト ボックス 451"/>
        <xdr:cNvSpPr txBox="1"/>
      </xdr:nvSpPr>
      <xdr:spPr>
        <a:xfrm>
          <a:off x="14401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3" name="楕円 452"/>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4" name="テキスト ボックス 453"/>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5" name="楕円 454"/>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101109</xdr:rowOff>
    </xdr:from>
    <xdr:ext cx="762000" cy="259045"/>
    <xdr:sp macro="" textlink="">
      <xdr:nvSpPr>
        <xdr:cNvPr id="456" name="テキスト ボックス 455"/>
        <xdr:cNvSpPr txBox="1"/>
      </xdr:nvSpPr>
      <xdr:spPr>
        <a:xfrm>
          <a:off x="12623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80736</xdr:rowOff>
    </xdr:from>
    <xdr:to>
      <xdr:col>29</xdr:col>
      <xdr:colOff>127000</xdr:colOff>
      <xdr:row>20</xdr:row>
      <xdr:rowOff>49711</xdr:rowOff>
    </xdr:to>
    <xdr:cxnSp macro="">
      <xdr:nvCxnSpPr>
        <xdr:cNvPr id="47" name="直線コネクタ 46"/>
        <xdr:cNvCxnSpPr/>
      </xdr:nvCxnSpPr>
      <xdr:spPr bwMode="auto">
        <a:xfrm flipV="1">
          <a:off x="5651500" y="2185761"/>
          <a:ext cx="0" cy="13405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21788</xdr:rowOff>
    </xdr:from>
    <xdr:ext cx="762000" cy="259045"/>
    <xdr:sp macro="" textlink="">
      <xdr:nvSpPr>
        <xdr:cNvPr id="48" name="人口1人当たり決算額の推移最小値テキスト130"/>
        <xdr:cNvSpPr txBox="1"/>
      </xdr:nvSpPr>
      <xdr:spPr>
        <a:xfrm>
          <a:off x="5740400" y="3498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49711</xdr:rowOff>
    </xdr:from>
    <xdr:to>
      <xdr:col>30</xdr:col>
      <xdr:colOff>25400</xdr:colOff>
      <xdr:row>20</xdr:row>
      <xdr:rowOff>49711</xdr:rowOff>
    </xdr:to>
    <xdr:cxnSp macro="">
      <xdr:nvCxnSpPr>
        <xdr:cNvPr id="49" name="直線コネクタ 48"/>
        <xdr:cNvCxnSpPr/>
      </xdr:nvCxnSpPr>
      <xdr:spPr bwMode="auto">
        <a:xfrm>
          <a:off x="5562600" y="3526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167113</xdr:rowOff>
    </xdr:from>
    <xdr:ext cx="762000" cy="259045"/>
    <xdr:sp macro="" textlink="">
      <xdr:nvSpPr>
        <xdr:cNvPr id="50" name="人口1人当たり決算額の推移最大値テキスト130"/>
        <xdr:cNvSpPr txBox="1"/>
      </xdr:nvSpPr>
      <xdr:spPr>
        <a:xfrm>
          <a:off x="5740400" y="19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80736</xdr:rowOff>
    </xdr:from>
    <xdr:to>
      <xdr:col>30</xdr:col>
      <xdr:colOff>25400</xdr:colOff>
      <xdr:row>12</xdr:row>
      <xdr:rowOff>80736</xdr:rowOff>
    </xdr:to>
    <xdr:cxnSp macro="">
      <xdr:nvCxnSpPr>
        <xdr:cNvPr id="51" name="直線コネクタ 50"/>
        <xdr:cNvCxnSpPr/>
      </xdr:nvCxnSpPr>
      <xdr:spPr bwMode="auto">
        <a:xfrm>
          <a:off x="5562600" y="21857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23412</xdr:rowOff>
    </xdr:from>
    <xdr:to>
      <xdr:col>29</xdr:col>
      <xdr:colOff>127000</xdr:colOff>
      <xdr:row>15</xdr:row>
      <xdr:rowOff>35919</xdr:rowOff>
    </xdr:to>
    <xdr:cxnSp macro="">
      <xdr:nvCxnSpPr>
        <xdr:cNvPr id="52" name="直線コネクタ 51"/>
        <xdr:cNvCxnSpPr/>
      </xdr:nvCxnSpPr>
      <xdr:spPr bwMode="auto">
        <a:xfrm flipV="1">
          <a:off x="5003800" y="2642787"/>
          <a:ext cx="647700" cy="12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136560</xdr:rowOff>
    </xdr:from>
    <xdr:ext cx="762000" cy="259045"/>
    <xdr:sp macro="" textlink="">
      <xdr:nvSpPr>
        <xdr:cNvPr id="53" name="人口1人当たり決算額の推移平均値テキスト130"/>
        <xdr:cNvSpPr txBox="1"/>
      </xdr:nvSpPr>
      <xdr:spPr>
        <a:xfrm>
          <a:off x="5740400" y="2927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164483</xdr:rowOff>
    </xdr:from>
    <xdr:to>
      <xdr:col>29</xdr:col>
      <xdr:colOff>177800</xdr:colOff>
      <xdr:row>17</xdr:row>
      <xdr:rowOff>94633</xdr:rowOff>
    </xdr:to>
    <xdr:sp macro="" textlink="">
      <xdr:nvSpPr>
        <xdr:cNvPr id="54" name="フローチャート: 判断 53"/>
        <xdr:cNvSpPr/>
      </xdr:nvSpPr>
      <xdr:spPr bwMode="auto">
        <a:xfrm>
          <a:off x="56007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35919</xdr:rowOff>
    </xdr:from>
    <xdr:to>
      <xdr:col>26</xdr:col>
      <xdr:colOff>50800</xdr:colOff>
      <xdr:row>15</xdr:row>
      <xdr:rowOff>63928</xdr:rowOff>
    </xdr:to>
    <xdr:cxnSp macro="">
      <xdr:nvCxnSpPr>
        <xdr:cNvPr id="55" name="直線コネクタ 54"/>
        <xdr:cNvCxnSpPr/>
      </xdr:nvCxnSpPr>
      <xdr:spPr bwMode="auto">
        <a:xfrm flipV="1">
          <a:off x="4305300" y="2655294"/>
          <a:ext cx="698500" cy="28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4692</xdr:rowOff>
    </xdr:from>
    <xdr:to>
      <xdr:col>26</xdr:col>
      <xdr:colOff>101600</xdr:colOff>
      <xdr:row>17</xdr:row>
      <xdr:rowOff>106292</xdr:rowOff>
    </xdr:to>
    <xdr:sp macro="" textlink="">
      <xdr:nvSpPr>
        <xdr:cNvPr id="56" name="フローチャート: 判断 55"/>
        <xdr:cNvSpPr/>
      </xdr:nvSpPr>
      <xdr:spPr bwMode="auto">
        <a:xfrm>
          <a:off x="49530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91069</xdr:rowOff>
    </xdr:from>
    <xdr:ext cx="736600" cy="259045"/>
    <xdr:sp macro="" textlink="">
      <xdr:nvSpPr>
        <xdr:cNvPr id="57" name="テキスト ボックス 56"/>
        <xdr:cNvSpPr txBox="1"/>
      </xdr:nvSpPr>
      <xdr:spPr>
        <a:xfrm>
          <a:off x="4622800" y="3053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63928</xdr:rowOff>
    </xdr:from>
    <xdr:to>
      <xdr:col>22</xdr:col>
      <xdr:colOff>114300</xdr:colOff>
      <xdr:row>15</xdr:row>
      <xdr:rowOff>130962</xdr:rowOff>
    </xdr:to>
    <xdr:cxnSp macro="">
      <xdr:nvCxnSpPr>
        <xdr:cNvPr id="58" name="直線コネクタ 57"/>
        <xdr:cNvCxnSpPr/>
      </xdr:nvCxnSpPr>
      <xdr:spPr bwMode="auto">
        <a:xfrm flipV="1">
          <a:off x="3606800" y="2683303"/>
          <a:ext cx="698500" cy="67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129148</xdr:rowOff>
    </xdr:from>
    <xdr:to>
      <xdr:col>22</xdr:col>
      <xdr:colOff>165100</xdr:colOff>
      <xdr:row>18</xdr:row>
      <xdr:rowOff>59298</xdr:rowOff>
    </xdr:to>
    <xdr:sp macro="" textlink="">
      <xdr:nvSpPr>
        <xdr:cNvPr id="59" name="フローチャート: 判断 58"/>
        <xdr:cNvSpPr/>
      </xdr:nvSpPr>
      <xdr:spPr bwMode="auto">
        <a:xfrm>
          <a:off x="4254500" y="309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44075</xdr:rowOff>
    </xdr:from>
    <xdr:ext cx="762000" cy="259045"/>
    <xdr:sp macro="" textlink="">
      <xdr:nvSpPr>
        <xdr:cNvPr id="60" name="テキスト ボックス 59"/>
        <xdr:cNvSpPr txBox="1"/>
      </xdr:nvSpPr>
      <xdr:spPr>
        <a:xfrm>
          <a:off x="3924300" y="3177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130962</xdr:rowOff>
    </xdr:from>
    <xdr:to>
      <xdr:col>18</xdr:col>
      <xdr:colOff>177800</xdr:colOff>
      <xdr:row>15</xdr:row>
      <xdr:rowOff>158449</xdr:rowOff>
    </xdr:to>
    <xdr:cxnSp macro="">
      <xdr:nvCxnSpPr>
        <xdr:cNvPr id="61" name="直線コネクタ 60"/>
        <xdr:cNvCxnSpPr/>
      </xdr:nvCxnSpPr>
      <xdr:spPr bwMode="auto">
        <a:xfrm flipV="1">
          <a:off x="2908300" y="2750337"/>
          <a:ext cx="698500" cy="27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146827</xdr:rowOff>
    </xdr:from>
    <xdr:to>
      <xdr:col>19</xdr:col>
      <xdr:colOff>38100</xdr:colOff>
      <xdr:row>18</xdr:row>
      <xdr:rowOff>76977</xdr:rowOff>
    </xdr:to>
    <xdr:sp macro="" textlink="">
      <xdr:nvSpPr>
        <xdr:cNvPr id="62" name="フローチャート: 判断 61"/>
        <xdr:cNvSpPr/>
      </xdr:nvSpPr>
      <xdr:spPr bwMode="auto">
        <a:xfrm>
          <a:off x="3556000" y="31091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61754</xdr:rowOff>
    </xdr:from>
    <xdr:ext cx="762000" cy="259045"/>
    <xdr:sp macro="" textlink="">
      <xdr:nvSpPr>
        <xdr:cNvPr id="63" name="テキスト ボックス 62"/>
        <xdr:cNvSpPr txBox="1"/>
      </xdr:nvSpPr>
      <xdr:spPr>
        <a:xfrm>
          <a:off x="3225800" y="319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16808</xdr:rowOff>
    </xdr:from>
    <xdr:to>
      <xdr:col>15</xdr:col>
      <xdr:colOff>101600</xdr:colOff>
      <xdr:row>18</xdr:row>
      <xdr:rowOff>118408</xdr:rowOff>
    </xdr:to>
    <xdr:sp macro="" textlink="">
      <xdr:nvSpPr>
        <xdr:cNvPr id="64" name="フローチャート: 判断 63"/>
        <xdr:cNvSpPr/>
      </xdr:nvSpPr>
      <xdr:spPr bwMode="auto">
        <a:xfrm>
          <a:off x="2857500" y="31505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103185</xdr:rowOff>
    </xdr:from>
    <xdr:ext cx="762000" cy="259045"/>
    <xdr:sp macro="" textlink="">
      <xdr:nvSpPr>
        <xdr:cNvPr id="65" name="テキスト ボックス 64"/>
        <xdr:cNvSpPr txBox="1"/>
      </xdr:nvSpPr>
      <xdr:spPr>
        <a:xfrm>
          <a:off x="2527300" y="3236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144062</xdr:rowOff>
    </xdr:from>
    <xdr:to>
      <xdr:col>29</xdr:col>
      <xdr:colOff>177800</xdr:colOff>
      <xdr:row>15</xdr:row>
      <xdr:rowOff>74212</xdr:rowOff>
    </xdr:to>
    <xdr:sp macro="" textlink="">
      <xdr:nvSpPr>
        <xdr:cNvPr id="71" name="楕円 70"/>
        <xdr:cNvSpPr/>
      </xdr:nvSpPr>
      <xdr:spPr bwMode="auto">
        <a:xfrm>
          <a:off x="5600700" y="2591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160589</xdr:rowOff>
    </xdr:from>
    <xdr:ext cx="762000" cy="259045"/>
    <xdr:sp macro="" textlink="">
      <xdr:nvSpPr>
        <xdr:cNvPr id="72" name="人口1人当たり決算額の推移該当値テキスト130"/>
        <xdr:cNvSpPr txBox="1"/>
      </xdr:nvSpPr>
      <xdr:spPr>
        <a:xfrm>
          <a:off x="5740400" y="243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156569</xdr:rowOff>
    </xdr:from>
    <xdr:to>
      <xdr:col>26</xdr:col>
      <xdr:colOff>101600</xdr:colOff>
      <xdr:row>15</xdr:row>
      <xdr:rowOff>86719</xdr:rowOff>
    </xdr:to>
    <xdr:sp macro="" textlink="">
      <xdr:nvSpPr>
        <xdr:cNvPr id="73" name="楕円 72"/>
        <xdr:cNvSpPr/>
      </xdr:nvSpPr>
      <xdr:spPr bwMode="auto">
        <a:xfrm>
          <a:off x="4953000" y="2604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96896</xdr:rowOff>
    </xdr:from>
    <xdr:ext cx="736600" cy="259045"/>
    <xdr:sp macro="" textlink="">
      <xdr:nvSpPr>
        <xdr:cNvPr id="74" name="テキスト ボックス 73"/>
        <xdr:cNvSpPr txBox="1"/>
      </xdr:nvSpPr>
      <xdr:spPr>
        <a:xfrm>
          <a:off x="4622800" y="2373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13128</xdr:rowOff>
    </xdr:from>
    <xdr:to>
      <xdr:col>22</xdr:col>
      <xdr:colOff>165100</xdr:colOff>
      <xdr:row>15</xdr:row>
      <xdr:rowOff>114728</xdr:rowOff>
    </xdr:to>
    <xdr:sp macro="" textlink="">
      <xdr:nvSpPr>
        <xdr:cNvPr id="75" name="楕円 74"/>
        <xdr:cNvSpPr/>
      </xdr:nvSpPr>
      <xdr:spPr bwMode="auto">
        <a:xfrm>
          <a:off x="4254500" y="2632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124905</xdr:rowOff>
    </xdr:from>
    <xdr:ext cx="762000" cy="259045"/>
    <xdr:sp macro="" textlink="">
      <xdr:nvSpPr>
        <xdr:cNvPr id="76" name="テキスト ボックス 75"/>
        <xdr:cNvSpPr txBox="1"/>
      </xdr:nvSpPr>
      <xdr:spPr>
        <a:xfrm>
          <a:off x="3924300" y="2401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80162</xdr:rowOff>
    </xdr:from>
    <xdr:to>
      <xdr:col>19</xdr:col>
      <xdr:colOff>38100</xdr:colOff>
      <xdr:row>16</xdr:row>
      <xdr:rowOff>10312</xdr:rowOff>
    </xdr:to>
    <xdr:sp macro="" textlink="">
      <xdr:nvSpPr>
        <xdr:cNvPr id="77" name="楕円 76"/>
        <xdr:cNvSpPr/>
      </xdr:nvSpPr>
      <xdr:spPr bwMode="auto">
        <a:xfrm>
          <a:off x="3556000" y="269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20489</xdr:rowOff>
    </xdr:from>
    <xdr:ext cx="762000" cy="259045"/>
    <xdr:sp macro="" textlink="">
      <xdr:nvSpPr>
        <xdr:cNvPr id="78" name="テキスト ボックス 77"/>
        <xdr:cNvSpPr txBox="1"/>
      </xdr:nvSpPr>
      <xdr:spPr>
        <a:xfrm>
          <a:off x="3225800" y="246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107649</xdr:rowOff>
    </xdr:from>
    <xdr:to>
      <xdr:col>15</xdr:col>
      <xdr:colOff>101600</xdr:colOff>
      <xdr:row>16</xdr:row>
      <xdr:rowOff>37799</xdr:rowOff>
    </xdr:to>
    <xdr:sp macro="" textlink="">
      <xdr:nvSpPr>
        <xdr:cNvPr id="79" name="楕円 78"/>
        <xdr:cNvSpPr/>
      </xdr:nvSpPr>
      <xdr:spPr bwMode="auto">
        <a:xfrm>
          <a:off x="2857500" y="272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47976</xdr:rowOff>
    </xdr:from>
    <xdr:ext cx="762000" cy="259045"/>
    <xdr:sp macro="" textlink="">
      <xdr:nvSpPr>
        <xdr:cNvPr id="80" name="テキスト ボックス 79"/>
        <xdr:cNvSpPr txBox="1"/>
      </xdr:nvSpPr>
      <xdr:spPr>
        <a:xfrm>
          <a:off x="2527300" y="249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25791</xdr:rowOff>
    </xdr:from>
    <xdr:to>
      <xdr:col>29</xdr:col>
      <xdr:colOff>127000</xdr:colOff>
      <xdr:row>38</xdr:row>
      <xdr:rowOff>146271</xdr:rowOff>
    </xdr:to>
    <xdr:cxnSp macro="">
      <xdr:nvCxnSpPr>
        <xdr:cNvPr id="109" name="直線コネクタ 108"/>
        <xdr:cNvCxnSpPr/>
      </xdr:nvCxnSpPr>
      <xdr:spPr bwMode="auto">
        <a:xfrm flipV="1">
          <a:off x="5651500" y="5950341"/>
          <a:ext cx="0" cy="16635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118348</xdr:rowOff>
    </xdr:from>
    <xdr:ext cx="762000" cy="259045"/>
    <xdr:sp macro="" textlink="">
      <xdr:nvSpPr>
        <xdr:cNvPr id="110" name="人口1人当たり決算額の推移最小値テキスト445"/>
        <xdr:cNvSpPr txBox="1"/>
      </xdr:nvSpPr>
      <xdr:spPr>
        <a:xfrm>
          <a:off x="5740400" y="7585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146271</xdr:rowOff>
    </xdr:from>
    <xdr:to>
      <xdr:col>30</xdr:col>
      <xdr:colOff>25400</xdr:colOff>
      <xdr:row>38</xdr:row>
      <xdr:rowOff>146271</xdr:rowOff>
    </xdr:to>
    <xdr:cxnSp macro="">
      <xdr:nvCxnSpPr>
        <xdr:cNvPr id="111" name="直線コネクタ 110"/>
        <xdr:cNvCxnSpPr/>
      </xdr:nvCxnSpPr>
      <xdr:spPr bwMode="auto">
        <a:xfrm>
          <a:off x="5562600" y="7613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283618</xdr:rowOff>
    </xdr:from>
    <xdr:ext cx="762000" cy="259045"/>
    <xdr:sp macro="" textlink="">
      <xdr:nvSpPr>
        <xdr:cNvPr id="112" name="人口1人当たり決算額の推移最大値テキスト445"/>
        <xdr:cNvSpPr txBox="1"/>
      </xdr:nvSpPr>
      <xdr:spPr>
        <a:xfrm>
          <a:off x="5740400" y="569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25791</xdr:rowOff>
    </xdr:from>
    <xdr:to>
      <xdr:col>30</xdr:col>
      <xdr:colOff>25400</xdr:colOff>
      <xdr:row>33</xdr:row>
      <xdr:rowOff>25791</xdr:rowOff>
    </xdr:to>
    <xdr:cxnSp macro="">
      <xdr:nvCxnSpPr>
        <xdr:cNvPr id="113" name="直線コネクタ 112"/>
        <xdr:cNvCxnSpPr/>
      </xdr:nvCxnSpPr>
      <xdr:spPr bwMode="auto">
        <a:xfrm>
          <a:off x="5562600" y="59503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267253</xdr:rowOff>
    </xdr:from>
    <xdr:to>
      <xdr:col>29</xdr:col>
      <xdr:colOff>127000</xdr:colOff>
      <xdr:row>37</xdr:row>
      <xdr:rowOff>269204</xdr:rowOff>
    </xdr:to>
    <xdr:cxnSp macro="">
      <xdr:nvCxnSpPr>
        <xdr:cNvPr id="114" name="直線コネクタ 113"/>
        <xdr:cNvCxnSpPr/>
      </xdr:nvCxnSpPr>
      <xdr:spPr bwMode="auto">
        <a:xfrm>
          <a:off x="5003800" y="7391953"/>
          <a:ext cx="647700" cy="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253981</xdr:rowOff>
    </xdr:from>
    <xdr:ext cx="762000" cy="259045"/>
    <xdr:sp macro="" textlink="">
      <xdr:nvSpPr>
        <xdr:cNvPr id="115" name="人口1人当たり決算額の推移平均値テキスト445"/>
        <xdr:cNvSpPr txBox="1"/>
      </xdr:nvSpPr>
      <xdr:spPr>
        <a:xfrm>
          <a:off x="5740400" y="737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274842</xdr:rowOff>
    </xdr:from>
    <xdr:to>
      <xdr:col>29</xdr:col>
      <xdr:colOff>177800</xdr:colOff>
      <xdr:row>38</xdr:row>
      <xdr:rowOff>33542</xdr:rowOff>
    </xdr:to>
    <xdr:sp macro="" textlink="">
      <xdr:nvSpPr>
        <xdr:cNvPr id="116" name="フローチャート: 判断 115"/>
        <xdr:cNvSpPr/>
      </xdr:nvSpPr>
      <xdr:spPr bwMode="auto">
        <a:xfrm>
          <a:off x="5600700" y="7399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267253</xdr:rowOff>
    </xdr:from>
    <xdr:to>
      <xdr:col>26</xdr:col>
      <xdr:colOff>50800</xdr:colOff>
      <xdr:row>37</xdr:row>
      <xdr:rowOff>268789</xdr:rowOff>
    </xdr:to>
    <xdr:cxnSp macro="">
      <xdr:nvCxnSpPr>
        <xdr:cNvPr id="117" name="直線コネクタ 116"/>
        <xdr:cNvCxnSpPr/>
      </xdr:nvCxnSpPr>
      <xdr:spPr bwMode="auto">
        <a:xfrm flipV="1">
          <a:off x="4305300" y="7391953"/>
          <a:ext cx="698500" cy="1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278923</xdr:rowOff>
    </xdr:from>
    <xdr:to>
      <xdr:col>26</xdr:col>
      <xdr:colOff>101600</xdr:colOff>
      <xdr:row>38</xdr:row>
      <xdr:rowOff>37623</xdr:rowOff>
    </xdr:to>
    <xdr:sp macro="" textlink="">
      <xdr:nvSpPr>
        <xdr:cNvPr id="118" name="フローチャート: 判断 117"/>
        <xdr:cNvSpPr/>
      </xdr:nvSpPr>
      <xdr:spPr bwMode="auto">
        <a:xfrm>
          <a:off x="49530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22400</xdr:rowOff>
    </xdr:from>
    <xdr:ext cx="736600" cy="259045"/>
    <xdr:sp macro="" textlink="">
      <xdr:nvSpPr>
        <xdr:cNvPr id="119" name="テキスト ボックス 118"/>
        <xdr:cNvSpPr txBox="1"/>
      </xdr:nvSpPr>
      <xdr:spPr>
        <a:xfrm>
          <a:off x="4622800" y="7490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264061</xdr:rowOff>
    </xdr:from>
    <xdr:to>
      <xdr:col>22</xdr:col>
      <xdr:colOff>114300</xdr:colOff>
      <xdr:row>37</xdr:row>
      <xdr:rowOff>268789</xdr:rowOff>
    </xdr:to>
    <xdr:cxnSp macro="">
      <xdr:nvCxnSpPr>
        <xdr:cNvPr id="120" name="直線コネクタ 119"/>
        <xdr:cNvCxnSpPr/>
      </xdr:nvCxnSpPr>
      <xdr:spPr bwMode="auto">
        <a:xfrm>
          <a:off x="3606800" y="7388761"/>
          <a:ext cx="698500" cy="4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293226</xdr:rowOff>
    </xdr:from>
    <xdr:to>
      <xdr:col>22</xdr:col>
      <xdr:colOff>165100</xdr:colOff>
      <xdr:row>38</xdr:row>
      <xdr:rowOff>51926</xdr:rowOff>
    </xdr:to>
    <xdr:sp macro="" textlink="">
      <xdr:nvSpPr>
        <xdr:cNvPr id="121" name="フローチャート: 判断 120"/>
        <xdr:cNvSpPr/>
      </xdr:nvSpPr>
      <xdr:spPr bwMode="auto">
        <a:xfrm>
          <a:off x="4254500" y="7417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36703</xdr:rowOff>
    </xdr:from>
    <xdr:ext cx="762000" cy="259045"/>
    <xdr:sp macro="" textlink="">
      <xdr:nvSpPr>
        <xdr:cNvPr id="122" name="テキスト ボックス 121"/>
        <xdr:cNvSpPr txBox="1"/>
      </xdr:nvSpPr>
      <xdr:spPr>
        <a:xfrm>
          <a:off x="3924300" y="750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264061</xdr:rowOff>
    </xdr:from>
    <xdr:to>
      <xdr:col>18</xdr:col>
      <xdr:colOff>177800</xdr:colOff>
      <xdr:row>37</xdr:row>
      <xdr:rowOff>265688</xdr:rowOff>
    </xdr:to>
    <xdr:cxnSp macro="">
      <xdr:nvCxnSpPr>
        <xdr:cNvPr id="123" name="直線コネクタ 122"/>
        <xdr:cNvCxnSpPr/>
      </xdr:nvCxnSpPr>
      <xdr:spPr bwMode="auto">
        <a:xfrm flipV="1">
          <a:off x="2908300" y="7388761"/>
          <a:ext cx="698500" cy="1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295694</xdr:rowOff>
    </xdr:from>
    <xdr:to>
      <xdr:col>19</xdr:col>
      <xdr:colOff>38100</xdr:colOff>
      <xdr:row>38</xdr:row>
      <xdr:rowOff>54394</xdr:rowOff>
    </xdr:to>
    <xdr:sp macro="" textlink="">
      <xdr:nvSpPr>
        <xdr:cNvPr id="124" name="フローチャート: 判断 123"/>
        <xdr:cNvSpPr/>
      </xdr:nvSpPr>
      <xdr:spPr bwMode="auto">
        <a:xfrm>
          <a:off x="3556000" y="7420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39171</xdr:rowOff>
    </xdr:from>
    <xdr:ext cx="762000" cy="259045"/>
    <xdr:sp macro="" textlink="">
      <xdr:nvSpPr>
        <xdr:cNvPr id="125" name="テキスト ボックス 124"/>
        <xdr:cNvSpPr txBox="1"/>
      </xdr:nvSpPr>
      <xdr:spPr>
        <a:xfrm>
          <a:off x="3225800" y="750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295203</xdr:rowOff>
    </xdr:from>
    <xdr:to>
      <xdr:col>15</xdr:col>
      <xdr:colOff>101600</xdr:colOff>
      <xdr:row>38</xdr:row>
      <xdr:rowOff>53903</xdr:rowOff>
    </xdr:to>
    <xdr:sp macro="" textlink="">
      <xdr:nvSpPr>
        <xdr:cNvPr id="126" name="フローチャート: 判断 125"/>
        <xdr:cNvSpPr/>
      </xdr:nvSpPr>
      <xdr:spPr bwMode="auto">
        <a:xfrm>
          <a:off x="2857500" y="7419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38680</xdr:rowOff>
    </xdr:from>
    <xdr:ext cx="762000" cy="259045"/>
    <xdr:sp macro="" textlink="">
      <xdr:nvSpPr>
        <xdr:cNvPr id="127" name="テキスト ボックス 126"/>
        <xdr:cNvSpPr txBox="1"/>
      </xdr:nvSpPr>
      <xdr:spPr>
        <a:xfrm>
          <a:off x="2527300" y="750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218404</xdr:rowOff>
    </xdr:from>
    <xdr:to>
      <xdr:col>29</xdr:col>
      <xdr:colOff>177800</xdr:colOff>
      <xdr:row>37</xdr:row>
      <xdr:rowOff>320004</xdr:rowOff>
    </xdr:to>
    <xdr:sp macro="" textlink="">
      <xdr:nvSpPr>
        <xdr:cNvPr id="133" name="楕円 132"/>
        <xdr:cNvSpPr/>
      </xdr:nvSpPr>
      <xdr:spPr bwMode="auto">
        <a:xfrm>
          <a:off x="5600700" y="734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63481</xdr:rowOff>
    </xdr:from>
    <xdr:ext cx="762000" cy="259045"/>
    <xdr:sp macro="" textlink="">
      <xdr:nvSpPr>
        <xdr:cNvPr id="134" name="人口1人当たり決算額の推移該当値テキスト445"/>
        <xdr:cNvSpPr txBox="1"/>
      </xdr:nvSpPr>
      <xdr:spPr>
        <a:xfrm>
          <a:off x="5740400" y="718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216453</xdr:rowOff>
    </xdr:from>
    <xdr:to>
      <xdr:col>26</xdr:col>
      <xdr:colOff>101600</xdr:colOff>
      <xdr:row>37</xdr:row>
      <xdr:rowOff>318053</xdr:rowOff>
    </xdr:to>
    <xdr:sp macro="" textlink="">
      <xdr:nvSpPr>
        <xdr:cNvPr id="135" name="楕円 134"/>
        <xdr:cNvSpPr/>
      </xdr:nvSpPr>
      <xdr:spPr bwMode="auto">
        <a:xfrm>
          <a:off x="4953000" y="7341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156780</xdr:rowOff>
    </xdr:from>
    <xdr:ext cx="736600" cy="259045"/>
    <xdr:sp macro="" textlink="">
      <xdr:nvSpPr>
        <xdr:cNvPr id="136" name="テキスト ボックス 135"/>
        <xdr:cNvSpPr txBox="1"/>
      </xdr:nvSpPr>
      <xdr:spPr>
        <a:xfrm>
          <a:off x="4622800" y="7110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217989</xdr:rowOff>
    </xdr:from>
    <xdr:to>
      <xdr:col>22</xdr:col>
      <xdr:colOff>165100</xdr:colOff>
      <xdr:row>37</xdr:row>
      <xdr:rowOff>319589</xdr:rowOff>
    </xdr:to>
    <xdr:sp macro="" textlink="">
      <xdr:nvSpPr>
        <xdr:cNvPr id="137" name="楕円 136"/>
        <xdr:cNvSpPr/>
      </xdr:nvSpPr>
      <xdr:spPr bwMode="auto">
        <a:xfrm>
          <a:off x="4254500" y="734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158316</xdr:rowOff>
    </xdr:from>
    <xdr:ext cx="762000" cy="259045"/>
    <xdr:sp macro="" textlink="">
      <xdr:nvSpPr>
        <xdr:cNvPr id="138" name="テキスト ボックス 137"/>
        <xdr:cNvSpPr txBox="1"/>
      </xdr:nvSpPr>
      <xdr:spPr>
        <a:xfrm>
          <a:off x="3924300" y="711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213261</xdr:rowOff>
    </xdr:from>
    <xdr:to>
      <xdr:col>19</xdr:col>
      <xdr:colOff>38100</xdr:colOff>
      <xdr:row>37</xdr:row>
      <xdr:rowOff>314861</xdr:rowOff>
    </xdr:to>
    <xdr:sp macro="" textlink="">
      <xdr:nvSpPr>
        <xdr:cNvPr id="139" name="楕円 138"/>
        <xdr:cNvSpPr/>
      </xdr:nvSpPr>
      <xdr:spPr bwMode="auto">
        <a:xfrm>
          <a:off x="3556000" y="7337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153588</xdr:rowOff>
    </xdr:from>
    <xdr:ext cx="762000" cy="259045"/>
    <xdr:sp macro="" textlink="">
      <xdr:nvSpPr>
        <xdr:cNvPr id="140" name="テキスト ボックス 139"/>
        <xdr:cNvSpPr txBox="1"/>
      </xdr:nvSpPr>
      <xdr:spPr>
        <a:xfrm>
          <a:off x="3225800" y="710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214888</xdr:rowOff>
    </xdr:from>
    <xdr:to>
      <xdr:col>15</xdr:col>
      <xdr:colOff>101600</xdr:colOff>
      <xdr:row>37</xdr:row>
      <xdr:rowOff>316488</xdr:rowOff>
    </xdr:to>
    <xdr:sp macro="" textlink="">
      <xdr:nvSpPr>
        <xdr:cNvPr id="141" name="楕円 140"/>
        <xdr:cNvSpPr/>
      </xdr:nvSpPr>
      <xdr:spPr bwMode="auto">
        <a:xfrm>
          <a:off x="2857500" y="7339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155215</xdr:rowOff>
    </xdr:from>
    <xdr:ext cx="762000" cy="259045"/>
    <xdr:sp macro="" textlink="">
      <xdr:nvSpPr>
        <xdr:cNvPr id="142" name="テキスト ボックス 141"/>
        <xdr:cNvSpPr txBox="1"/>
      </xdr:nvSpPr>
      <xdr:spPr>
        <a:xfrm>
          <a:off x="2527300" y="710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26,035
25,567
429.29
24,258,298
22,652,676
1,555,007
13,656,174
22,947,961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49619</xdr:rowOff>
    </xdr:from>
    <xdr:to>
      <xdr:col>24</xdr:col>
      <xdr:colOff>62865</xdr:colOff>
      <xdr:row>39</xdr:row>
      <xdr:rowOff>27140</xdr:rowOff>
    </xdr:to>
    <xdr:cxnSp macro="">
      <xdr:nvCxnSpPr>
        <xdr:cNvPr id="56" name="直線コネクタ 55"/>
        <xdr:cNvCxnSpPr/>
      </xdr:nvCxnSpPr>
      <xdr:spPr>
        <a:xfrm flipV="1">
          <a:off x="4633595" y="5364569"/>
          <a:ext cx="1270" cy="134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30967</xdr:rowOff>
    </xdr:from>
    <xdr:ext cx="534377" cy="259045"/>
    <xdr:sp macro="" textlink="">
      <xdr:nvSpPr>
        <xdr:cNvPr id="57" name="人件費最小値テキスト"/>
        <xdr:cNvSpPr txBox="1"/>
      </xdr:nvSpPr>
      <xdr:spPr>
        <a:xfrm>
          <a:off x="4686300" y="671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27140</xdr:rowOff>
    </xdr:from>
    <xdr:to>
      <xdr:col>24</xdr:col>
      <xdr:colOff>152400</xdr:colOff>
      <xdr:row>39</xdr:row>
      <xdr:rowOff>27140</xdr:rowOff>
    </xdr:to>
    <xdr:cxnSp macro="">
      <xdr:nvCxnSpPr>
        <xdr:cNvPr id="58" name="直線コネクタ 57"/>
        <xdr:cNvCxnSpPr/>
      </xdr:nvCxnSpPr>
      <xdr:spPr>
        <a:xfrm>
          <a:off x="4546600" y="671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167746</xdr:rowOff>
    </xdr:from>
    <xdr:ext cx="599010" cy="259045"/>
    <xdr:sp macro="" textlink="">
      <xdr:nvSpPr>
        <xdr:cNvPr id="59" name="人件費最大値テキスト"/>
        <xdr:cNvSpPr txBox="1"/>
      </xdr:nvSpPr>
      <xdr:spPr>
        <a:xfrm>
          <a:off x="4686300" y="51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49619</xdr:rowOff>
    </xdr:from>
    <xdr:to>
      <xdr:col>24</xdr:col>
      <xdr:colOff>152400</xdr:colOff>
      <xdr:row>31</xdr:row>
      <xdr:rowOff>49619</xdr:rowOff>
    </xdr:to>
    <xdr:cxnSp macro="">
      <xdr:nvCxnSpPr>
        <xdr:cNvPr id="60" name="直線コネクタ 59"/>
        <xdr:cNvCxnSpPr/>
      </xdr:nvCxnSpPr>
      <xdr:spPr>
        <a:xfrm>
          <a:off x="4546600" y="536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10795</xdr:rowOff>
    </xdr:from>
    <xdr:to>
      <xdr:col>24</xdr:col>
      <xdr:colOff>63500</xdr:colOff>
      <xdr:row>32</xdr:row>
      <xdr:rowOff>51981</xdr:rowOff>
    </xdr:to>
    <xdr:cxnSp macro="">
      <xdr:nvCxnSpPr>
        <xdr:cNvPr id="61" name="直線コネクタ 60"/>
        <xdr:cNvCxnSpPr/>
      </xdr:nvCxnSpPr>
      <xdr:spPr>
        <a:xfrm>
          <a:off x="3797300" y="5497195"/>
          <a:ext cx="8382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82326</xdr:rowOff>
    </xdr:from>
    <xdr:ext cx="599010" cy="259045"/>
    <xdr:sp macro="" textlink="">
      <xdr:nvSpPr>
        <xdr:cNvPr id="62" name="人件費平均値テキスト"/>
        <xdr:cNvSpPr txBox="1"/>
      </xdr:nvSpPr>
      <xdr:spPr>
        <a:xfrm>
          <a:off x="4686300" y="6083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103899</xdr:rowOff>
    </xdr:from>
    <xdr:to>
      <xdr:col>24</xdr:col>
      <xdr:colOff>114300</xdr:colOff>
      <xdr:row>36</xdr:row>
      <xdr:rowOff>34049</xdr:rowOff>
    </xdr:to>
    <xdr:sp macro="" textlink="">
      <xdr:nvSpPr>
        <xdr:cNvPr id="63" name="フローチャート: 判断 62"/>
        <xdr:cNvSpPr/>
      </xdr:nvSpPr>
      <xdr:spPr>
        <a:xfrm>
          <a:off x="4584700" y="610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10795</xdr:rowOff>
    </xdr:from>
    <xdr:to>
      <xdr:col>19</xdr:col>
      <xdr:colOff>177800</xdr:colOff>
      <xdr:row>32</xdr:row>
      <xdr:rowOff>86335</xdr:rowOff>
    </xdr:to>
    <xdr:cxnSp macro="">
      <xdr:nvCxnSpPr>
        <xdr:cNvPr id="64" name="直線コネクタ 63"/>
        <xdr:cNvCxnSpPr/>
      </xdr:nvCxnSpPr>
      <xdr:spPr>
        <a:xfrm flipV="1">
          <a:off x="2908300" y="5497195"/>
          <a:ext cx="8890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112713</xdr:rowOff>
    </xdr:from>
    <xdr:to>
      <xdr:col>20</xdr:col>
      <xdr:colOff>38100</xdr:colOff>
      <xdr:row>36</xdr:row>
      <xdr:rowOff>42863</xdr:rowOff>
    </xdr:to>
    <xdr:sp macro="" textlink="">
      <xdr:nvSpPr>
        <xdr:cNvPr id="65" name="フローチャート: 判断 64"/>
        <xdr:cNvSpPr/>
      </xdr:nvSpPr>
      <xdr:spPr>
        <a:xfrm>
          <a:off x="37465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33990</xdr:rowOff>
    </xdr:from>
    <xdr:ext cx="599010" cy="259045"/>
    <xdr:sp macro="" textlink="">
      <xdr:nvSpPr>
        <xdr:cNvPr id="66" name="テキスト ボックス 65"/>
        <xdr:cNvSpPr txBox="1"/>
      </xdr:nvSpPr>
      <xdr:spPr>
        <a:xfrm>
          <a:off x="3497795" y="620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86335</xdr:rowOff>
    </xdr:from>
    <xdr:to>
      <xdr:col>15</xdr:col>
      <xdr:colOff>50800</xdr:colOff>
      <xdr:row>34</xdr:row>
      <xdr:rowOff>93053</xdr:rowOff>
    </xdr:to>
    <xdr:cxnSp macro="">
      <xdr:nvCxnSpPr>
        <xdr:cNvPr id="67" name="直線コネクタ 66"/>
        <xdr:cNvCxnSpPr/>
      </xdr:nvCxnSpPr>
      <xdr:spPr>
        <a:xfrm flipV="1">
          <a:off x="2019300" y="5572735"/>
          <a:ext cx="889000" cy="3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71501</xdr:rowOff>
    </xdr:from>
    <xdr:to>
      <xdr:col>15</xdr:col>
      <xdr:colOff>101600</xdr:colOff>
      <xdr:row>37</xdr:row>
      <xdr:rowOff>1651</xdr:rowOff>
    </xdr:to>
    <xdr:sp macro="" textlink="">
      <xdr:nvSpPr>
        <xdr:cNvPr id="68" name="フローチャート: 判断 67"/>
        <xdr:cNvSpPr/>
      </xdr:nvSpPr>
      <xdr:spPr>
        <a:xfrm>
          <a:off x="2857500" y="62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164228</xdr:rowOff>
    </xdr:from>
    <xdr:ext cx="534377" cy="259045"/>
    <xdr:sp macro="" textlink="">
      <xdr:nvSpPr>
        <xdr:cNvPr id="69" name="テキスト ボックス 68"/>
        <xdr:cNvSpPr txBox="1"/>
      </xdr:nvSpPr>
      <xdr:spPr>
        <a:xfrm>
          <a:off x="2641111" y="63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93053</xdr:rowOff>
    </xdr:from>
    <xdr:to>
      <xdr:col>10</xdr:col>
      <xdr:colOff>114300</xdr:colOff>
      <xdr:row>34</xdr:row>
      <xdr:rowOff>143408</xdr:rowOff>
    </xdr:to>
    <xdr:cxnSp macro="">
      <xdr:nvCxnSpPr>
        <xdr:cNvPr id="70" name="直線コネクタ 69"/>
        <xdr:cNvCxnSpPr/>
      </xdr:nvCxnSpPr>
      <xdr:spPr>
        <a:xfrm flipV="1">
          <a:off x="1130300" y="5922353"/>
          <a:ext cx="889000" cy="50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166205</xdr:rowOff>
    </xdr:from>
    <xdr:to>
      <xdr:col>10</xdr:col>
      <xdr:colOff>165100</xdr:colOff>
      <xdr:row>37</xdr:row>
      <xdr:rowOff>96355</xdr:rowOff>
    </xdr:to>
    <xdr:sp macro="" textlink="">
      <xdr:nvSpPr>
        <xdr:cNvPr id="71" name="フローチャート: 判断 70"/>
        <xdr:cNvSpPr/>
      </xdr:nvSpPr>
      <xdr:spPr>
        <a:xfrm>
          <a:off x="1968500" y="633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87482</xdr:rowOff>
    </xdr:from>
    <xdr:ext cx="534377" cy="259045"/>
    <xdr:sp macro="" textlink="">
      <xdr:nvSpPr>
        <xdr:cNvPr id="72" name="テキスト ボックス 71"/>
        <xdr:cNvSpPr txBox="1"/>
      </xdr:nvSpPr>
      <xdr:spPr>
        <a:xfrm>
          <a:off x="1752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39446</xdr:rowOff>
    </xdr:from>
    <xdr:to>
      <xdr:col>6</xdr:col>
      <xdr:colOff>38100</xdr:colOff>
      <xdr:row>37</xdr:row>
      <xdr:rowOff>141046</xdr:rowOff>
    </xdr:to>
    <xdr:sp macro="" textlink="">
      <xdr:nvSpPr>
        <xdr:cNvPr id="73" name="フローチャート: 判断 72"/>
        <xdr:cNvSpPr/>
      </xdr:nvSpPr>
      <xdr:spPr>
        <a:xfrm>
          <a:off x="1079500" y="638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132173</xdr:rowOff>
    </xdr:from>
    <xdr:ext cx="534377" cy="259045"/>
    <xdr:sp macro="" textlink="">
      <xdr:nvSpPr>
        <xdr:cNvPr id="74" name="テキスト ボックス 73"/>
        <xdr:cNvSpPr txBox="1"/>
      </xdr:nvSpPr>
      <xdr:spPr>
        <a:xfrm>
          <a:off x="863111" y="647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1181</xdr:rowOff>
    </xdr:from>
    <xdr:to>
      <xdr:col>24</xdr:col>
      <xdr:colOff>114300</xdr:colOff>
      <xdr:row>32</xdr:row>
      <xdr:rowOff>102781</xdr:rowOff>
    </xdr:to>
    <xdr:sp macro="" textlink="">
      <xdr:nvSpPr>
        <xdr:cNvPr id="80" name="楕円 79"/>
        <xdr:cNvSpPr/>
      </xdr:nvSpPr>
      <xdr:spPr>
        <a:xfrm>
          <a:off x="4584700" y="548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24058</xdr:rowOff>
    </xdr:from>
    <xdr:ext cx="599010" cy="259045"/>
    <xdr:sp macro="" textlink="">
      <xdr:nvSpPr>
        <xdr:cNvPr id="81" name="人件費該当値テキスト"/>
        <xdr:cNvSpPr txBox="1"/>
      </xdr:nvSpPr>
      <xdr:spPr>
        <a:xfrm>
          <a:off x="4686300" y="53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131445</xdr:rowOff>
    </xdr:from>
    <xdr:to>
      <xdr:col>20</xdr:col>
      <xdr:colOff>38100</xdr:colOff>
      <xdr:row>32</xdr:row>
      <xdr:rowOff>61595</xdr:rowOff>
    </xdr:to>
    <xdr:sp macro="" textlink="">
      <xdr:nvSpPr>
        <xdr:cNvPr id="82" name="楕円 81"/>
        <xdr:cNvSpPr/>
      </xdr:nvSpPr>
      <xdr:spPr>
        <a:xfrm>
          <a:off x="3746500" y="54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78122</xdr:rowOff>
    </xdr:from>
    <xdr:ext cx="599010" cy="259045"/>
    <xdr:sp macro="" textlink="">
      <xdr:nvSpPr>
        <xdr:cNvPr id="83" name="テキスト ボックス 82"/>
        <xdr:cNvSpPr txBox="1"/>
      </xdr:nvSpPr>
      <xdr:spPr>
        <a:xfrm>
          <a:off x="3497795" y="5221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35535</xdr:rowOff>
    </xdr:from>
    <xdr:to>
      <xdr:col>15</xdr:col>
      <xdr:colOff>101600</xdr:colOff>
      <xdr:row>32</xdr:row>
      <xdr:rowOff>137135</xdr:rowOff>
    </xdr:to>
    <xdr:sp macro="" textlink="">
      <xdr:nvSpPr>
        <xdr:cNvPr id="84" name="楕円 83"/>
        <xdr:cNvSpPr/>
      </xdr:nvSpPr>
      <xdr:spPr>
        <a:xfrm>
          <a:off x="2857500" y="552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153662</xdr:rowOff>
    </xdr:from>
    <xdr:ext cx="599010" cy="259045"/>
    <xdr:sp macro="" textlink="">
      <xdr:nvSpPr>
        <xdr:cNvPr id="85" name="テキスト ボックス 84"/>
        <xdr:cNvSpPr txBox="1"/>
      </xdr:nvSpPr>
      <xdr:spPr>
        <a:xfrm>
          <a:off x="2608795" y="529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42253</xdr:rowOff>
    </xdr:from>
    <xdr:to>
      <xdr:col>10</xdr:col>
      <xdr:colOff>165100</xdr:colOff>
      <xdr:row>34</xdr:row>
      <xdr:rowOff>143853</xdr:rowOff>
    </xdr:to>
    <xdr:sp macro="" textlink="">
      <xdr:nvSpPr>
        <xdr:cNvPr id="86" name="楕円 85"/>
        <xdr:cNvSpPr/>
      </xdr:nvSpPr>
      <xdr:spPr>
        <a:xfrm>
          <a:off x="1968500" y="587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160380</xdr:rowOff>
    </xdr:from>
    <xdr:ext cx="599010" cy="259045"/>
    <xdr:sp macro="" textlink="">
      <xdr:nvSpPr>
        <xdr:cNvPr id="87" name="テキスト ボックス 86"/>
        <xdr:cNvSpPr txBox="1"/>
      </xdr:nvSpPr>
      <xdr:spPr>
        <a:xfrm>
          <a:off x="1719795" y="564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92608</xdr:rowOff>
    </xdr:from>
    <xdr:to>
      <xdr:col>6</xdr:col>
      <xdr:colOff>38100</xdr:colOff>
      <xdr:row>35</xdr:row>
      <xdr:rowOff>22758</xdr:rowOff>
    </xdr:to>
    <xdr:sp macro="" textlink="">
      <xdr:nvSpPr>
        <xdr:cNvPr id="88" name="楕円 87"/>
        <xdr:cNvSpPr/>
      </xdr:nvSpPr>
      <xdr:spPr>
        <a:xfrm>
          <a:off x="1079500" y="592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39285</xdr:rowOff>
    </xdr:from>
    <xdr:ext cx="599010" cy="259045"/>
    <xdr:sp macro="" textlink="">
      <xdr:nvSpPr>
        <xdr:cNvPr id="89" name="テキスト ボックス 88"/>
        <xdr:cNvSpPr txBox="1"/>
      </xdr:nvSpPr>
      <xdr:spPr>
        <a:xfrm>
          <a:off x="830795" y="569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42432</xdr:rowOff>
    </xdr:from>
    <xdr:to>
      <xdr:col>24</xdr:col>
      <xdr:colOff>62865</xdr:colOff>
      <xdr:row>58</xdr:row>
      <xdr:rowOff>118385</xdr:rowOff>
    </xdr:to>
    <xdr:cxnSp macro="">
      <xdr:nvCxnSpPr>
        <xdr:cNvPr id="113" name="直線コネクタ 112"/>
        <xdr:cNvCxnSpPr/>
      </xdr:nvCxnSpPr>
      <xdr:spPr>
        <a:xfrm flipV="1">
          <a:off x="4633595" y="8786382"/>
          <a:ext cx="1270" cy="12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122212</xdr:rowOff>
    </xdr:from>
    <xdr:ext cx="534377" cy="259045"/>
    <xdr:sp macro="" textlink="">
      <xdr:nvSpPr>
        <xdr:cNvPr id="114" name="物件費最小値テキスト"/>
        <xdr:cNvSpPr txBox="1"/>
      </xdr:nvSpPr>
      <xdr:spPr>
        <a:xfrm>
          <a:off x="4686300" y="1006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118385</xdr:rowOff>
    </xdr:from>
    <xdr:to>
      <xdr:col>24</xdr:col>
      <xdr:colOff>152400</xdr:colOff>
      <xdr:row>58</xdr:row>
      <xdr:rowOff>118385</xdr:rowOff>
    </xdr:to>
    <xdr:cxnSp macro="">
      <xdr:nvCxnSpPr>
        <xdr:cNvPr id="115" name="直線コネクタ 114"/>
        <xdr:cNvCxnSpPr/>
      </xdr:nvCxnSpPr>
      <xdr:spPr>
        <a:xfrm>
          <a:off x="4546600" y="1006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160559</xdr:rowOff>
    </xdr:from>
    <xdr:ext cx="599010" cy="259045"/>
    <xdr:sp macro="" textlink="">
      <xdr:nvSpPr>
        <xdr:cNvPr id="116" name="物件費最大値テキスト"/>
        <xdr:cNvSpPr txBox="1"/>
      </xdr:nvSpPr>
      <xdr:spPr>
        <a:xfrm>
          <a:off x="4686300" y="8561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42432</xdr:rowOff>
    </xdr:from>
    <xdr:to>
      <xdr:col>24</xdr:col>
      <xdr:colOff>152400</xdr:colOff>
      <xdr:row>51</xdr:row>
      <xdr:rowOff>42432</xdr:rowOff>
    </xdr:to>
    <xdr:cxnSp macro="">
      <xdr:nvCxnSpPr>
        <xdr:cNvPr id="117" name="直線コネクタ 116"/>
        <xdr:cNvCxnSpPr/>
      </xdr:nvCxnSpPr>
      <xdr:spPr>
        <a:xfrm>
          <a:off x="4546600" y="878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2879</xdr:rowOff>
    </xdr:from>
    <xdr:to>
      <xdr:col>24</xdr:col>
      <xdr:colOff>63500</xdr:colOff>
      <xdr:row>58</xdr:row>
      <xdr:rowOff>19452</xdr:rowOff>
    </xdr:to>
    <xdr:cxnSp macro="">
      <xdr:nvCxnSpPr>
        <xdr:cNvPr id="118" name="直線コネクタ 117"/>
        <xdr:cNvCxnSpPr/>
      </xdr:nvCxnSpPr>
      <xdr:spPr>
        <a:xfrm flipV="1">
          <a:off x="3797300" y="9946979"/>
          <a:ext cx="838200" cy="1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119311</xdr:rowOff>
    </xdr:from>
    <xdr:ext cx="599010" cy="259045"/>
    <xdr:sp macro="" textlink="">
      <xdr:nvSpPr>
        <xdr:cNvPr id="119" name="物件費平均値テキスト"/>
        <xdr:cNvSpPr txBox="1"/>
      </xdr:nvSpPr>
      <xdr:spPr>
        <a:xfrm>
          <a:off x="4686300" y="9891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140884</xdr:rowOff>
    </xdr:from>
    <xdr:to>
      <xdr:col>24</xdr:col>
      <xdr:colOff>114300</xdr:colOff>
      <xdr:row>58</xdr:row>
      <xdr:rowOff>71034</xdr:rowOff>
    </xdr:to>
    <xdr:sp macro="" textlink="">
      <xdr:nvSpPr>
        <xdr:cNvPr id="120" name="フローチャート: 判断 119"/>
        <xdr:cNvSpPr/>
      </xdr:nvSpPr>
      <xdr:spPr>
        <a:xfrm>
          <a:off x="45847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19452</xdr:rowOff>
    </xdr:from>
    <xdr:to>
      <xdr:col>19</xdr:col>
      <xdr:colOff>177800</xdr:colOff>
      <xdr:row>58</xdr:row>
      <xdr:rowOff>31267</xdr:rowOff>
    </xdr:to>
    <xdr:cxnSp macro="">
      <xdr:nvCxnSpPr>
        <xdr:cNvPr id="121" name="直線コネクタ 120"/>
        <xdr:cNvCxnSpPr/>
      </xdr:nvCxnSpPr>
      <xdr:spPr>
        <a:xfrm flipV="1">
          <a:off x="2908300" y="9963552"/>
          <a:ext cx="889000" cy="1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151940</xdr:rowOff>
    </xdr:from>
    <xdr:to>
      <xdr:col>20</xdr:col>
      <xdr:colOff>38100</xdr:colOff>
      <xdr:row>58</xdr:row>
      <xdr:rowOff>82090</xdr:rowOff>
    </xdr:to>
    <xdr:sp macro="" textlink="">
      <xdr:nvSpPr>
        <xdr:cNvPr id="122" name="フローチャート: 判断 121"/>
        <xdr:cNvSpPr/>
      </xdr:nvSpPr>
      <xdr:spPr>
        <a:xfrm>
          <a:off x="3746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73217</xdr:rowOff>
    </xdr:from>
    <xdr:ext cx="534377" cy="259045"/>
    <xdr:sp macro="" textlink="">
      <xdr:nvSpPr>
        <xdr:cNvPr id="123" name="テキスト ボックス 122"/>
        <xdr:cNvSpPr txBox="1"/>
      </xdr:nvSpPr>
      <xdr:spPr>
        <a:xfrm>
          <a:off x="3530111" y="1001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18128</xdr:rowOff>
    </xdr:from>
    <xdr:to>
      <xdr:col>15</xdr:col>
      <xdr:colOff>50800</xdr:colOff>
      <xdr:row>58</xdr:row>
      <xdr:rowOff>31267</xdr:rowOff>
    </xdr:to>
    <xdr:cxnSp macro="">
      <xdr:nvCxnSpPr>
        <xdr:cNvPr id="124" name="直線コネクタ 123"/>
        <xdr:cNvCxnSpPr/>
      </xdr:nvCxnSpPr>
      <xdr:spPr>
        <a:xfrm>
          <a:off x="2019300" y="9962228"/>
          <a:ext cx="8890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167420</xdr:rowOff>
    </xdr:from>
    <xdr:to>
      <xdr:col>15</xdr:col>
      <xdr:colOff>101600</xdr:colOff>
      <xdr:row>58</xdr:row>
      <xdr:rowOff>97570</xdr:rowOff>
    </xdr:to>
    <xdr:sp macro="" textlink="">
      <xdr:nvSpPr>
        <xdr:cNvPr id="125" name="フローチャート: 判断 124"/>
        <xdr:cNvSpPr/>
      </xdr:nvSpPr>
      <xdr:spPr>
        <a:xfrm>
          <a:off x="2857500" y="99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88697</xdr:rowOff>
    </xdr:from>
    <xdr:ext cx="534377" cy="259045"/>
    <xdr:sp macro="" textlink="">
      <xdr:nvSpPr>
        <xdr:cNvPr id="126" name="テキスト ボックス 125"/>
        <xdr:cNvSpPr txBox="1"/>
      </xdr:nvSpPr>
      <xdr:spPr>
        <a:xfrm>
          <a:off x="2641111" y="1003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18128</xdr:rowOff>
    </xdr:from>
    <xdr:to>
      <xdr:col>10</xdr:col>
      <xdr:colOff>114300</xdr:colOff>
      <xdr:row>58</xdr:row>
      <xdr:rowOff>28036</xdr:rowOff>
    </xdr:to>
    <xdr:cxnSp macro="">
      <xdr:nvCxnSpPr>
        <xdr:cNvPr id="127" name="直線コネクタ 126"/>
        <xdr:cNvCxnSpPr/>
      </xdr:nvCxnSpPr>
      <xdr:spPr>
        <a:xfrm flipV="1">
          <a:off x="1130300" y="9962228"/>
          <a:ext cx="889000" cy="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170562</xdr:rowOff>
    </xdr:from>
    <xdr:to>
      <xdr:col>10</xdr:col>
      <xdr:colOff>165100</xdr:colOff>
      <xdr:row>58</xdr:row>
      <xdr:rowOff>100712</xdr:rowOff>
    </xdr:to>
    <xdr:sp macro="" textlink="">
      <xdr:nvSpPr>
        <xdr:cNvPr id="128" name="フローチャート: 判断 127"/>
        <xdr:cNvSpPr/>
      </xdr:nvSpPr>
      <xdr:spPr>
        <a:xfrm>
          <a:off x="1968500" y="994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91839</xdr:rowOff>
    </xdr:from>
    <xdr:ext cx="534377" cy="259045"/>
    <xdr:sp macro="" textlink="">
      <xdr:nvSpPr>
        <xdr:cNvPr id="129" name="テキスト ボックス 128"/>
        <xdr:cNvSpPr txBox="1"/>
      </xdr:nvSpPr>
      <xdr:spPr>
        <a:xfrm>
          <a:off x="1752111" y="1003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10116</xdr:rowOff>
    </xdr:from>
    <xdr:to>
      <xdr:col>6</xdr:col>
      <xdr:colOff>38100</xdr:colOff>
      <xdr:row>58</xdr:row>
      <xdr:rowOff>111716</xdr:rowOff>
    </xdr:to>
    <xdr:sp macro="" textlink="">
      <xdr:nvSpPr>
        <xdr:cNvPr id="130" name="フローチャート: 判断 129"/>
        <xdr:cNvSpPr/>
      </xdr:nvSpPr>
      <xdr:spPr>
        <a:xfrm>
          <a:off x="1079500" y="99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102843</xdr:rowOff>
    </xdr:from>
    <xdr:ext cx="534377" cy="259045"/>
    <xdr:sp macro="" textlink="">
      <xdr:nvSpPr>
        <xdr:cNvPr id="131" name="テキスト ボックス 130"/>
        <xdr:cNvSpPr txBox="1"/>
      </xdr:nvSpPr>
      <xdr:spPr>
        <a:xfrm>
          <a:off x="863111" y="1004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123529</xdr:rowOff>
    </xdr:from>
    <xdr:to>
      <xdr:col>24</xdr:col>
      <xdr:colOff>114300</xdr:colOff>
      <xdr:row>58</xdr:row>
      <xdr:rowOff>53679</xdr:rowOff>
    </xdr:to>
    <xdr:sp macro="" textlink="">
      <xdr:nvSpPr>
        <xdr:cNvPr id="137" name="楕円 136"/>
        <xdr:cNvSpPr/>
      </xdr:nvSpPr>
      <xdr:spPr>
        <a:xfrm>
          <a:off x="4584700" y="989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82906</xdr:rowOff>
    </xdr:from>
    <xdr:ext cx="599010" cy="259045"/>
    <xdr:sp macro="" textlink="">
      <xdr:nvSpPr>
        <xdr:cNvPr id="138" name="物件費該当値テキスト"/>
        <xdr:cNvSpPr txBox="1"/>
      </xdr:nvSpPr>
      <xdr:spPr>
        <a:xfrm>
          <a:off x="4686300" y="968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140102</xdr:rowOff>
    </xdr:from>
    <xdr:to>
      <xdr:col>20</xdr:col>
      <xdr:colOff>38100</xdr:colOff>
      <xdr:row>58</xdr:row>
      <xdr:rowOff>70252</xdr:rowOff>
    </xdr:to>
    <xdr:sp macro="" textlink="">
      <xdr:nvSpPr>
        <xdr:cNvPr id="139" name="楕円 138"/>
        <xdr:cNvSpPr/>
      </xdr:nvSpPr>
      <xdr:spPr>
        <a:xfrm>
          <a:off x="3746500" y="991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86779</xdr:rowOff>
    </xdr:from>
    <xdr:ext cx="599010" cy="259045"/>
    <xdr:sp macro="" textlink="">
      <xdr:nvSpPr>
        <xdr:cNvPr id="140" name="テキスト ボックス 139"/>
        <xdr:cNvSpPr txBox="1"/>
      </xdr:nvSpPr>
      <xdr:spPr>
        <a:xfrm>
          <a:off x="3497795" y="968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151917</xdr:rowOff>
    </xdr:from>
    <xdr:to>
      <xdr:col>15</xdr:col>
      <xdr:colOff>101600</xdr:colOff>
      <xdr:row>58</xdr:row>
      <xdr:rowOff>82067</xdr:rowOff>
    </xdr:to>
    <xdr:sp macro="" textlink="">
      <xdr:nvSpPr>
        <xdr:cNvPr id="141" name="楕円 140"/>
        <xdr:cNvSpPr/>
      </xdr:nvSpPr>
      <xdr:spPr>
        <a:xfrm>
          <a:off x="2857500" y="992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98594</xdr:rowOff>
    </xdr:from>
    <xdr:ext cx="534377" cy="259045"/>
    <xdr:sp macro="" textlink="">
      <xdr:nvSpPr>
        <xdr:cNvPr id="142" name="テキスト ボックス 141"/>
        <xdr:cNvSpPr txBox="1"/>
      </xdr:nvSpPr>
      <xdr:spPr>
        <a:xfrm>
          <a:off x="2641111" y="96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138778</xdr:rowOff>
    </xdr:from>
    <xdr:to>
      <xdr:col>10</xdr:col>
      <xdr:colOff>165100</xdr:colOff>
      <xdr:row>58</xdr:row>
      <xdr:rowOff>68928</xdr:rowOff>
    </xdr:to>
    <xdr:sp macro="" textlink="">
      <xdr:nvSpPr>
        <xdr:cNvPr id="143" name="楕円 142"/>
        <xdr:cNvSpPr/>
      </xdr:nvSpPr>
      <xdr:spPr>
        <a:xfrm>
          <a:off x="1968500" y="991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85455</xdr:rowOff>
    </xdr:from>
    <xdr:ext cx="599010" cy="259045"/>
    <xdr:sp macro="" textlink="">
      <xdr:nvSpPr>
        <xdr:cNvPr id="144" name="テキスト ボックス 143"/>
        <xdr:cNvSpPr txBox="1"/>
      </xdr:nvSpPr>
      <xdr:spPr>
        <a:xfrm>
          <a:off x="1719795" y="9686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148686</xdr:rowOff>
    </xdr:from>
    <xdr:to>
      <xdr:col>6</xdr:col>
      <xdr:colOff>38100</xdr:colOff>
      <xdr:row>58</xdr:row>
      <xdr:rowOff>78836</xdr:rowOff>
    </xdr:to>
    <xdr:sp macro="" textlink="">
      <xdr:nvSpPr>
        <xdr:cNvPr id="145" name="楕円 144"/>
        <xdr:cNvSpPr/>
      </xdr:nvSpPr>
      <xdr:spPr>
        <a:xfrm>
          <a:off x="1079500" y="992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95363</xdr:rowOff>
    </xdr:from>
    <xdr:ext cx="534377" cy="259045"/>
    <xdr:sp macro="" textlink="">
      <xdr:nvSpPr>
        <xdr:cNvPr id="146" name="テキスト ボックス 145"/>
        <xdr:cNvSpPr txBox="1"/>
      </xdr:nvSpPr>
      <xdr:spPr>
        <a:xfrm>
          <a:off x="863111" y="969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40667</xdr:rowOff>
    </xdr:from>
    <xdr:to>
      <xdr:col>24</xdr:col>
      <xdr:colOff>62865</xdr:colOff>
      <xdr:row>79</xdr:row>
      <xdr:rowOff>89376</xdr:rowOff>
    </xdr:to>
    <xdr:cxnSp macro="">
      <xdr:nvCxnSpPr>
        <xdr:cNvPr id="172" name="直線コネクタ 171"/>
        <xdr:cNvCxnSpPr/>
      </xdr:nvCxnSpPr>
      <xdr:spPr>
        <a:xfrm flipV="1">
          <a:off x="4633595" y="12213617"/>
          <a:ext cx="1270" cy="142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93203</xdr:rowOff>
    </xdr:from>
    <xdr:ext cx="378565" cy="259045"/>
    <xdr:sp macro="" textlink="">
      <xdr:nvSpPr>
        <xdr:cNvPr id="173" name="維持補修費最小値テキスト"/>
        <xdr:cNvSpPr txBox="1"/>
      </xdr:nvSpPr>
      <xdr:spPr>
        <a:xfrm>
          <a:off x="4686300" y="13637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89376</xdr:rowOff>
    </xdr:from>
    <xdr:to>
      <xdr:col>24</xdr:col>
      <xdr:colOff>152400</xdr:colOff>
      <xdr:row>79</xdr:row>
      <xdr:rowOff>89376</xdr:rowOff>
    </xdr:to>
    <xdr:cxnSp macro="">
      <xdr:nvCxnSpPr>
        <xdr:cNvPr id="174" name="直線コネクタ 173"/>
        <xdr:cNvCxnSpPr/>
      </xdr:nvCxnSpPr>
      <xdr:spPr>
        <a:xfrm>
          <a:off x="4546600" y="13633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158794</xdr:rowOff>
    </xdr:from>
    <xdr:ext cx="534377" cy="259045"/>
    <xdr:sp macro="" textlink="">
      <xdr:nvSpPr>
        <xdr:cNvPr id="175" name="維持補修費最大値テキスト"/>
        <xdr:cNvSpPr txBox="1"/>
      </xdr:nvSpPr>
      <xdr:spPr>
        <a:xfrm>
          <a:off x="4686300" y="119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40667</xdr:rowOff>
    </xdr:from>
    <xdr:to>
      <xdr:col>24</xdr:col>
      <xdr:colOff>152400</xdr:colOff>
      <xdr:row>71</xdr:row>
      <xdr:rowOff>40667</xdr:rowOff>
    </xdr:to>
    <xdr:cxnSp macro="">
      <xdr:nvCxnSpPr>
        <xdr:cNvPr id="176" name="直線コネクタ 175"/>
        <xdr:cNvCxnSpPr/>
      </xdr:nvCxnSpPr>
      <xdr:spPr>
        <a:xfrm>
          <a:off x="4546600" y="122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72084</xdr:rowOff>
    </xdr:from>
    <xdr:to>
      <xdr:col>24</xdr:col>
      <xdr:colOff>63500</xdr:colOff>
      <xdr:row>78</xdr:row>
      <xdr:rowOff>85227</xdr:rowOff>
    </xdr:to>
    <xdr:cxnSp macro="">
      <xdr:nvCxnSpPr>
        <xdr:cNvPr id="177" name="直線コネクタ 176"/>
        <xdr:cNvCxnSpPr/>
      </xdr:nvCxnSpPr>
      <xdr:spPr>
        <a:xfrm>
          <a:off x="3797300" y="13445184"/>
          <a:ext cx="838200" cy="1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22310</xdr:rowOff>
    </xdr:from>
    <xdr:ext cx="534377" cy="259045"/>
    <xdr:sp macro="" textlink="">
      <xdr:nvSpPr>
        <xdr:cNvPr id="178" name="維持補修費平均値テキスト"/>
        <xdr:cNvSpPr txBox="1"/>
      </xdr:nvSpPr>
      <xdr:spPr>
        <a:xfrm>
          <a:off x="4686300" y="13395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43883</xdr:rowOff>
    </xdr:from>
    <xdr:to>
      <xdr:col>24</xdr:col>
      <xdr:colOff>114300</xdr:colOff>
      <xdr:row>78</xdr:row>
      <xdr:rowOff>145483</xdr:rowOff>
    </xdr:to>
    <xdr:sp macro="" textlink="">
      <xdr:nvSpPr>
        <xdr:cNvPr id="179" name="フローチャート: 判断 178"/>
        <xdr:cNvSpPr/>
      </xdr:nvSpPr>
      <xdr:spPr>
        <a:xfrm>
          <a:off x="4584700" y="1341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72084</xdr:rowOff>
    </xdr:from>
    <xdr:to>
      <xdr:col>19</xdr:col>
      <xdr:colOff>177800</xdr:colOff>
      <xdr:row>78</xdr:row>
      <xdr:rowOff>116611</xdr:rowOff>
    </xdr:to>
    <xdr:cxnSp macro="">
      <xdr:nvCxnSpPr>
        <xdr:cNvPr id="180" name="直線コネクタ 179"/>
        <xdr:cNvCxnSpPr/>
      </xdr:nvCxnSpPr>
      <xdr:spPr>
        <a:xfrm flipV="1">
          <a:off x="2908300" y="13445184"/>
          <a:ext cx="889000" cy="4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41481</xdr:rowOff>
    </xdr:from>
    <xdr:to>
      <xdr:col>20</xdr:col>
      <xdr:colOff>38100</xdr:colOff>
      <xdr:row>78</xdr:row>
      <xdr:rowOff>143081</xdr:rowOff>
    </xdr:to>
    <xdr:sp macro="" textlink="">
      <xdr:nvSpPr>
        <xdr:cNvPr id="181" name="フローチャート: 判断 180"/>
        <xdr:cNvSpPr/>
      </xdr:nvSpPr>
      <xdr:spPr>
        <a:xfrm>
          <a:off x="37465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134208</xdr:rowOff>
    </xdr:from>
    <xdr:ext cx="534377" cy="259045"/>
    <xdr:sp macro="" textlink="">
      <xdr:nvSpPr>
        <xdr:cNvPr id="182" name="テキスト ボックス 181"/>
        <xdr:cNvSpPr txBox="1"/>
      </xdr:nvSpPr>
      <xdr:spPr>
        <a:xfrm>
          <a:off x="3530111" y="13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94976</xdr:rowOff>
    </xdr:from>
    <xdr:to>
      <xdr:col>15</xdr:col>
      <xdr:colOff>50800</xdr:colOff>
      <xdr:row>78</xdr:row>
      <xdr:rowOff>116611</xdr:rowOff>
    </xdr:to>
    <xdr:cxnSp macro="">
      <xdr:nvCxnSpPr>
        <xdr:cNvPr id="183" name="直線コネクタ 182"/>
        <xdr:cNvCxnSpPr/>
      </xdr:nvCxnSpPr>
      <xdr:spPr>
        <a:xfrm>
          <a:off x="2019300" y="13468076"/>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59313</xdr:rowOff>
    </xdr:from>
    <xdr:to>
      <xdr:col>15</xdr:col>
      <xdr:colOff>101600</xdr:colOff>
      <xdr:row>78</xdr:row>
      <xdr:rowOff>160913</xdr:rowOff>
    </xdr:to>
    <xdr:sp macro="" textlink="">
      <xdr:nvSpPr>
        <xdr:cNvPr id="184" name="フローチャート: 判断 183"/>
        <xdr:cNvSpPr/>
      </xdr:nvSpPr>
      <xdr:spPr>
        <a:xfrm>
          <a:off x="2857500" y="1343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5990</xdr:rowOff>
    </xdr:from>
    <xdr:ext cx="469744" cy="259045"/>
    <xdr:sp macro="" textlink="">
      <xdr:nvSpPr>
        <xdr:cNvPr id="185" name="テキスト ボックス 184"/>
        <xdr:cNvSpPr txBox="1"/>
      </xdr:nvSpPr>
      <xdr:spPr>
        <a:xfrm>
          <a:off x="2673428" y="13207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94976</xdr:rowOff>
    </xdr:from>
    <xdr:to>
      <xdr:col>10</xdr:col>
      <xdr:colOff>114300</xdr:colOff>
      <xdr:row>78</xdr:row>
      <xdr:rowOff>133283</xdr:rowOff>
    </xdr:to>
    <xdr:cxnSp macro="">
      <xdr:nvCxnSpPr>
        <xdr:cNvPr id="186" name="直線コネクタ 185"/>
        <xdr:cNvCxnSpPr/>
      </xdr:nvCxnSpPr>
      <xdr:spPr>
        <a:xfrm flipV="1">
          <a:off x="1130300" y="13468076"/>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116250</xdr:rowOff>
    </xdr:from>
    <xdr:to>
      <xdr:col>10</xdr:col>
      <xdr:colOff>165100</xdr:colOff>
      <xdr:row>79</xdr:row>
      <xdr:rowOff>46400</xdr:rowOff>
    </xdr:to>
    <xdr:sp macro="" textlink="">
      <xdr:nvSpPr>
        <xdr:cNvPr id="187" name="フローチャート: 判断 186"/>
        <xdr:cNvSpPr/>
      </xdr:nvSpPr>
      <xdr:spPr>
        <a:xfrm>
          <a:off x="1968500" y="1348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37527</xdr:rowOff>
    </xdr:from>
    <xdr:ext cx="469744" cy="259045"/>
    <xdr:sp macro="" textlink="">
      <xdr:nvSpPr>
        <xdr:cNvPr id="188" name="テキスト ボックス 187"/>
        <xdr:cNvSpPr txBox="1"/>
      </xdr:nvSpPr>
      <xdr:spPr>
        <a:xfrm>
          <a:off x="1784428" y="1358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97701</xdr:rowOff>
    </xdr:from>
    <xdr:to>
      <xdr:col>6</xdr:col>
      <xdr:colOff>38100</xdr:colOff>
      <xdr:row>79</xdr:row>
      <xdr:rowOff>27851</xdr:rowOff>
    </xdr:to>
    <xdr:sp macro="" textlink="">
      <xdr:nvSpPr>
        <xdr:cNvPr id="189" name="フローチャート: 判断 188"/>
        <xdr:cNvSpPr/>
      </xdr:nvSpPr>
      <xdr:spPr>
        <a:xfrm>
          <a:off x="1079500" y="1347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18978</xdr:rowOff>
    </xdr:from>
    <xdr:ext cx="469744" cy="259045"/>
    <xdr:sp macro="" textlink="">
      <xdr:nvSpPr>
        <xdr:cNvPr id="190" name="テキスト ボックス 189"/>
        <xdr:cNvSpPr txBox="1"/>
      </xdr:nvSpPr>
      <xdr:spPr>
        <a:xfrm>
          <a:off x="895428" y="1356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34427</xdr:rowOff>
    </xdr:from>
    <xdr:to>
      <xdr:col>24</xdr:col>
      <xdr:colOff>114300</xdr:colOff>
      <xdr:row>78</xdr:row>
      <xdr:rowOff>136027</xdr:rowOff>
    </xdr:to>
    <xdr:sp macro="" textlink="">
      <xdr:nvSpPr>
        <xdr:cNvPr id="196" name="楕円 195"/>
        <xdr:cNvSpPr/>
      </xdr:nvSpPr>
      <xdr:spPr>
        <a:xfrm>
          <a:off x="4584700" y="1340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57304</xdr:rowOff>
    </xdr:from>
    <xdr:ext cx="534377" cy="259045"/>
    <xdr:sp macro="" textlink="">
      <xdr:nvSpPr>
        <xdr:cNvPr id="197" name="維持補修費該当値テキスト"/>
        <xdr:cNvSpPr txBox="1"/>
      </xdr:nvSpPr>
      <xdr:spPr>
        <a:xfrm>
          <a:off x="4686300" y="1325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21284</xdr:rowOff>
    </xdr:from>
    <xdr:to>
      <xdr:col>20</xdr:col>
      <xdr:colOff>38100</xdr:colOff>
      <xdr:row>78</xdr:row>
      <xdr:rowOff>122884</xdr:rowOff>
    </xdr:to>
    <xdr:sp macro="" textlink="">
      <xdr:nvSpPr>
        <xdr:cNvPr id="198" name="楕円 197"/>
        <xdr:cNvSpPr/>
      </xdr:nvSpPr>
      <xdr:spPr>
        <a:xfrm>
          <a:off x="3746500" y="133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139411</xdr:rowOff>
    </xdr:from>
    <xdr:ext cx="534377" cy="259045"/>
    <xdr:sp macro="" textlink="">
      <xdr:nvSpPr>
        <xdr:cNvPr id="199" name="テキスト ボックス 198"/>
        <xdr:cNvSpPr txBox="1"/>
      </xdr:nvSpPr>
      <xdr:spPr>
        <a:xfrm>
          <a:off x="3530111" y="1316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65811</xdr:rowOff>
    </xdr:from>
    <xdr:to>
      <xdr:col>15</xdr:col>
      <xdr:colOff>101600</xdr:colOff>
      <xdr:row>78</xdr:row>
      <xdr:rowOff>167411</xdr:rowOff>
    </xdr:to>
    <xdr:sp macro="" textlink="">
      <xdr:nvSpPr>
        <xdr:cNvPr id="200" name="楕円 199"/>
        <xdr:cNvSpPr/>
      </xdr:nvSpPr>
      <xdr:spPr>
        <a:xfrm>
          <a:off x="2857500" y="1343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158538</xdr:rowOff>
    </xdr:from>
    <xdr:ext cx="469744" cy="259045"/>
    <xdr:sp macro="" textlink="">
      <xdr:nvSpPr>
        <xdr:cNvPr id="201" name="テキスト ボックス 200"/>
        <xdr:cNvSpPr txBox="1"/>
      </xdr:nvSpPr>
      <xdr:spPr>
        <a:xfrm>
          <a:off x="2673428" y="135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44176</xdr:rowOff>
    </xdr:from>
    <xdr:to>
      <xdr:col>10</xdr:col>
      <xdr:colOff>165100</xdr:colOff>
      <xdr:row>78</xdr:row>
      <xdr:rowOff>145776</xdr:rowOff>
    </xdr:to>
    <xdr:sp macro="" textlink="">
      <xdr:nvSpPr>
        <xdr:cNvPr id="202" name="楕円 201"/>
        <xdr:cNvSpPr/>
      </xdr:nvSpPr>
      <xdr:spPr>
        <a:xfrm>
          <a:off x="1968500" y="134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162303</xdr:rowOff>
    </xdr:from>
    <xdr:ext cx="534377" cy="259045"/>
    <xdr:sp macro="" textlink="">
      <xdr:nvSpPr>
        <xdr:cNvPr id="203" name="テキスト ボックス 202"/>
        <xdr:cNvSpPr txBox="1"/>
      </xdr:nvSpPr>
      <xdr:spPr>
        <a:xfrm>
          <a:off x="1752111" y="1319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82483</xdr:rowOff>
    </xdr:from>
    <xdr:to>
      <xdr:col>6</xdr:col>
      <xdr:colOff>38100</xdr:colOff>
      <xdr:row>79</xdr:row>
      <xdr:rowOff>12633</xdr:rowOff>
    </xdr:to>
    <xdr:sp macro="" textlink="">
      <xdr:nvSpPr>
        <xdr:cNvPr id="204" name="楕円 203"/>
        <xdr:cNvSpPr/>
      </xdr:nvSpPr>
      <xdr:spPr>
        <a:xfrm>
          <a:off x="1079500" y="134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29160</xdr:rowOff>
    </xdr:from>
    <xdr:ext cx="469744" cy="259045"/>
    <xdr:sp macro="" textlink="">
      <xdr:nvSpPr>
        <xdr:cNvPr id="205" name="テキスト ボックス 204"/>
        <xdr:cNvSpPr txBox="1"/>
      </xdr:nvSpPr>
      <xdr:spPr>
        <a:xfrm>
          <a:off x="895428" y="13230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134617</xdr:rowOff>
    </xdr:from>
    <xdr:to>
      <xdr:col>24</xdr:col>
      <xdr:colOff>62865</xdr:colOff>
      <xdr:row>99</xdr:row>
      <xdr:rowOff>9365</xdr:rowOff>
    </xdr:to>
    <xdr:cxnSp macro="">
      <xdr:nvCxnSpPr>
        <xdr:cNvPr id="232" name="直線コネクタ 231"/>
        <xdr:cNvCxnSpPr/>
      </xdr:nvCxnSpPr>
      <xdr:spPr>
        <a:xfrm flipV="1">
          <a:off x="4633595" y="15393667"/>
          <a:ext cx="1270" cy="1589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13192</xdr:rowOff>
    </xdr:from>
    <xdr:ext cx="534377" cy="259045"/>
    <xdr:sp macro="" textlink="">
      <xdr:nvSpPr>
        <xdr:cNvPr id="233" name="扶助費最小値テキスト"/>
        <xdr:cNvSpPr txBox="1"/>
      </xdr:nvSpPr>
      <xdr:spPr>
        <a:xfrm>
          <a:off x="4686300" y="169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9365</xdr:rowOff>
    </xdr:from>
    <xdr:to>
      <xdr:col>24</xdr:col>
      <xdr:colOff>152400</xdr:colOff>
      <xdr:row>99</xdr:row>
      <xdr:rowOff>9365</xdr:rowOff>
    </xdr:to>
    <xdr:cxnSp macro="">
      <xdr:nvCxnSpPr>
        <xdr:cNvPr id="234" name="直線コネクタ 233"/>
        <xdr:cNvCxnSpPr/>
      </xdr:nvCxnSpPr>
      <xdr:spPr>
        <a:xfrm>
          <a:off x="4546600" y="1698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81294</xdr:rowOff>
    </xdr:from>
    <xdr:ext cx="599010" cy="259045"/>
    <xdr:sp macro="" textlink="">
      <xdr:nvSpPr>
        <xdr:cNvPr id="235" name="扶助費最大値テキスト"/>
        <xdr:cNvSpPr txBox="1"/>
      </xdr:nvSpPr>
      <xdr:spPr>
        <a:xfrm>
          <a:off x="4686300" y="151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134617</xdr:rowOff>
    </xdr:from>
    <xdr:to>
      <xdr:col>24</xdr:col>
      <xdr:colOff>152400</xdr:colOff>
      <xdr:row>89</xdr:row>
      <xdr:rowOff>134617</xdr:rowOff>
    </xdr:to>
    <xdr:cxnSp macro="">
      <xdr:nvCxnSpPr>
        <xdr:cNvPr id="236" name="直線コネクタ 235"/>
        <xdr:cNvCxnSpPr/>
      </xdr:nvCxnSpPr>
      <xdr:spPr>
        <a:xfrm>
          <a:off x="4546600" y="1539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158173</xdr:rowOff>
    </xdr:from>
    <xdr:to>
      <xdr:col>24</xdr:col>
      <xdr:colOff>63500</xdr:colOff>
      <xdr:row>97</xdr:row>
      <xdr:rowOff>164867</xdr:rowOff>
    </xdr:to>
    <xdr:cxnSp macro="">
      <xdr:nvCxnSpPr>
        <xdr:cNvPr id="237" name="直線コネクタ 236"/>
        <xdr:cNvCxnSpPr/>
      </xdr:nvCxnSpPr>
      <xdr:spPr>
        <a:xfrm>
          <a:off x="3797300" y="16617373"/>
          <a:ext cx="838200" cy="17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154960</xdr:rowOff>
    </xdr:from>
    <xdr:ext cx="599010" cy="259045"/>
    <xdr:sp macro="" textlink="">
      <xdr:nvSpPr>
        <xdr:cNvPr id="238" name="扶助費平均値テキスト"/>
        <xdr:cNvSpPr txBox="1"/>
      </xdr:nvSpPr>
      <xdr:spPr>
        <a:xfrm>
          <a:off x="4686300" y="16271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132083</xdr:rowOff>
    </xdr:from>
    <xdr:to>
      <xdr:col>24</xdr:col>
      <xdr:colOff>114300</xdr:colOff>
      <xdr:row>96</xdr:row>
      <xdr:rowOff>62233</xdr:rowOff>
    </xdr:to>
    <xdr:sp macro="" textlink="">
      <xdr:nvSpPr>
        <xdr:cNvPr id="239" name="フローチャート: 判断 238"/>
        <xdr:cNvSpPr/>
      </xdr:nvSpPr>
      <xdr:spPr>
        <a:xfrm>
          <a:off x="4584700" y="1641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158173</xdr:rowOff>
    </xdr:from>
    <xdr:to>
      <xdr:col>19</xdr:col>
      <xdr:colOff>177800</xdr:colOff>
      <xdr:row>98</xdr:row>
      <xdr:rowOff>89702</xdr:rowOff>
    </xdr:to>
    <xdr:cxnSp macro="">
      <xdr:nvCxnSpPr>
        <xdr:cNvPr id="240" name="直線コネクタ 239"/>
        <xdr:cNvCxnSpPr/>
      </xdr:nvCxnSpPr>
      <xdr:spPr>
        <a:xfrm flipV="1">
          <a:off x="2908300" y="16617373"/>
          <a:ext cx="889000" cy="27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17881</xdr:rowOff>
    </xdr:from>
    <xdr:to>
      <xdr:col>20</xdr:col>
      <xdr:colOff>38100</xdr:colOff>
      <xdr:row>95</xdr:row>
      <xdr:rowOff>119481</xdr:rowOff>
    </xdr:to>
    <xdr:sp macro="" textlink="">
      <xdr:nvSpPr>
        <xdr:cNvPr id="241" name="フローチャート: 判断 240"/>
        <xdr:cNvSpPr/>
      </xdr:nvSpPr>
      <xdr:spPr>
        <a:xfrm>
          <a:off x="3746500" y="163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136008</xdr:rowOff>
    </xdr:from>
    <xdr:ext cx="599010" cy="259045"/>
    <xdr:sp macro="" textlink="">
      <xdr:nvSpPr>
        <xdr:cNvPr id="242" name="テキスト ボックス 241"/>
        <xdr:cNvSpPr txBox="1"/>
      </xdr:nvSpPr>
      <xdr:spPr>
        <a:xfrm>
          <a:off x="3497795" y="160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45560</xdr:rowOff>
    </xdr:from>
    <xdr:to>
      <xdr:col>15</xdr:col>
      <xdr:colOff>50800</xdr:colOff>
      <xdr:row>98</xdr:row>
      <xdr:rowOff>89702</xdr:rowOff>
    </xdr:to>
    <xdr:cxnSp macro="">
      <xdr:nvCxnSpPr>
        <xdr:cNvPr id="243" name="直線コネクタ 242"/>
        <xdr:cNvCxnSpPr/>
      </xdr:nvCxnSpPr>
      <xdr:spPr>
        <a:xfrm>
          <a:off x="2019300" y="16847660"/>
          <a:ext cx="889000" cy="4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168442</xdr:rowOff>
    </xdr:from>
    <xdr:to>
      <xdr:col>15</xdr:col>
      <xdr:colOff>101600</xdr:colOff>
      <xdr:row>97</xdr:row>
      <xdr:rowOff>98592</xdr:rowOff>
    </xdr:to>
    <xdr:sp macro="" textlink="">
      <xdr:nvSpPr>
        <xdr:cNvPr id="244" name="フローチャート: 判断 243"/>
        <xdr:cNvSpPr/>
      </xdr:nvSpPr>
      <xdr:spPr>
        <a:xfrm>
          <a:off x="2857500" y="1662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115119</xdr:rowOff>
    </xdr:from>
    <xdr:ext cx="534377" cy="259045"/>
    <xdr:sp macro="" textlink="">
      <xdr:nvSpPr>
        <xdr:cNvPr id="245" name="テキスト ボックス 244"/>
        <xdr:cNvSpPr txBox="1"/>
      </xdr:nvSpPr>
      <xdr:spPr>
        <a:xfrm>
          <a:off x="2641111" y="1640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45560</xdr:rowOff>
    </xdr:from>
    <xdr:to>
      <xdr:col>10</xdr:col>
      <xdr:colOff>114300</xdr:colOff>
      <xdr:row>98</xdr:row>
      <xdr:rowOff>88743</xdr:rowOff>
    </xdr:to>
    <xdr:cxnSp macro="">
      <xdr:nvCxnSpPr>
        <xdr:cNvPr id="246" name="直線コネクタ 245"/>
        <xdr:cNvCxnSpPr/>
      </xdr:nvCxnSpPr>
      <xdr:spPr>
        <a:xfrm flipV="1">
          <a:off x="1130300" y="16847660"/>
          <a:ext cx="889000" cy="4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26296</xdr:rowOff>
    </xdr:from>
    <xdr:to>
      <xdr:col>10</xdr:col>
      <xdr:colOff>165100</xdr:colOff>
      <xdr:row>97</xdr:row>
      <xdr:rowOff>127896</xdr:rowOff>
    </xdr:to>
    <xdr:sp macro="" textlink="">
      <xdr:nvSpPr>
        <xdr:cNvPr id="247" name="フローチャート: 判断 246"/>
        <xdr:cNvSpPr/>
      </xdr:nvSpPr>
      <xdr:spPr>
        <a:xfrm>
          <a:off x="1968500" y="1665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144423</xdr:rowOff>
    </xdr:from>
    <xdr:ext cx="534377" cy="259045"/>
    <xdr:sp macro="" textlink="">
      <xdr:nvSpPr>
        <xdr:cNvPr id="248" name="テキスト ボックス 247"/>
        <xdr:cNvSpPr txBox="1"/>
      </xdr:nvSpPr>
      <xdr:spPr>
        <a:xfrm>
          <a:off x="1752111" y="1643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86113</xdr:rowOff>
    </xdr:from>
    <xdr:to>
      <xdr:col>6</xdr:col>
      <xdr:colOff>38100</xdr:colOff>
      <xdr:row>98</xdr:row>
      <xdr:rowOff>16263</xdr:rowOff>
    </xdr:to>
    <xdr:sp macro="" textlink="">
      <xdr:nvSpPr>
        <xdr:cNvPr id="249" name="フローチャート: 判断 248"/>
        <xdr:cNvSpPr/>
      </xdr:nvSpPr>
      <xdr:spPr>
        <a:xfrm>
          <a:off x="1079500" y="1671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32790</xdr:rowOff>
    </xdr:from>
    <xdr:ext cx="534377" cy="259045"/>
    <xdr:sp macro="" textlink="">
      <xdr:nvSpPr>
        <xdr:cNvPr id="250" name="テキスト ボックス 249"/>
        <xdr:cNvSpPr txBox="1"/>
      </xdr:nvSpPr>
      <xdr:spPr>
        <a:xfrm>
          <a:off x="863111" y="1649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114067</xdr:rowOff>
    </xdr:from>
    <xdr:to>
      <xdr:col>24</xdr:col>
      <xdr:colOff>114300</xdr:colOff>
      <xdr:row>98</xdr:row>
      <xdr:rowOff>44217</xdr:rowOff>
    </xdr:to>
    <xdr:sp macro="" textlink="">
      <xdr:nvSpPr>
        <xdr:cNvPr id="256" name="楕円 255"/>
        <xdr:cNvSpPr/>
      </xdr:nvSpPr>
      <xdr:spPr>
        <a:xfrm>
          <a:off x="4584700" y="1674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92494</xdr:rowOff>
    </xdr:from>
    <xdr:ext cx="534377" cy="259045"/>
    <xdr:sp macro="" textlink="">
      <xdr:nvSpPr>
        <xdr:cNvPr id="257" name="扶助費該当値テキスト"/>
        <xdr:cNvSpPr txBox="1"/>
      </xdr:nvSpPr>
      <xdr:spPr>
        <a:xfrm>
          <a:off x="4686300" y="1672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107373</xdr:rowOff>
    </xdr:from>
    <xdr:to>
      <xdr:col>20</xdr:col>
      <xdr:colOff>38100</xdr:colOff>
      <xdr:row>97</xdr:row>
      <xdr:rowOff>37523</xdr:rowOff>
    </xdr:to>
    <xdr:sp macro="" textlink="">
      <xdr:nvSpPr>
        <xdr:cNvPr id="258" name="楕円 257"/>
        <xdr:cNvSpPr/>
      </xdr:nvSpPr>
      <xdr:spPr>
        <a:xfrm>
          <a:off x="3746500" y="1656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28650</xdr:rowOff>
    </xdr:from>
    <xdr:ext cx="599010" cy="259045"/>
    <xdr:sp macro="" textlink="">
      <xdr:nvSpPr>
        <xdr:cNvPr id="259" name="テキスト ボックス 258"/>
        <xdr:cNvSpPr txBox="1"/>
      </xdr:nvSpPr>
      <xdr:spPr>
        <a:xfrm>
          <a:off x="3497795" y="166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38902</xdr:rowOff>
    </xdr:from>
    <xdr:to>
      <xdr:col>15</xdr:col>
      <xdr:colOff>101600</xdr:colOff>
      <xdr:row>98</xdr:row>
      <xdr:rowOff>140502</xdr:rowOff>
    </xdr:to>
    <xdr:sp macro="" textlink="">
      <xdr:nvSpPr>
        <xdr:cNvPr id="260" name="楕円 259"/>
        <xdr:cNvSpPr/>
      </xdr:nvSpPr>
      <xdr:spPr>
        <a:xfrm>
          <a:off x="2857500" y="1684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131629</xdr:rowOff>
    </xdr:from>
    <xdr:ext cx="534377" cy="259045"/>
    <xdr:sp macro="" textlink="">
      <xdr:nvSpPr>
        <xdr:cNvPr id="261" name="テキスト ボックス 260"/>
        <xdr:cNvSpPr txBox="1"/>
      </xdr:nvSpPr>
      <xdr:spPr>
        <a:xfrm>
          <a:off x="2641111" y="1693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166210</xdr:rowOff>
    </xdr:from>
    <xdr:to>
      <xdr:col>10</xdr:col>
      <xdr:colOff>165100</xdr:colOff>
      <xdr:row>98</xdr:row>
      <xdr:rowOff>96360</xdr:rowOff>
    </xdr:to>
    <xdr:sp macro="" textlink="">
      <xdr:nvSpPr>
        <xdr:cNvPr id="262" name="楕円 261"/>
        <xdr:cNvSpPr/>
      </xdr:nvSpPr>
      <xdr:spPr>
        <a:xfrm>
          <a:off x="1968500" y="167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87487</xdr:rowOff>
    </xdr:from>
    <xdr:ext cx="534377" cy="259045"/>
    <xdr:sp macro="" textlink="">
      <xdr:nvSpPr>
        <xdr:cNvPr id="263" name="テキスト ボックス 262"/>
        <xdr:cNvSpPr txBox="1"/>
      </xdr:nvSpPr>
      <xdr:spPr>
        <a:xfrm>
          <a:off x="1752111" y="168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37943</xdr:rowOff>
    </xdr:from>
    <xdr:to>
      <xdr:col>6</xdr:col>
      <xdr:colOff>38100</xdr:colOff>
      <xdr:row>98</xdr:row>
      <xdr:rowOff>139543</xdr:rowOff>
    </xdr:to>
    <xdr:sp macro="" textlink="">
      <xdr:nvSpPr>
        <xdr:cNvPr id="264" name="楕円 263"/>
        <xdr:cNvSpPr/>
      </xdr:nvSpPr>
      <xdr:spPr>
        <a:xfrm>
          <a:off x="1079500" y="168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130670</xdr:rowOff>
    </xdr:from>
    <xdr:ext cx="534377" cy="259045"/>
    <xdr:sp macro="" textlink="">
      <xdr:nvSpPr>
        <xdr:cNvPr id="265" name="テキスト ボックス 264"/>
        <xdr:cNvSpPr txBox="1"/>
      </xdr:nvSpPr>
      <xdr:spPr>
        <a:xfrm>
          <a:off x="863111" y="1693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142920</xdr:rowOff>
    </xdr:from>
    <xdr:to>
      <xdr:col>54</xdr:col>
      <xdr:colOff>189865</xdr:colOff>
      <xdr:row>38</xdr:row>
      <xdr:rowOff>168781</xdr:rowOff>
    </xdr:to>
    <xdr:cxnSp macro="">
      <xdr:nvCxnSpPr>
        <xdr:cNvPr id="291" name="直線コネクタ 290"/>
        <xdr:cNvCxnSpPr/>
      </xdr:nvCxnSpPr>
      <xdr:spPr>
        <a:xfrm flipV="1">
          <a:off x="10475595" y="5286420"/>
          <a:ext cx="1270" cy="1397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1158</xdr:rowOff>
    </xdr:from>
    <xdr:ext cx="534377" cy="259045"/>
    <xdr:sp macro="" textlink="">
      <xdr:nvSpPr>
        <xdr:cNvPr id="292" name="補助費等最小値テキスト"/>
        <xdr:cNvSpPr txBox="1"/>
      </xdr:nvSpPr>
      <xdr:spPr>
        <a:xfrm>
          <a:off x="10528300" y="668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168781</xdr:rowOff>
    </xdr:from>
    <xdr:to>
      <xdr:col>55</xdr:col>
      <xdr:colOff>88900</xdr:colOff>
      <xdr:row>38</xdr:row>
      <xdr:rowOff>168781</xdr:rowOff>
    </xdr:to>
    <xdr:cxnSp macro="">
      <xdr:nvCxnSpPr>
        <xdr:cNvPr id="293" name="直線コネクタ 292"/>
        <xdr:cNvCxnSpPr/>
      </xdr:nvCxnSpPr>
      <xdr:spPr>
        <a:xfrm>
          <a:off x="10388600" y="668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89597</xdr:rowOff>
    </xdr:from>
    <xdr:ext cx="599010" cy="259045"/>
    <xdr:sp macro="" textlink="">
      <xdr:nvSpPr>
        <xdr:cNvPr id="294" name="補助費等最大値テキスト"/>
        <xdr:cNvSpPr txBox="1"/>
      </xdr:nvSpPr>
      <xdr:spPr>
        <a:xfrm>
          <a:off x="10528300" y="50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142920</xdr:rowOff>
    </xdr:from>
    <xdr:to>
      <xdr:col>55</xdr:col>
      <xdr:colOff>88900</xdr:colOff>
      <xdr:row>30</xdr:row>
      <xdr:rowOff>142920</xdr:rowOff>
    </xdr:to>
    <xdr:cxnSp macro="">
      <xdr:nvCxnSpPr>
        <xdr:cNvPr id="295" name="直線コネクタ 294"/>
        <xdr:cNvCxnSpPr/>
      </xdr:nvCxnSpPr>
      <xdr:spPr>
        <a:xfrm>
          <a:off x="10388600" y="528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12184</xdr:rowOff>
    </xdr:from>
    <xdr:to>
      <xdr:col>55</xdr:col>
      <xdr:colOff>0</xdr:colOff>
      <xdr:row>37</xdr:row>
      <xdr:rowOff>35893</xdr:rowOff>
    </xdr:to>
    <xdr:cxnSp macro="">
      <xdr:nvCxnSpPr>
        <xdr:cNvPr id="296" name="直線コネクタ 295"/>
        <xdr:cNvCxnSpPr/>
      </xdr:nvCxnSpPr>
      <xdr:spPr>
        <a:xfrm flipV="1">
          <a:off x="9639300" y="6355834"/>
          <a:ext cx="838200" cy="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29249</xdr:rowOff>
    </xdr:from>
    <xdr:ext cx="599010" cy="259045"/>
    <xdr:sp macro="" textlink="">
      <xdr:nvSpPr>
        <xdr:cNvPr id="297" name="補助費等平均値テキスト"/>
        <xdr:cNvSpPr txBox="1"/>
      </xdr:nvSpPr>
      <xdr:spPr>
        <a:xfrm>
          <a:off x="10528300" y="63728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50822</xdr:rowOff>
    </xdr:from>
    <xdr:to>
      <xdr:col>55</xdr:col>
      <xdr:colOff>50800</xdr:colOff>
      <xdr:row>37</xdr:row>
      <xdr:rowOff>152422</xdr:rowOff>
    </xdr:to>
    <xdr:sp macro="" textlink="">
      <xdr:nvSpPr>
        <xdr:cNvPr id="298" name="フローチャート: 判断 297"/>
        <xdr:cNvSpPr/>
      </xdr:nvSpPr>
      <xdr:spPr>
        <a:xfrm>
          <a:off x="10426700" y="639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151460</xdr:rowOff>
    </xdr:from>
    <xdr:to>
      <xdr:col>50</xdr:col>
      <xdr:colOff>114300</xdr:colOff>
      <xdr:row>37</xdr:row>
      <xdr:rowOff>35893</xdr:rowOff>
    </xdr:to>
    <xdr:cxnSp macro="">
      <xdr:nvCxnSpPr>
        <xdr:cNvPr id="299" name="直線コネクタ 298"/>
        <xdr:cNvCxnSpPr/>
      </xdr:nvCxnSpPr>
      <xdr:spPr>
        <a:xfrm>
          <a:off x="8750300" y="5980760"/>
          <a:ext cx="889000" cy="39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60276</xdr:rowOff>
    </xdr:from>
    <xdr:to>
      <xdr:col>50</xdr:col>
      <xdr:colOff>165100</xdr:colOff>
      <xdr:row>37</xdr:row>
      <xdr:rowOff>161876</xdr:rowOff>
    </xdr:to>
    <xdr:sp macro="" textlink="">
      <xdr:nvSpPr>
        <xdr:cNvPr id="300" name="フローチャート: 判断 299"/>
        <xdr:cNvSpPr/>
      </xdr:nvSpPr>
      <xdr:spPr>
        <a:xfrm>
          <a:off x="9588500" y="64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153003</xdr:rowOff>
    </xdr:from>
    <xdr:ext cx="599010" cy="259045"/>
    <xdr:sp macro="" textlink="">
      <xdr:nvSpPr>
        <xdr:cNvPr id="301" name="テキスト ボックス 300"/>
        <xdr:cNvSpPr txBox="1"/>
      </xdr:nvSpPr>
      <xdr:spPr>
        <a:xfrm>
          <a:off x="9339795" y="649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151460</xdr:rowOff>
    </xdr:from>
    <xdr:to>
      <xdr:col>45</xdr:col>
      <xdr:colOff>177800</xdr:colOff>
      <xdr:row>37</xdr:row>
      <xdr:rowOff>58965</xdr:rowOff>
    </xdr:to>
    <xdr:cxnSp macro="">
      <xdr:nvCxnSpPr>
        <xdr:cNvPr id="302" name="直線コネクタ 301"/>
        <xdr:cNvCxnSpPr/>
      </xdr:nvCxnSpPr>
      <xdr:spPr>
        <a:xfrm flipV="1">
          <a:off x="7861300" y="5980760"/>
          <a:ext cx="889000" cy="42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84713</xdr:rowOff>
    </xdr:from>
    <xdr:to>
      <xdr:col>46</xdr:col>
      <xdr:colOff>38100</xdr:colOff>
      <xdr:row>36</xdr:row>
      <xdr:rowOff>14863</xdr:rowOff>
    </xdr:to>
    <xdr:sp macro="" textlink="">
      <xdr:nvSpPr>
        <xdr:cNvPr id="303" name="フローチャート: 判断 302"/>
        <xdr:cNvSpPr/>
      </xdr:nvSpPr>
      <xdr:spPr>
        <a:xfrm>
          <a:off x="8699500" y="608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5990</xdr:rowOff>
    </xdr:from>
    <xdr:ext cx="599010" cy="259045"/>
    <xdr:sp macro="" textlink="">
      <xdr:nvSpPr>
        <xdr:cNvPr id="304" name="テキスト ボックス 303"/>
        <xdr:cNvSpPr txBox="1"/>
      </xdr:nvSpPr>
      <xdr:spPr>
        <a:xfrm>
          <a:off x="8450795" y="61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58965</xdr:rowOff>
    </xdr:from>
    <xdr:to>
      <xdr:col>41</xdr:col>
      <xdr:colOff>50800</xdr:colOff>
      <xdr:row>37</xdr:row>
      <xdr:rowOff>80039</xdr:rowOff>
    </xdr:to>
    <xdr:cxnSp macro="">
      <xdr:nvCxnSpPr>
        <xdr:cNvPr id="305" name="直線コネクタ 304"/>
        <xdr:cNvCxnSpPr/>
      </xdr:nvCxnSpPr>
      <xdr:spPr>
        <a:xfrm flipV="1">
          <a:off x="6972300" y="6402615"/>
          <a:ext cx="889000" cy="2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149146</xdr:rowOff>
    </xdr:from>
    <xdr:to>
      <xdr:col>41</xdr:col>
      <xdr:colOff>101600</xdr:colOff>
      <xdr:row>38</xdr:row>
      <xdr:rowOff>79296</xdr:rowOff>
    </xdr:to>
    <xdr:sp macro="" textlink="">
      <xdr:nvSpPr>
        <xdr:cNvPr id="306" name="フローチャート: 判断 305"/>
        <xdr:cNvSpPr/>
      </xdr:nvSpPr>
      <xdr:spPr>
        <a:xfrm>
          <a:off x="7810500" y="649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70423</xdr:rowOff>
    </xdr:from>
    <xdr:ext cx="534377" cy="259045"/>
    <xdr:sp macro="" textlink="">
      <xdr:nvSpPr>
        <xdr:cNvPr id="307" name="テキスト ボックス 306"/>
        <xdr:cNvSpPr txBox="1"/>
      </xdr:nvSpPr>
      <xdr:spPr>
        <a:xfrm>
          <a:off x="7594111" y="65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4563</xdr:rowOff>
    </xdr:from>
    <xdr:to>
      <xdr:col>36</xdr:col>
      <xdr:colOff>165100</xdr:colOff>
      <xdr:row>38</xdr:row>
      <xdr:rowOff>106163</xdr:rowOff>
    </xdr:to>
    <xdr:sp macro="" textlink="">
      <xdr:nvSpPr>
        <xdr:cNvPr id="308" name="フローチャート: 判断 307"/>
        <xdr:cNvSpPr/>
      </xdr:nvSpPr>
      <xdr:spPr>
        <a:xfrm>
          <a:off x="6921500" y="65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97290</xdr:rowOff>
    </xdr:from>
    <xdr:ext cx="534377" cy="259045"/>
    <xdr:sp macro="" textlink="">
      <xdr:nvSpPr>
        <xdr:cNvPr id="309" name="テキスト ボックス 308"/>
        <xdr:cNvSpPr txBox="1"/>
      </xdr:nvSpPr>
      <xdr:spPr>
        <a:xfrm>
          <a:off x="6705111" y="661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132834</xdr:rowOff>
    </xdr:from>
    <xdr:to>
      <xdr:col>55</xdr:col>
      <xdr:colOff>50800</xdr:colOff>
      <xdr:row>37</xdr:row>
      <xdr:rowOff>62984</xdr:rowOff>
    </xdr:to>
    <xdr:sp macro="" textlink="">
      <xdr:nvSpPr>
        <xdr:cNvPr id="315" name="楕円 314"/>
        <xdr:cNvSpPr/>
      </xdr:nvSpPr>
      <xdr:spPr>
        <a:xfrm>
          <a:off x="10426700" y="63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155711</xdr:rowOff>
    </xdr:from>
    <xdr:ext cx="599010" cy="259045"/>
    <xdr:sp macro="" textlink="">
      <xdr:nvSpPr>
        <xdr:cNvPr id="316" name="補助費等該当値テキスト"/>
        <xdr:cNvSpPr txBox="1"/>
      </xdr:nvSpPr>
      <xdr:spPr>
        <a:xfrm>
          <a:off x="10528300" y="615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156543</xdr:rowOff>
    </xdr:from>
    <xdr:to>
      <xdr:col>50</xdr:col>
      <xdr:colOff>165100</xdr:colOff>
      <xdr:row>37</xdr:row>
      <xdr:rowOff>86693</xdr:rowOff>
    </xdr:to>
    <xdr:sp macro="" textlink="">
      <xdr:nvSpPr>
        <xdr:cNvPr id="317" name="楕円 316"/>
        <xdr:cNvSpPr/>
      </xdr:nvSpPr>
      <xdr:spPr>
        <a:xfrm>
          <a:off x="9588500" y="63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103220</xdr:rowOff>
    </xdr:from>
    <xdr:ext cx="599010" cy="259045"/>
    <xdr:sp macro="" textlink="">
      <xdr:nvSpPr>
        <xdr:cNvPr id="318" name="テキスト ボックス 317"/>
        <xdr:cNvSpPr txBox="1"/>
      </xdr:nvSpPr>
      <xdr:spPr>
        <a:xfrm>
          <a:off x="9339795" y="610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100660</xdr:rowOff>
    </xdr:from>
    <xdr:to>
      <xdr:col>46</xdr:col>
      <xdr:colOff>38100</xdr:colOff>
      <xdr:row>35</xdr:row>
      <xdr:rowOff>30810</xdr:rowOff>
    </xdr:to>
    <xdr:sp macro="" textlink="">
      <xdr:nvSpPr>
        <xdr:cNvPr id="319" name="楕円 318"/>
        <xdr:cNvSpPr/>
      </xdr:nvSpPr>
      <xdr:spPr>
        <a:xfrm>
          <a:off x="8699500" y="59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47337</xdr:rowOff>
    </xdr:from>
    <xdr:ext cx="599010" cy="259045"/>
    <xdr:sp macro="" textlink="">
      <xdr:nvSpPr>
        <xdr:cNvPr id="320" name="テキスト ボックス 319"/>
        <xdr:cNvSpPr txBox="1"/>
      </xdr:nvSpPr>
      <xdr:spPr>
        <a:xfrm>
          <a:off x="8450795" y="570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8165</xdr:rowOff>
    </xdr:from>
    <xdr:to>
      <xdr:col>41</xdr:col>
      <xdr:colOff>101600</xdr:colOff>
      <xdr:row>37</xdr:row>
      <xdr:rowOff>109765</xdr:rowOff>
    </xdr:to>
    <xdr:sp macro="" textlink="">
      <xdr:nvSpPr>
        <xdr:cNvPr id="321" name="楕円 320"/>
        <xdr:cNvSpPr/>
      </xdr:nvSpPr>
      <xdr:spPr>
        <a:xfrm>
          <a:off x="7810500" y="635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126292</xdr:rowOff>
    </xdr:from>
    <xdr:ext cx="599010" cy="259045"/>
    <xdr:sp macro="" textlink="">
      <xdr:nvSpPr>
        <xdr:cNvPr id="322" name="テキスト ボックス 321"/>
        <xdr:cNvSpPr txBox="1"/>
      </xdr:nvSpPr>
      <xdr:spPr>
        <a:xfrm>
          <a:off x="7561795" y="6127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29239</xdr:rowOff>
    </xdr:from>
    <xdr:to>
      <xdr:col>36</xdr:col>
      <xdr:colOff>165100</xdr:colOff>
      <xdr:row>37</xdr:row>
      <xdr:rowOff>130839</xdr:rowOff>
    </xdr:to>
    <xdr:sp macro="" textlink="">
      <xdr:nvSpPr>
        <xdr:cNvPr id="323" name="楕円 322"/>
        <xdr:cNvSpPr/>
      </xdr:nvSpPr>
      <xdr:spPr>
        <a:xfrm>
          <a:off x="6921500" y="637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147366</xdr:rowOff>
    </xdr:from>
    <xdr:ext cx="599010" cy="259045"/>
    <xdr:sp macro="" textlink="">
      <xdr:nvSpPr>
        <xdr:cNvPr id="324" name="テキスト ボックス 323"/>
        <xdr:cNvSpPr txBox="1"/>
      </xdr:nvSpPr>
      <xdr:spPr>
        <a:xfrm>
          <a:off x="6672795" y="61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8" name="テキスト ボックス 33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40" name="テキスト ボックス 33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2" name="テキスト ボックス 34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149922</xdr:rowOff>
    </xdr:from>
    <xdr:to>
      <xdr:col>54</xdr:col>
      <xdr:colOff>189865</xdr:colOff>
      <xdr:row>59</xdr:row>
      <xdr:rowOff>36680</xdr:rowOff>
    </xdr:to>
    <xdr:cxnSp macro="">
      <xdr:nvCxnSpPr>
        <xdr:cNvPr id="350" name="直線コネクタ 349"/>
        <xdr:cNvCxnSpPr/>
      </xdr:nvCxnSpPr>
      <xdr:spPr>
        <a:xfrm flipV="1">
          <a:off x="10475595" y="8722422"/>
          <a:ext cx="1270" cy="1429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40507</xdr:rowOff>
    </xdr:from>
    <xdr:ext cx="534377" cy="259045"/>
    <xdr:sp macro="" textlink="">
      <xdr:nvSpPr>
        <xdr:cNvPr id="351" name="普通建設事業費最小値テキスト"/>
        <xdr:cNvSpPr txBox="1"/>
      </xdr:nvSpPr>
      <xdr:spPr>
        <a:xfrm>
          <a:off x="10528300" y="1015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36680</xdr:rowOff>
    </xdr:from>
    <xdr:to>
      <xdr:col>55</xdr:col>
      <xdr:colOff>88900</xdr:colOff>
      <xdr:row>59</xdr:row>
      <xdr:rowOff>36680</xdr:rowOff>
    </xdr:to>
    <xdr:cxnSp macro="">
      <xdr:nvCxnSpPr>
        <xdr:cNvPr id="352" name="直線コネクタ 351"/>
        <xdr:cNvCxnSpPr/>
      </xdr:nvCxnSpPr>
      <xdr:spPr>
        <a:xfrm>
          <a:off x="10388600" y="10152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96599</xdr:rowOff>
    </xdr:from>
    <xdr:ext cx="599010" cy="259045"/>
    <xdr:sp macro="" textlink="">
      <xdr:nvSpPr>
        <xdr:cNvPr id="353" name="普通建設事業費最大値テキスト"/>
        <xdr:cNvSpPr txBox="1"/>
      </xdr:nvSpPr>
      <xdr:spPr>
        <a:xfrm>
          <a:off x="10528300" y="8497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149922</xdr:rowOff>
    </xdr:from>
    <xdr:to>
      <xdr:col>55</xdr:col>
      <xdr:colOff>88900</xdr:colOff>
      <xdr:row>50</xdr:row>
      <xdr:rowOff>149922</xdr:rowOff>
    </xdr:to>
    <xdr:cxnSp macro="">
      <xdr:nvCxnSpPr>
        <xdr:cNvPr id="354" name="直線コネクタ 353"/>
        <xdr:cNvCxnSpPr/>
      </xdr:nvCxnSpPr>
      <xdr:spPr>
        <a:xfrm>
          <a:off x="10388600" y="872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109917</xdr:rowOff>
    </xdr:from>
    <xdr:to>
      <xdr:col>55</xdr:col>
      <xdr:colOff>0</xdr:colOff>
      <xdr:row>58</xdr:row>
      <xdr:rowOff>26840</xdr:rowOff>
    </xdr:to>
    <xdr:cxnSp macro="">
      <xdr:nvCxnSpPr>
        <xdr:cNvPr id="355" name="直線コネクタ 354"/>
        <xdr:cNvCxnSpPr/>
      </xdr:nvCxnSpPr>
      <xdr:spPr>
        <a:xfrm flipV="1">
          <a:off x="9639300" y="9882567"/>
          <a:ext cx="838200" cy="8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89393</xdr:rowOff>
    </xdr:from>
    <xdr:ext cx="534377" cy="259045"/>
    <xdr:sp macro="" textlink="">
      <xdr:nvSpPr>
        <xdr:cNvPr id="356" name="普通建設事業費平均値テキスト"/>
        <xdr:cNvSpPr txBox="1"/>
      </xdr:nvSpPr>
      <xdr:spPr>
        <a:xfrm>
          <a:off x="10528300" y="986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110966</xdr:rowOff>
    </xdr:from>
    <xdr:to>
      <xdr:col>55</xdr:col>
      <xdr:colOff>50800</xdr:colOff>
      <xdr:row>58</xdr:row>
      <xdr:rowOff>41116</xdr:rowOff>
    </xdr:to>
    <xdr:sp macro="" textlink="">
      <xdr:nvSpPr>
        <xdr:cNvPr id="357" name="フローチャート: 判断 356"/>
        <xdr:cNvSpPr/>
      </xdr:nvSpPr>
      <xdr:spPr>
        <a:xfrm>
          <a:off x="10426700" y="98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123175</xdr:rowOff>
    </xdr:from>
    <xdr:to>
      <xdr:col>50</xdr:col>
      <xdr:colOff>114300</xdr:colOff>
      <xdr:row>58</xdr:row>
      <xdr:rowOff>26840</xdr:rowOff>
    </xdr:to>
    <xdr:cxnSp macro="">
      <xdr:nvCxnSpPr>
        <xdr:cNvPr id="358" name="直線コネクタ 357"/>
        <xdr:cNvCxnSpPr/>
      </xdr:nvCxnSpPr>
      <xdr:spPr>
        <a:xfrm>
          <a:off x="8750300" y="9895825"/>
          <a:ext cx="889000" cy="7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75938</xdr:rowOff>
    </xdr:from>
    <xdr:to>
      <xdr:col>50</xdr:col>
      <xdr:colOff>165100</xdr:colOff>
      <xdr:row>58</xdr:row>
      <xdr:rowOff>6088</xdr:rowOff>
    </xdr:to>
    <xdr:sp macro="" textlink="">
      <xdr:nvSpPr>
        <xdr:cNvPr id="359" name="フローチャート: 判断 358"/>
        <xdr:cNvSpPr/>
      </xdr:nvSpPr>
      <xdr:spPr>
        <a:xfrm>
          <a:off x="95885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22615</xdr:rowOff>
    </xdr:from>
    <xdr:ext cx="534377" cy="259045"/>
    <xdr:sp macro="" textlink="">
      <xdr:nvSpPr>
        <xdr:cNvPr id="360" name="テキスト ボックス 359"/>
        <xdr:cNvSpPr txBox="1"/>
      </xdr:nvSpPr>
      <xdr:spPr>
        <a:xfrm>
          <a:off x="9372111" y="962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123175</xdr:rowOff>
    </xdr:from>
    <xdr:to>
      <xdr:col>45</xdr:col>
      <xdr:colOff>177800</xdr:colOff>
      <xdr:row>57</xdr:row>
      <xdr:rowOff>154562</xdr:rowOff>
    </xdr:to>
    <xdr:cxnSp macro="">
      <xdr:nvCxnSpPr>
        <xdr:cNvPr id="361" name="直線コネクタ 360"/>
        <xdr:cNvCxnSpPr/>
      </xdr:nvCxnSpPr>
      <xdr:spPr>
        <a:xfrm flipV="1">
          <a:off x="7861300" y="9895825"/>
          <a:ext cx="889000" cy="3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142709</xdr:rowOff>
    </xdr:from>
    <xdr:to>
      <xdr:col>46</xdr:col>
      <xdr:colOff>38100</xdr:colOff>
      <xdr:row>57</xdr:row>
      <xdr:rowOff>72859</xdr:rowOff>
    </xdr:to>
    <xdr:sp macro="" textlink="">
      <xdr:nvSpPr>
        <xdr:cNvPr id="362" name="フローチャート: 判断 361"/>
        <xdr:cNvSpPr/>
      </xdr:nvSpPr>
      <xdr:spPr>
        <a:xfrm>
          <a:off x="8699500" y="974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89386</xdr:rowOff>
    </xdr:from>
    <xdr:ext cx="599010" cy="259045"/>
    <xdr:sp macro="" textlink="">
      <xdr:nvSpPr>
        <xdr:cNvPr id="363" name="テキスト ボックス 362"/>
        <xdr:cNvSpPr txBox="1"/>
      </xdr:nvSpPr>
      <xdr:spPr>
        <a:xfrm>
          <a:off x="8450795" y="951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154562</xdr:rowOff>
    </xdr:from>
    <xdr:to>
      <xdr:col>41</xdr:col>
      <xdr:colOff>50800</xdr:colOff>
      <xdr:row>58</xdr:row>
      <xdr:rowOff>12592</xdr:rowOff>
    </xdr:to>
    <xdr:cxnSp macro="">
      <xdr:nvCxnSpPr>
        <xdr:cNvPr id="364" name="直線コネクタ 363"/>
        <xdr:cNvCxnSpPr/>
      </xdr:nvCxnSpPr>
      <xdr:spPr>
        <a:xfrm flipV="1">
          <a:off x="6972300" y="9927212"/>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128150</xdr:rowOff>
    </xdr:from>
    <xdr:to>
      <xdr:col>41</xdr:col>
      <xdr:colOff>101600</xdr:colOff>
      <xdr:row>57</xdr:row>
      <xdr:rowOff>58300</xdr:rowOff>
    </xdr:to>
    <xdr:sp macro="" textlink="">
      <xdr:nvSpPr>
        <xdr:cNvPr id="365" name="フローチャート: 判断 364"/>
        <xdr:cNvSpPr/>
      </xdr:nvSpPr>
      <xdr:spPr>
        <a:xfrm>
          <a:off x="7810500" y="97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74827</xdr:rowOff>
    </xdr:from>
    <xdr:ext cx="599010" cy="259045"/>
    <xdr:sp macro="" textlink="">
      <xdr:nvSpPr>
        <xdr:cNvPr id="366" name="テキスト ボックス 365"/>
        <xdr:cNvSpPr txBox="1"/>
      </xdr:nvSpPr>
      <xdr:spPr>
        <a:xfrm>
          <a:off x="7561795" y="9504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117397</xdr:rowOff>
    </xdr:from>
    <xdr:to>
      <xdr:col>36</xdr:col>
      <xdr:colOff>165100</xdr:colOff>
      <xdr:row>58</xdr:row>
      <xdr:rowOff>47547</xdr:rowOff>
    </xdr:to>
    <xdr:sp macro="" textlink="">
      <xdr:nvSpPr>
        <xdr:cNvPr id="367" name="フローチャート: 判断 366"/>
        <xdr:cNvSpPr/>
      </xdr:nvSpPr>
      <xdr:spPr>
        <a:xfrm>
          <a:off x="6921500" y="989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64074</xdr:rowOff>
    </xdr:from>
    <xdr:ext cx="534377" cy="259045"/>
    <xdr:sp macro="" textlink="">
      <xdr:nvSpPr>
        <xdr:cNvPr id="368" name="テキスト ボックス 367"/>
        <xdr:cNvSpPr txBox="1"/>
      </xdr:nvSpPr>
      <xdr:spPr>
        <a:xfrm>
          <a:off x="6705111" y="966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59117</xdr:rowOff>
    </xdr:from>
    <xdr:to>
      <xdr:col>55</xdr:col>
      <xdr:colOff>50800</xdr:colOff>
      <xdr:row>57</xdr:row>
      <xdr:rowOff>160717</xdr:rowOff>
    </xdr:to>
    <xdr:sp macro="" textlink="">
      <xdr:nvSpPr>
        <xdr:cNvPr id="374" name="楕円 373"/>
        <xdr:cNvSpPr/>
      </xdr:nvSpPr>
      <xdr:spPr>
        <a:xfrm>
          <a:off x="10426700" y="983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81994</xdr:rowOff>
    </xdr:from>
    <xdr:ext cx="599010" cy="259045"/>
    <xdr:sp macro="" textlink="">
      <xdr:nvSpPr>
        <xdr:cNvPr id="375" name="普通建設事業費該当値テキスト"/>
        <xdr:cNvSpPr txBox="1"/>
      </xdr:nvSpPr>
      <xdr:spPr>
        <a:xfrm>
          <a:off x="10528300" y="96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147490</xdr:rowOff>
    </xdr:from>
    <xdr:to>
      <xdr:col>50</xdr:col>
      <xdr:colOff>165100</xdr:colOff>
      <xdr:row>58</xdr:row>
      <xdr:rowOff>77640</xdr:rowOff>
    </xdr:to>
    <xdr:sp macro="" textlink="">
      <xdr:nvSpPr>
        <xdr:cNvPr id="376" name="楕円 375"/>
        <xdr:cNvSpPr/>
      </xdr:nvSpPr>
      <xdr:spPr>
        <a:xfrm>
          <a:off x="9588500" y="99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68767</xdr:rowOff>
    </xdr:from>
    <xdr:ext cx="534377" cy="259045"/>
    <xdr:sp macro="" textlink="">
      <xdr:nvSpPr>
        <xdr:cNvPr id="377" name="テキスト ボックス 376"/>
        <xdr:cNvSpPr txBox="1"/>
      </xdr:nvSpPr>
      <xdr:spPr>
        <a:xfrm>
          <a:off x="9372111" y="1001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72375</xdr:rowOff>
    </xdr:from>
    <xdr:to>
      <xdr:col>46</xdr:col>
      <xdr:colOff>38100</xdr:colOff>
      <xdr:row>58</xdr:row>
      <xdr:rowOff>2525</xdr:rowOff>
    </xdr:to>
    <xdr:sp macro="" textlink="">
      <xdr:nvSpPr>
        <xdr:cNvPr id="378" name="楕円 377"/>
        <xdr:cNvSpPr/>
      </xdr:nvSpPr>
      <xdr:spPr>
        <a:xfrm>
          <a:off x="8699500" y="9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165102</xdr:rowOff>
    </xdr:from>
    <xdr:ext cx="534377" cy="259045"/>
    <xdr:sp macro="" textlink="">
      <xdr:nvSpPr>
        <xdr:cNvPr id="379" name="テキスト ボックス 378"/>
        <xdr:cNvSpPr txBox="1"/>
      </xdr:nvSpPr>
      <xdr:spPr>
        <a:xfrm>
          <a:off x="8483111" y="99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103762</xdr:rowOff>
    </xdr:from>
    <xdr:to>
      <xdr:col>41</xdr:col>
      <xdr:colOff>101600</xdr:colOff>
      <xdr:row>58</xdr:row>
      <xdr:rowOff>33912</xdr:rowOff>
    </xdr:to>
    <xdr:sp macro="" textlink="">
      <xdr:nvSpPr>
        <xdr:cNvPr id="380" name="楕円 379"/>
        <xdr:cNvSpPr/>
      </xdr:nvSpPr>
      <xdr:spPr>
        <a:xfrm>
          <a:off x="7810500" y="987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25039</xdr:rowOff>
    </xdr:from>
    <xdr:ext cx="534377" cy="259045"/>
    <xdr:sp macro="" textlink="">
      <xdr:nvSpPr>
        <xdr:cNvPr id="381" name="テキスト ボックス 380"/>
        <xdr:cNvSpPr txBox="1"/>
      </xdr:nvSpPr>
      <xdr:spPr>
        <a:xfrm>
          <a:off x="7594111" y="996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133242</xdr:rowOff>
    </xdr:from>
    <xdr:to>
      <xdr:col>36</xdr:col>
      <xdr:colOff>165100</xdr:colOff>
      <xdr:row>58</xdr:row>
      <xdr:rowOff>63392</xdr:rowOff>
    </xdr:to>
    <xdr:sp macro="" textlink="">
      <xdr:nvSpPr>
        <xdr:cNvPr id="382" name="楕円 381"/>
        <xdr:cNvSpPr/>
      </xdr:nvSpPr>
      <xdr:spPr>
        <a:xfrm>
          <a:off x="6921500" y="990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54519</xdr:rowOff>
    </xdr:from>
    <xdr:ext cx="534377" cy="259045"/>
    <xdr:sp macro="" textlink="">
      <xdr:nvSpPr>
        <xdr:cNvPr id="383" name="テキスト ボックス 382"/>
        <xdr:cNvSpPr txBox="1"/>
      </xdr:nvSpPr>
      <xdr:spPr>
        <a:xfrm>
          <a:off x="6705111" y="999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89535</xdr:rowOff>
    </xdr:from>
    <xdr:to>
      <xdr:col>54</xdr:col>
      <xdr:colOff>189865</xdr:colOff>
      <xdr:row>79</xdr:row>
      <xdr:rowOff>44450</xdr:rowOff>
    </xdr:to>
    <xdr:cxnSp macro="">
      <xdr:nvCxnSpPr>
        <xdr:cNvPr id="407" name="直線コネクタ 406"/>
        <xdr:cNvCxnSpPr/>
      </xdr:nvCxnSpPr>
      <xdr:spPr>
        <a:xfrm flipV="1">
          <a:off x="10475595" y="12091035"/>
          <a:ext cx="1270" cy="14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36212</xdr:rowOff>
    </xdr:from>
    <xdr:ext cx="599010" cy="259045"/>
    <xdr:sp macro="" textlink="">
      <xdr:nvSpPr>
        <xdr:cNvPr id="410" name="普通建設事業費 （ うち新規整備　）最大値テキスト"/>
        <xdr:cNvSpPr txBox="1"/>
      </xdr:nvSpPr>
      <xdr:spPr>
        <a:xfrm>
          <a:off x="10528300" y="1186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89535</xdr:rowOff>
    </xdr:from>
    <xdr:to>
      <xdr:col>55</xdr:col>
      <xdr:colOff>88900</xdr:colOff>
      <xdr:row>70</xdr:row>
      <xdr:rowOff>89535</xdr:rowOff>
    </xdr:to>
    <xdr:cxnSp macro="">
      <xdr:nvCxnSpPr>
        <xdr:cNvPr id="411" name="直線コネクタ 410"/>
        <xdr:cNvCxnSpPr/>
      </xdr:nvCxnSpPr>
      <xdr:spPr>
        <a:xfrm>
          <a:off x="10388600" y="12091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85903</xdr:rowOff>
    </xdr:from>
    <xdr:to>
      <xdr:col>55</xdr:col>
      <xdr:colOff>0</xdr:colOff>
      <xdr:row>78</xdr:row>
      <xdr:rowOff>93954</xdr:rowOff>
    </xdr:to>
    <xdr:cxnSp macro="">
      <xdr:nvCxnSpPr>
        <xdr:cNvPr id="412" name="直線コネクタ 411"/>
        <xdr:cNvCxnSpPr/>
      </xdr:nvCxnSpPr>
      <xdr:spPr>
        <a:xfrm flipV="1">
          <a:off x="9639300" y="13459003"/>
          <a:ext cx="8382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124489</xdr:rowOff>
    </xdr:from>
    <xdr:ext cx="534377" cy="259045"/>
    <xdr:sp macro="" textlink="">
      <xdr:nvSpPr>
        <xdr:cNvPr id="413" name="普通建設事業費 （ うち新規整備　）平均値テキスト"/>
        <xdr:cNvSpPr txBox="1"/>
      </xdr:nvSpPr>
      <xdr:spPr>
        <a:xfrm>
          <a:off x="10528300" y="1315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101612</xdr:rowOff>
    </xdr:from>
    <xdr:to>
      <xdr:col>55</xdr:col>
      <xdr:colOff>50800</xdr:colOff>
      <xdr:row>78</xdr:row>
      <xdr:rowOff>31762</xdr:rowOff>
    </xdr:to>
    <xdr:sp macro="" textlink="">
      <xdr:nvSpPr>
        <xdr:cNvPr id="414" name="フローチャート: 判断 413"/>
        <xdr:cNvSpPr/>
      </xdr:nvSpPr>
      <xdr:spPr>
        <a:xfrm>
          <a:off x="104267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138545</xdr:rowOff>
    </xdr:from>
    <xdr:to>
      <xdr:col>50</xdr:col>
      <xdr:colOff>114300</xdr:colOff>
      <xdr:row>78</xdr:row>
      <xdr:rowOff>93954</xdr:rowOff>
    </xdr:to>
    <xdr:cxnSp macro="">
      <xdr:nvCxnSpPr>
        <xdr:cNvPr id="415" name="直線コネクタ 414"/>
        <xdr:cNvCxnSpPr/>
      </xdr:nvCxnSpPr>
      <xdr:spPr>
        <a:xfrm>
          <a:off x="8750300" y="13168745"/>
          <a:ext cx="889000" cy="29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23292</xdr:rowOff>
    </xdr:from>
    <xdr:to>
      <xdr:col>50</xdr:col>
      <xdr:colOff>165100</xdr:colOff>
      <xdr:row>77</xdr:row>
      <xdr:rowOff>124892</xdr:rowOff>
    </xdr:to>
    <xdr:sp macro="" textlink="">
      <xdr:nvSpPr>
        <xdr:cNvPr id="416" name="フローチャート: 判断 415"/>
        <xdr:cNvSpPr/>
      </xdr:nvSpPr>
      <xdr:spPr>
        <a:xfrm>
          <a:off x="9588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141419</xdr:rowOff>
    </xdr:from>
    <xdr:ext cx="534377" cy="259045"/>
    <xdr:sp macro="" textlink="">
      <xdr:nvSpPr>
        <xdr:cNvPr id="417" name="テキスト ボックス 416"/>
        <xdr:cNvSpPr txBox="1"/>
      </xdr:nvSpPr>
      <xdr:spPr>
        <a:xfrm>
          <a:off x="9372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138545</xdr:rowOff>
    </xdr:from>
    <xdr:to>
      <xdr:col>45</xdr:col>
      <xdr:colOff>177800</xdr:colOff>
      <xdr:row>77</xdr:row>
      <xdr:rowOff>84734</xdr:rowOff>
    </xdr:to>
    <xdr:cxnSp macro="">
      <xdr:nvCxnSpPr>
        <xdr:cNvPr id="418" name="直線コネクタ 417"/>
        <xdr:cNvCxnSpPr/>
      </xdr:nvCxnSpPr>
      <xdr:spPr>
        <a:xfrm flipV="1">
          <a:off x="7861300" y="13168745"/>
          <a:ext cx="889000" cy="11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54026</xdr:rowOff>
    </xdr:from>
    <xdr:to>
      <xdr:col>46</xdr:col>
      <xdr:colOff>38100</xdr:colOff>
      <xdr:row>74</xdr:row>
      <xdr:rowOff>155626</xdr:rowOff>
    </xdr:to>
    <xdr:sp macro="" textlink="">
      <xdr:nvSpPr>
        <xdr:cNvPr id="419" name="フローチャート: 判断 418"/>
        <xdr:cNvSpPr/>
      </xdr:nvSpPr>
      <xdr:spPr>
        <a:xfrm>
          <a:off x="8699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703</xdr:rowOff>
    </xdr:from>
    <xdr:ext cx="534377" cy="259045"/>
    <xdr:sp macro="" textlink="">
      <xdr:nvSpPr>
        <xdr:cNvPr id="420" name="テキスト ボックス 419"/>
        <xdr:cNvSpPr txBox="1"/>
      </xdr:nvSpPr>
      <xdr:spPr>
        <a:xfrm>
          <a:off x="8483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84734</xdr:rowOff>
    </xdr:from>
    <xdr:to>
      <xdr:col>41</xdr:col>
      <xdr:colOff>50800</xdr:colOff>
      <xdr:row>77</xdr:row>
      <xdr:rowOff>92380</xdr:rowOff>
    </xdr:to>
    <xdr:cxnSp macro="">
      <xdr:nvCxnSpPr>
        <xdr:cNvPr id="421" name="直線コネクタ 420"/>
        <xdr:cNvCxnSpPr/>
      </xdr:nvCxnSpPr>
      <xdr:spPr>
        <a:xfrm flipV="1">
          <a:off x="6972300" y="13286384"/>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62903</xdr:rowOff>
    </xdr:from>
    <xdr:to>
      <xdr:col>41</xdr:col>
      <xdr:colOff>101600</xdr:colOff>
      <xdr:row>74</xdr:row>
      <xdr:rowOff>164503</xdr:rowOff>
    </xdr:to>
    <xdr:sp macro="" textlink="">
      <xdr:nvSpPr>
        <xdr:cNvPr id="422" name="フローチャート: 判断 421"/>
        <xdr:cNvSpPr/>
      </xdr:nvSpPr>
      <xdr:spPr>
        <a:xfrm>
          <a:off x="7810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9580</xdr:rowOff>
    </xdr:from>
    <xdr:ext cx="534377" cy="259045"/>
    <xdr:sp macro="" textlink="">
      <xdr:nvSpPr>
        <xdr:cNvPr id="423" name="テキスト ボックス 422"/>
        <xdr:cNvSpPr txBox="1"/>
      </xdr:nvSpPr>
      <xdr:spPr>
        <a:xfrm>
          <a:off x="7594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91033</xdr:rowOff>
    </xdr:from>
    <xdr:to>
      <xdr:col>36</xdr:col>
      <xdr:colOff>165100</xdr:colOff>
      <xdr:row>78</xdr:row>
      <xdr:rowOff>21183</xdr:rowOff>
    </xdr:to>
    <xdr:sp macro="" textlink="">
      <xdr:nvSpPr>
        <xdr:cNvPr id="424" name="フローチャート: 判断 423"/>
        <xdr:cNvSpPr/>
      </xdr:nvSpPr>
      <xdr:spPr>
        <a:xfrm>
          <a:off x="6921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12310</xdr:rowOff>
    </xdr:from>
    <xdr:ext cx="534377" cy="259045"/>
    <xdr:sp macro="" textlink="">
      <xdr:nvSpPr>
        <xdr:cNvPr id="425" name="テキスト ボックス 424"/>
        <xdr:cNvSpPr txBox="1"/>
      </xdr:nvSpPr>
      <xdr:spPr>
        <a:xfrm>
          <a:off x="6705111" y="133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35103</xdr:rowOff>
    </xdr:from>
    <xdr:to>
      <xdr:col>55</xdr:col>
      <xdr:colOff>50800</xdr:colOff>
      <xdr:row>78</xdr:row>
      <xdr:rowOff>136703</xdr:rowOff>
    </xdr:to>
    <xdr:sp macro="" textlink="">
      <xdr:nvSpPr>
        <xdr:cNvPr id="431" name="楕円 430"/>
        <xdr:cNvSpPr/>
      </xdr:nvSpPr>
      <xdr:spPr>
        <a:xfrm>
          <a:off x="104267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13530</xdr:rowOff>
    </xdr:from>
    <xdr:ext cx="534377" cy="259045"/>
    <xdr:sp macro="" textlink="">
      <xdr:nvSpPr>
        <xdr:cNvPr id="432" name="普通建設事業費 （ うち新規整備　）該当値テキスト"/>
        <xdr:cNvSpPr txBox="1"/>
      </xdr:nvSpPr>
      <xdr:spPr>
        <a:xfrm>
          <a:off x="10528300" y="1338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43154</xdr:rowOff>
    </xdr:from>
    <xdr:to>
      <xdr:col>50</xdr:col>
      <xdr:colOff>165100</xdr:colOff>
      <xdr:row>78</xdr:row>
      <xdr:rowOff>144754</xdr:rowOff>
    </xdr:to>
    <xdr:sp macro="" textlink="">
      <xdr:nvSpPr>
        <xdr:cNvPr id="433" name="楕円 432"/>
        <xdr:cNvSpPr/>
      </xdr:nvSpPr>
      <xdr:spPr>
        <a:xfrm>
          <a:off x="9588500" y="134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135881</xdr:rowOff>
    </xdr:from>
    <xdr:ext cx="469744" cy="259045"/>
    <xdr:sp macro="" textlink="">
      <xdr:nvSpPr>
        <xdr:cNvPr id="434" name="テキスト ボックス 433"/>
        <xdr:cNvSpPr txBox="1"/>
      </xdr:nvSpPr>
      <xdr:spPr>
        <a:xfrm>
          <a:off x="9404428" y="1350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87745</xdr:rowOff>
    </xdr:from>
    <xdr:to>
      <xdr:col>46</xdr:col>
      <xdr:colOff>38100</xdr:colOff>
      <xdr:row>77</xdr:row>
      <xdr:rowOff>17895</xdr:rowOff>
    </xdr:to>
    <xdr:sp macro="" textlink="">
      <xdr:nvSpPr>
        <xdr:cNvPr id="435" name="楕円 434"/>
        <xdr:cNvSpPr/>
      </xdr:nvSpPr>
      <xdr:spPr>
        <a:xfrm>
          <a:off x="8699500" y="131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9022</xdr:rowOff>
    </xdr:from>
    <xdr:ext cx="534377" cy="259045"/>
    <xdr:sp macro="" textlink="">
      <xdr:nvSpPr>
        <xdr:cNvPr id="436" name="テキスト ボックス 435"/>
        <xdr:cNvSpPr txBox="1"/>
      </xdr:nvSpPr>
      <xdr:spPr>
        <a:xfrm>
          <a:off x="8483111" y="132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33934</xdr:rowOff>
    </xdr:from>
    <xdr:to>
      <xdr:col>41</xdr:col>
      <xdr:colOff>101600</xdr:colOff>
      <xdr:row>77</xdr:row>
      <xdr:rowOff>135534</xdr:rowOff>
    </xdr:to>
    <xdr:sp macro="" textlink="">
      <xdr:nvSpPr>
        <xdr:cNvPr id="437" name="楕円 436"/>
        <xdr:cNvSpPr/>
      </xdr:nvSpPr>
      <xdr:spPr>
        <a:xfrm>
          <a:off x="7810500" y="1323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126661</xdr:rowOff>
    </xdr:from>
    <xdr:ext cx="534377" cy="259045"/>
    <xdr:sp macro="" textlink="">
      <xdr:nvSpPr>
        <xdr:cNvPr id="438" name="テキスト ボックス 437"/>
        <xdr:cNvSpPr txBox="1"/>
      </xdr:nvSpPr>
      <xdr:spPr>
        <a:xfrm>
          <a:off x="7594111" y="1332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41580</xdr:rowOff>
    </xdr:from>
    <xdr:to>
      <xdr:col>36</xdr:col>
      <xdr:colOff>165100</xdr:colOff>
      <xdr:row>77</xdr:row>
      <xdr:rowOff>143180</xdr:rowOff>
    </xdr:to>
    <xdr:sp macro="" textlink="">
      <xdr:nvSpPr>
        <xdr:cNvPr id="439" name="楕円 438"/>
        <xdr:cNvSpPr/>
      </xdr:nvSpPr>
      <xdr:spPr>
        <a:xfrm>
          <a:off x="6921500" y="132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159707</xdr:rowOff>
    </xdr:from>
    <xdr:ext cx="534377" cy="259045"/>
    <xdr:sp macro="" textlink="">
      <xdr:nvSpPr>
        <xdr:cNvPr id="440" name="テキスト ボックス 439"/>
        <xdr:cNvSpPr txBox="1"/>
      </xdr:nvSpPr>
      <xdr:spPr>
        <a:xfrm>
          <a:off x="6705111" y="1301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4" name="テキスト ボックス 45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6" name="テキスト ボックス 45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8" name="テキスト ボックス 45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57548</xdr:rowOff>
    </xdr:from>
    <xdr:to>
      <xdr:col>54</xdr:col>
      <xdr:colOff>189865</xdr:colOff>
      <xdr:row>99</xdr:row>
      <xdr:rowOff>63195</xdr:rowOff>
    </xdr:to>
    <xdr:cxnSp macro="">
      <xdr:nvCxnSpPr>
        <xdr:cNvPr id="466" name="直線コネクタ 465"/>
        <xdr:cNvCxnSpPr/>
      </xdr:nvCxnSpPr>
      <xdr:spPr>
        <a:xfrm flipV="1">
          <a:off x="10475595" y="15659498"/>
          <a:ext cx="1270" cy="137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67022</xdr:rowOff>
    </xdr:from>
    <xdr:ext cx="534377" cy="259045"/>
    <xdr:sp macro="" textlink="">
      <xdr:nvSpPr>
        <xdr:cNvPr id="467" name="普通建設事業費 （ うち更新整備　）最小値テキスト"/>
        <xdr:cNvSpPr txBox="1"/>
      </xdr:nvSpPr>
      <xdr:spPr>
        <a:xfrm>
          <a:off x="10528300" y="170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63195</xdr:rowOff>
    </xdr:from>
    <xdr:to>
      <xdr:col>55</xdr:col>
      <xdr:colOff>88900</xdr:colOff>
      <xdr:row>99</xdr:row>
      <xdr:rowOff>63195</xdr:rowOff>
    </xdr:to>
    <xdr:cxnSp macro="">
      <xdr:nvCxnSpPr>
        <xdr:cNvPr id="468" name="直線コネクタ 467"/>
        <xdr:cNvCxnSpPr/>
      </xdr:nvCxnSpPr>
      <xdr:spPr>
        <a:xfrm>
          <a:off x="10388600" y="1703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4225</xdr:rowOff>
    </xdr:from>
    <xdr:ext cx="599010" cy="259045"/>
    <xdr:sp macro="" textlink="">
      <xdr:nvSpPr>
        <xdr:cNvPr id="469" name="普通建設事業費 （ うち更新整備　）最大値テキスト"/>
        <xdr:cNvSpPr txBox="1"/>
      </xdr:nvSpPr>
      <xdr:spPr>
        <a:xfrm>
          <a:off x="10528300" y="1543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57548</xdr:rowOff>
    </xdr:from>
    <xdr:to>
      <xdr:col>55</xdr:col>
      <xdr:colOff>88900</xdr:colOff>
      <xdr:row>91</xdr:row>
      <xdr:rowOff>57548</xdr:rowOff>
    </xdr:to>
    <xdr:cxnSp macro="">
      <xdr:nvCxnSpPr>
        <xdr:cNvPr id="470" name="直線コネクタ 469"/>
        <xdr:cNvCxnSpPr/>
      </xdr:nvCxnSpPr>
      <xdr:spPr>
        <a:xfrm>
          <a:off x="10388600" y="1565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43521</xdr:rowOff>
    </xdr:from>
    <xdr:to>
      <xdr:col>55</xdr:col>
      <xdr:colOff>0</xdr:colOff>
      <xdr:row>98</xdr:row>
      <xdr:rowOff>88252</xdr:rowOff>
    </xdr:to>
    <xdr:cxnSp macro="">
      <xdr:nvCxnSpPr>
        <xdr:cNvPr id="471" name="直線コネクタ 470"/>
        <xdr:cNvCxnSpPr/>
      </xdr:nvCxnSpPr>
      <xdr:spPr>
        <a:xfrm flipV="1">
          <a:off x="9639300" y="16845621"/>
          <a:ext cx="838200" cy="44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26542</xdr:rowOff>
    </xdr:from>
    <xdr:ext cx="534377" cy="259045"/>
    <xdr:sp macro="" textlink="">
      <xdr:nvSpPr>
        <xdr:cNvPr id="472" name="普通建設事業費 （ うち更新整備　）平均値テキスト"/>
        <xdr:cNvSpPr txBox="1"/>
      </xdr:nvSpPr>
      <xdr:spPr>
        <a:xfrm>
          <a:off x="10528300" y="16828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48115</xdr:rowOff>
    </xdr:from>
    <xdr:to>
      <xdr:col>55</xdr:col>
      <xdr:colOff>50800</xdr:colOff>
      <xdr:row>98</xdr:row>
      <xdr:rowOff>149715</xdr:rowOff>
    </xdr:to>
    <xdr:sp macro="" textlink="">
      <xdr:nvSpPr>
        <xdr:cNvPr id="473" name="フローチャート: 判断 472"/>
        <xdr:cNvSpPr/>
      </xdr:nvSpPr>
      <xdr:spPr>
        <a:xfrm>
          <a:off x="10426700" y="168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88164</xdr:rowOff>
    </xdr:from>
    <xdr:to>
      <xdr:col>50</xdr:col>
      <xdr:colOff>114300</xdr:colOff>
      <xdr:row>98</xdr:row>
      <xdr:rowOff>88252</xdr:rowOff>
    </xdr:to>
    <xdr:cxnSp macro="">
      <xdr:nvCxnSpPr>
        <xdr:cNvPr id="474" name="直線コネクタ 473"/>
        <xdr:cNvCxnSpPr/>
      </xdr:nvCxnSpPr>
      <xdr:spPr>
        <a:xfrm>
          <a:off x="8750300" y="16890264"/>
          <a:ext cx="88900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39199</xdr:rowOff>
    </xdr:from>
    <xdr:to>
      <xdr:col>50</xdr:col>
      <xdr:colOff>165100</xdr:colOff>
      <xdr:row>98</xdr:row>
      <xdr:rowOff>140799</xdr:rowOff>
    </xdr:to>
    <xdr:sp macro="" textlink="">
      <xdr:nvSpPr>
        <xdr:cNvPr id="475" name="フローチャート: 判断 474"/>
        <xdr:cNvSpPr/>
      </xdr:nvSpPr>
      <xdr:spPr>
        <a:xfrm>
          <a:off x="9588500" y="168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131926</xdr:rowOff>
    </xdr:from>
    <xdr:ext cx="534377" cy="259045"/>
    <xdr:sp macro="" textlink="">
      <xdr:nvSpPr>
        <xdr:cNvPr id="476" name="テキスト ボックス 475"/>
        <xdr:cNvSpPr txBox="1"/>
      </xdr:nvSpPr>
      <xdr:spPr>
        <a:xfrm>
          <a:off x="9372111" y="1693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88164</xdr:rowOff>
    </xdr:from>
    <xdr:to>
      <xdr:col>45</xdr:col>
      <xdr:colOff>177800</xdr:colOff>
      <xdr:row>98</xdr:row>
      <xdr:rowOff>91546</xdr:rowOff>
    </xdr:to>
    <xdr:cxnSp macro="">
      <xdr:nvCxnSpPr>
        <xdr:cNvPr id="477" name="直線コネクタ 476"/>
        <xdr:cNvCxnSpPr/>
      </xdr:nvCxnSpPr>
      <xdr:spPr>
        <a:xfrm flipV="1">
          <a:off x="7861300" y="16890264"/>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68193</xdr:rowOff>
    </xdr:from>
    <xdr:to>
      <xdr:col>46</xdr:col>
      <xdr:colOff>38100</xdr:colOff>
      <xdr:row>98</xdr:row>
      <xdr:rowOff>169793</xdr:rowOff>
    </xdr:to>
    <xdr:sp macro="" textlink="">
      <xdr:nvSpPr>
        <xdr:cNvPr id="478" name="フローチャート: 判断 477"/>
        <xdr:cNvSpPr/>
      </xdr:nvSpPr>
      <xdr:spPr>
        <a:xfrm>
          <a:off x="8699500" y="1687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160920</xdr:rowOff>
    </xdr:from>
    <xdr:ext cx="534377" cy="259045"/>
    <xdr:sp macro="" textlink="">
      <xdr:nvSpPr>
        <xdr:cNvPr id="479" name="テキスト ボックス 478"/>
        <xdr:cNvSpPr txBox="1"/>
      </xdr:nvSpPr>
      <xdr:spPr>
        <a:xfrm>
          <a:off x="8483111" y="1696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91546</xdr:rowOff>
    </xdr:from>
    <xdr:to>
      <xdr:col>41</xdr:col>
      <xdr:colOff>50800</xdr:colOff>
      <xdr:row>98</xdr:row>
      <xdr:rowOff>103901</xdr:rowOff>
    </xdr:to>
    <xdr:cxnSp macro="">
      <xdr:nvCxnSpPr>
        <xdr:cNvPr id="480" name="直線コネクタ 479"/>
        <xdr:cNvCxnSpPr/>
      </xdr:nvCxnSpPr>
      <xdr:spPr>
        <a:xfrm flipV="1">
          <a:off x="6972300" y="16893646"/>
          <a:ext cx="889000" cy="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61161</xdr:rowOff>
    </xdr:from>
    <xdr:to>
      <xdr:col>41</xdr:col>
      <xdr:colOff>101600</xdr:colOff>
      <xdr:row>98</xdr:row>
      <xdr:rowOff>162761</xdr:rowOff>
    </xdr:to>
    <xdr:sp macro="" textlink="">
      <xdr:nvSpPr>
        <xdr:cNvPr id="481" name="フローチャート: 判断 480"/>
        <xdr:cNvSpPr/>
      </xdr:nvSpPr>
      <xdr:spPr>
        <a:xfrm>
          <a:off x="7810500" y="1686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153888</xdr:rowOff>
    </xdr:from>
    <xdr:ext cx="534377" cy="259045"/>
    <xdr:sp macro="" textlink="">
      <xdr:nvSpPr>
        <xdr:cNvPr id="482" name="テキスト ボックス 481"/>
        <xdr:cNvSpPr txBox="1"/>
      </xdr:nvSpPr>
      <xdr:spPr>
        <a:xfrm>
          <a:off x="7594111" y="169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62412</xdr:rowOff>
    </xdr:from>
    <xdr:to>
      <xdr:col>36</xdr:col>
      <xdr:colOff>165100</xdr:colOff>
      <xdr:row>98</xdr:row>
      <xdr:rowOff>164012</xdr:rowOff>
    </xdr:to>
    <xdr:sp macro="" textlink="">
      <xdr:nvSpPr>
        <xdr:cNvPr id="483" name="フローチャート: 判断 482"/>
        <xdr:cNvSpPr/>
      </xdr:nvSpPr>
      <xdr:spPr>
        <a:xfrm>
          <a:off x="6921500" y="168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155139</xdr:rowOff>
    </xdr:from>
    <xdr:ext cx="534377" cy="259045"/>
    <xdr:sp macro="" textlink="">
      <xdr:nvSpPr>
        <xdr:cNvPr id="484" name="テキスト ボックス 483"/>
        <xdr:cNvSpPr txBox="1"/>
      </xdr:nvSpPr>
      <xdr:spPr>
        <a:xfrm>
          <a:off x="6705111" y="16957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164171</xdr:rowOff>
    </xdr:from>
    <xdr:to>
      <xdr:col>55</xdr:col>
      <xdr:colOff>50800</xdr:colOff>
      <xdr:row>98</xdr:row>
      <xdr:rowOff>94321</xdr:rowOff>
    </xdr:to>
    <xdr:sp macro="" textlink="">
      <xdr:nvSpPr>
        <xdr:cNvPr id="490" name="楕円 489"/>
        <xdr:cNvSpPr/>
      </xdr:nvSpPr>
      <xdr:spPr>
        <a:xfrm>
          <a:off x="10426700" y="167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15598</xdr:rowOff>
    </xdr:from>
    <xdr:ext cx="534377" cy="259045"/>
    <xdr:sp macro="" textlink="">
      <xdr:nvSpPr>
        <xdr:cNvPr id="491" name="普通建設事業費 （ うち更新整備　）該当値テキスト"/>
        <xdr:cNvSpPr txBox="1"/>
      </xdr:nvSpPr>
      <xdr:spPr>
        <a:xfrm>
          <a:off x="10528300" y="1664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37452</xdr:rowOff>
    </xdr:from>
    <xdr:to>
      <xdr:col>50</xdr:col>
      <xdr:colOff>165100</xdr:colOff>
      <xdr:row>98</xdr:row>
      <xdr:rowOff>139052</xdr:rowOff>
    </xdr:to>
    <xdr:sp macro="" textlink="">
      <xdr:nvSpPr>
        <xdr:cNvPr id="492" name="楕円 491"/>
        <xdr:cNvSpPr/>
      </xdr:nvSpPr>
      <xdr:spPr>
        <a:xfrm>
          <a:off x="9588500" y="168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155579</xdr:rowOff>
    </xdr:from>
    <xdr:ext cx="534377" cy="259045"/>
    <xdr:sp macro="" textlink="">
      <xdr:nvSpPr>
        <xdr:cNvPr id="493" name="テキスト ボックス 492"/>
        <xdr:cNvSpPr txBox="1"/>
      </xdr:nvSpPr>
      <xdr:spPr>
        <a:xfrm>
          <a:off x="9372111" y="1661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37364</xdr:rowOff>
    </xdr:from>
    <xdr:to>
      <xdr:col>46</xdr:col>
      <xdr:colOff>38100</xdr:colOff>
      <xdr:row>98</xdr:row>
      <xdr:rowOff>138964</xdr:rowOff>
    </xdr:to>
    <xdr:sp macro="" textlink="">
      <xdr:nvSpPr>
        <xdr:cNvPr id="494" name="楕円 493"/>
        <xdr:cNvSpPr/>
      </xdr:nvSpPr>
      <xdr:spPr>
        <a:xfrm>
          <a:off x="8699500" y="168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155491</xdr:rowOff>
    </xdr:from>
    <xdr:ext cx="534377" cy="259045"/>
    <xdr:sp macro="" textlink="">
      <xdr:nvSpPr>
        <xdr:cNvPr id="495" name="テキスト ボックス 494"/>
        <xdr:cNvSpPr txBox="1"/>
      </xdr:nvSpPr>
      <xdr:spPr>
        <a:xfrm>
          <a:off x="8483111" y="166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40746</xdr:rowOff>
    </xdr:from>
    <xdr:to>
      <xdr:col>41</xdr:col>
      <xdr:colOff>101600</xdr:colOff>
      <xdr:row>98</xdr:row>
      <xdr:rowOff>142346</xdr:rowOff>
    </xdr:to>
    <xdr:sp macro="" textlink="">
      <xdr:nvSpPr>
        <xdr:cNvPr id="496" name="楕円 495"/>
        <xdr:cNvSpPr/>
      </xdr:nvSpPr>
      <xdr:spPr>
        <a:xfrm>
          <a:off x="7810500" y="168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158873</xdr:rowOff>
    </xdr:from>
    <xdr:ext cx="534377" cy="259045"/>
    <xdr:sp macro="" textlink="">
      <xdr:nvSpPr>
        <xdr:cNvPr id="497" name="テキスト ボックス 496"/>
        <xdr:cNvSpPr txBox="1"/>
      </xdr:nvSpPr>
      <xdr:spPr>
        <a:xfrm>
          <a:off x="7594111" y="1661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53101</xdr:rowOff>
    </xdr:from>
    <xdr:to>
      <xdr:col>36</xdr:col>
      <xdr:colOff>165100</xdr:colOff>
      <xdr:row>98</xdr:row>
      <xdr:rowOff>154701</xdr:rowOff>
    </xdr:to>
    <xdr:sp macro="" textlink="">
      <xdr:nvSpPr>
        <xdr:cNvPr id="498" name="楕円 497"/>
        <xdr:cNvSpPr/>
      </xdr:nvSpPr>
      <xdr:spPr>
        <a:xfrm>
          <a:off x="6921500" y="1685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171228</xdr:rowOff>
    </xdr:from>
    <xdr:ext cx="534377" cy="259045"/>
    <xdr:sp macro="" textlink="">
      <xdr:nvSpPr>
        <xdr:cNvPr id="499" name="テキスト ボックス 498"/>
        <xdr:cNvSpPr txBox="1"/>
      </xdr:nvSpPr>
      <xdr:spPr>
        <a:xfrm>
          <a:off x="6705111" y="166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0" name="直線コネクタ 50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1" name="テキスト ボックス 51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2" name="直線コネクタ 51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3" name="テキスト ボックス 51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4" name="直線コネクタ 51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5" name="テキスト ボックス 51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6" name="直線コネクタ 51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7" name="テキスト ボックス 51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8" name="直線コネクタ 51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9" name="テキスト ボックス 51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0" name="直線コネクタ 51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1" name="テキスト ボックス 52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30690</xdr:rowOff>
    </xdr:from>
    <xdr:to>
      <xdr:col>85</xdr:col>
      <xdr:colOff>126364</xdr:colOff>
      <xdr:row>39</xdr:row>
      <xdr:rowOff>98878</xdr:rowOff>
    </xdr:to>
    <xdr:cxnSp macro="">
      <xdr:nvCxnSpPr>
        <xdr:cNvPr id="525" name="直線コネクタ 524"/>
        <xdr:cNvCxnSpPr/>
      </xdr:nvCxnSpPr>
      <xdr:spPr>
        <a:xfrm flipV="1">
          <a:off x="16317595" y="5345640"/>
          <a:ext cx="1269" cy="143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7" name="直線コネクタ 52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148817</xdr:rowOff>
    </xdr:from>
    <xdr:ext cx="534377" cy="259045"/>
    <xdr:sp macro="" textlink="">
      <xdr:nvSpPr>
        <xdr:cNvPr id="528" name="災害復旧事業費最大値テキスト"/>
        <xdr:cNvSpPr txBox="1"/>
      </xdr:nvSpPr>
      <xdr:spPr>
        <a:xfrm>
          <a:off x="16370300" y="51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30690</xdr:rowOff>
    </xdr:from>
    <xdr:to>
      <xdr:col>86</xdr:col>
      <xdr:colOff>25400</xdr:colOff>
      <xdr:row>31</xdr:row>
      <xdr:rowOff>30690</xdr:rowOff>
    </xdr:to>
    <xdr:cxnSp macro="">
      <xdr:nvCxnSpPr>
        <xdr:cNvPr id="529" name="直線コネクタ 528"/>
        <xdr:cNvCxnSpPr/>
      </xdr:nvCxnSpPr>
      <xdr:spPr>
        <a:xfrm>
          <a:off x="16230600" y="534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73929</xdr:rowOff>
    </xdr:from>
    <xdr:to>
      <xdr:col>85</xdr:col>
      <xdr:colOff>127000</xdr:colOff>
      <xdr:row>39</xdr:row>
      <xdr:rowOff>82240</xdr:rowOff>
    </xdr:to>
    <xdr:cxnSp macro="">
      <xdr:nvCxnSpPr>
        <xdr:cNvPr id="530" name="直線コネクタ 529"/>
        <xdr:cNvCxnSpPr/>
      </xdr:nvCxnSpPr>
      <xdr:spPr>
        <a:xfrm flipV="1">
          <a:off x="15481300" y="6760479"/>
          <a:ext cx="8382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97963</xdr:rowOff>
    </xdr:from>
    <xdr:ext cx="469744" cy="259045"/>
    <xdr:sp macro="" textlink="">
      <xdr:nvSpPr>
        <xdr:cNvPr id="531" name="災害復旧事業費平均値テキスト"/>
        <xdr:cNvSpPr txBox="1"/>
      </xdr:nvSpPr>
      <xdr:spPr>
        <a:xfrm>
          <a:off x="16370300" y="644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75086</xdr:rowOff>
    </xdr:from>
    <xdr:to>
      <xdr:col>85</xdr:col>
      <xdr:colOff>177800</xdr:colOff>
      <xdr:row>39</xdr:row>
      <xdr:rowOff>5236</xdr:rowOff>
    </xdr:to>
    <xdr:sp macro="" textlink="">
      <xdr:nvSpPr>
        <xdr:cNvPr id="532" name="フローチャート: 判断 531"/>
        <xdr:cNvSpPr/>
      </xdr:nvSpPr>
      <xdr:spPr>
        <a:xfrm>
          <a:off x="16268700" y="65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82240</xdr:rowOff>
    </xdr:from>
    <xdr:to>
      <xdr:col>81</xdr:col>
      <xdr:colOff>50800</xdr:colOff>
      <xdr:row>39</xdr:row>
      <xdr:rowOff>82909</xdr:rowOff>
    </xdr:to>
    <xdr:cxnSp macro="">
      <xdr:nvCxnSpPr>
        <xdr:cNvPr id="533" name="直線コネクタ 532"/>
        <xdr:cNvCxnSpPr/>
      </xdr:nvCxnSpPr>
      <xdr:spPr>
        <a:xfrm flipV="1">
          <a:off x="14592300" y="6768790"/>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55198</xdr:rowOff>
    </xdr:from>
    <xdr:to>
      <xdr:col>81</xdr:col>
      <xdr:colOff>101600</xdr:colOff>
      <xdr:row>38</xdr:row>
      <xdr:rowOff>156798</xdr:rowOff>
    </xdr:to>
    <xdr:sp macro="" textlink="">
      <xdr:nvSpPr>
        <xdr:cNvPr id="534" name="フローチャート: 判断 533"/>
        <xdr:cNvSpPr/>
      </xdr:nvSpPr>
      <xdr:spPr>
        <a:xfrm>
          <a:off x="15430500" y="65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1875</xdr:rowOff>
    </xdr:from>
    <xdr:ext cx="534377" cy="259045"/>
    <xdr:sp macro="" textlink="">
      <xdr:nvSpPr>
        <xdr:cNvPr id="535" name="テキスト ボックス 534"/>
        <xdr:cNvSpPr txBox="1"/>
      </xdr:nvSpPr>
      <xdr:spPr>
        <a:xfrm>
          <a:off x="15214111" y="634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103483</xdr:rowOff>
    </xdr:from>
    <xdr:to>
      <xdr:col>76</xdr:col>
      <xdr:colOff>114300</xdr:colOff>
      <xdr:row>39</xdr:row>
      <xdr:rowOff>82909</xdr:rowOff>
    </xdr:to>
    <xdr:cxnSp macro="">
      <xdr:nvCxnSpPr>
        <xdr:cNvPr id="536" name="直線コネクタ 535"/>
        <xdr:cNvCxnSpPr/>
      </xdr:nvCxnSpPr>
      <xdr:spPr>
        <a:xfrm>
          <a:off x="13703300" y="6447133"/>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71690</xdr:rowOff>
    </xdr:from>
    <xdr:to>
      <xdr:col>76</xdr:col>
      <xdr:colOff>165100</xdr:colOff>
      <xdr:row>38</xdr:row>
      <xdr:rowOff>1840</xdr:rowOff>
    </xdr:to>
    <xdr:sp macro="" textlink="">
      <xdr:nvSpPr>
        <xdr:cNvPr id="537" name="フローチャート: 判断 536"/>
        <xdr:cNvSpPr/>
      </xdr:nvSpPr>
      <xdr:spPr>
        <a:xfrm>
          <a:off x="14541500" y="641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18367</xdr:rowOff>
    </xdr:from>
    <xdr:ext cx="534377" cy="259045"/>
    <xdr:sp macro="" textlink="">
      <xdr:nvSpPr>
        <xdr:cNvPr id="538" name="テキスト ボックス 537"/>
        <xdr:cNvSpPr txBox="1"/>
      </xdr:nvSpPr>
      <xdr:spPr>
        <a:xfrm>
          <a:off x="14325111" y="619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103483</xdr:rowOff>
    </xdr:from>
    <xdr:to>
      <xdr:col>71</xdr:col>
      <xdr:colOff>177800</xdr:colOff>
      <xdr:row>37</xdr:row>
      <xdr:rowOff>162576</xdr:rowOff>
    </xdr:to>
    <xdr:cxnSp macro="">
      <xdr:nvCxnSpPr>
        <xdr:cNvPr id="539" name="直線コネクタ 538"/>
        <xdr:cNvCxnSpPr/>
      </xdr:nvCxnSpPr>
      <xdr:spPr>
        <a:xfrm flipV="1">
          <a:off x="12814300" y="6447133"/>
          <a:ext cx="889000" cy="59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125607</xdr:rowOff>
    </xdr:from>
    <xdr:to>
      <xdr:col>72</xdr:col>
      <xdr:colOff>38100</xdr:colOff>
      <xdr:row>38</xdr:row>
      <xdr:rowOff>55756</xdr:rowOff>
    </xdr:to>
    <xdr:sp macro="" textlink="">
      <xdr:nvSpPr>
        <xdr:cNvPr id="540" name="フローチャート: 判断 539"/>
        <xdr:cNvSpPr/>
      </xdr:nvSpPr>
      <xdr:spPr>
        <a:xfrm>
          <a:off x="13652500" y="64692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46883</xdr:rowOff>
    </xdr:from>
    <xdr:ext cx="534377" cy="259045"/>
    <xdr:sp macro="" textlink="">
      <xdr:nvSpPr>
        <xdr:cNvPr id="541" name="テキスト ボックス 540"/>
        <xdr:cNvSpPr txBox="1"/>
      </xdr:nvSpPr>
      <xdr:spPr>
        <a:xfrm>
          <a:off x="13436111" y="656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165677</xdr:rowOff>
    </xdr:from>
    <xdr:to>
      <xdr:col>67</xdr:col>
      <xdr:colOff>101600</xdr:colOff>
      <xdr:row>39</xdr:row>
      <xdr:rowOff>95827</xdr:rowOff>
    </xdr:to>
    <xdr:sp macro="" textlink="">
      <xdr:nvSpPr>
        <xdr:cNvPr id="542" name="フローチャート: 判断 541"/>
        <xdr:cNvSpPr/>
      </xdr:nvSpPr>
      <xdr:spPr>
        <a:xfrm>
          <a:off x="12763500" y="66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86954</xdr:rowOff>
    </xdr:from>
    <xdr:ext cx="469744" cy="259045"/>
    <xdr:sp macro="" textlink="">
      <xdr:nvSpPr>
        <xdr:cNvPr id="543" name="テキスト ボックス 542"/>
        <xdr:cNvSpPr txBox="1"/>
      </xdr:nvSpPr>
      <xdr:spPr>
        <a:xfrm>
          <a:off x="12579428" y="677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23129</xdr:rowOff>
    </xdr:from>
    <xdr:to>
      <xdr:col>85</xdr:col>
      <xdr:colOff>177800</xdr:colOff>
      <xdr:row>39</xdr:row>
      <xdr:rowOff>124729</xdr:rowOff>
    </xdr:to>
    <xdr:sp macro="" textlink="">
      <xdr:nvSpPr>
        <xdr:cNvPr id="549" name="楕円 548"/>
        <xdr:cNvSpPr/>
      </xdr:nvSpPr>
      <xdr:spPr>
        <a:xfrm>
          <a:off x="16268700" y="670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109506</xdr:rowOff>
    </xdr:from>
    <xdr:ext cx="469744" cy="259045"/>
    <xdr:sp macro="" textlink="">
      <xdr:nvSpPr>
        <xdr:cNvPr id="550" name="災害復旧事業費該当値テキスト"/>
        <xdr:cNvSpPr txBox="1"/>
      </xdr:nvSpPr>
      <xdr:spPr>
        <a:xfrm>
          <a:off x="16370300" y="662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31440</xdr:rowOff>
    </xdr:from>
    <xdr:to>
      <xdr:col>81</xdr:col>
      <xdr:colOff>101600</xdr:colOff>
      <xdr:row>39</xdr:row>
      <xdr:rowOff>133040</xdr:rowOff>
    </xdr:to>
    <xdr:sp macro="" textlink="">
      <xdr:nvSpPr>
        <xdr:cNvPr id="551" name="楕円 550"/>
        <xdr:cNvSpPr/>
      </xdr:nvSpPr>
      <xdr:spPr>
        <a:xfrm>
          <a:off x="15430500" y="671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124167</xdr:rowOff>
    </xdr:from>
    <xdr:ext cx="469744" cy="259045"/>
    <xdr:sp macro="" textlink="">
      <xdr:nvSpPr>
        <xdr:cNvPr id="552" name="テキスト ボックス 551"/>
        <xdr:cNvSpPr txBox="1"/>
      </xdr:nvSpPr>
      <xdr:spPr>
        <a:xfrm>
          <a:off x="15246428" y="68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32109</xdr:rowOff>
    </xdr:from>
    <xdr:to>
      <xdr:col>76</xdr:col>
      <xdr:colOff>165100</xdr:colOff>
      <xdr:row>39</xdr:row>
      <xdr:rowOff>133709</xdr:rowOff>
    </xdr:to>
    <xdr:sp macro="" textlink="">
      <xdr:nvSpPr>
        <xdr:cNvPr id="553" name="楕円 552"/>
        <xdr:cNvSpPr/>
      </xdr:nvSpPr>
      <xdr:spPr>
        <a:xfrm>
          <a:off x="14541500" y="671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124836</xdr:rowOff>
    </xdr:from>
    <xdr:ext cx="378565" cy="259045"/>
    <xdr:sp macro="" textlink="">
      <xdr:nvSpPr>
        <xdr:cNvPr id="554" name="テキスト ボックス 553"/>
        <xdr:cNvSpPr txBox="1"/>
      </xdr:nvSpPr>
      <xdr:spPr>
        <a:xfrm>
          <a:off x="14403017" y="681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52683</xdr:rowOff>
    </xdr:from>
    <xdr:to>
      <xdr:col>72</xdr:col>
      <xdr:colOff>38100</xdr:colOff>
      <xdr:row>37</xdr:row>
      <xdr:rowOff>154283</xdr:rowOff>
    </xdr:to>
    <xdr:sp macro="" textlink="">
      <xdr:nvSpPr>
        <xdr:cNvPr id="555" name="楕円 554"/>
        <xdr:cNvSpPr/>
      </xdr:nvSpPr>
      <xdr:spPr>
        <a:xfrm>
          <a:off x="13652500" y="63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170810</xdr:rowOff>
    </xdr:from>
    <xdr:ext cx="534377" cy="259045"/>
    <xdr:sp macro="" textlink="">
      <xdr:nvSpPr>
        <xdr:cNvPr id="556" name="テキスト ボックス 555"/>
        <xdr:cNvSpPr txBox="1"/>
      </xdr:nvSpPr>
      <xdr:spPr>
        <a:xfrm>
          <a:off x="13436111" y="6171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111777</xdr:rowOff>
    </xdr:from>
    <xdr:to>
      <xdr:col>67</xdr:col>
      <xdr:colOff>101600</xdr:colOff>
      <xdr:row>38</xdr:row>
      <xdr:rowOff>41926</xdr:rowOff>
    </xdr:to>
    <xdr:sp macro="" textlink="">
      <xdr:nvSpPr>
        <xdr:cNvPr id="557" name="楕円 556"/>
        <xdr:cNvSpPr/>
      </xdr:nvSpPr>
      <xdr:spPr>
        <a:xfrm>
          <a:off x="12763500" y="645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58454</xdr:rowOff>
    </xdr:from>
    <xdr:ext cx="534377" cy="259045"/>
    <xdr:sp macro="" textlink="">
      <xdr:nvSpPr>
        <xdr:cNvPr id="558" name="テキスト ボックス 557"/>
        <xdr:cNvSpPr txBox="1"/>
      </xdr:nvSpPr>
      <xdr:spPr>
        <a:xfrm>
          <a:off x="12547111" y="6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1" name="テキスト ボックス 62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3" name="テキスト ボックス 62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5" name="テキスト ボックス 62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7" name="テキスト ボックス 62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109120</xdr:rowOff>
    </xdr:from>
    <xdr:to>
      <xdr:col>85</xdr:col>
      <xdr:colOff>126364</xdr:colOff>
      <xdr:row>78</xdr:row>
      <xdr:rowOff>166325</xdr:rowOff>
    </xdr:to>
    <xdr:cxnSp macro="">
      <xdr:nvCxnSpPr>
        <xdr:cNvPr id="633" name="直線コネクタ 632"/>
        <xdr:cNvCxnSpPr/>
      </xdr:nvCxnSpPr>
      <xdr:spPr>
        <a:xfrm flipV="1">
          <a:off x="16317595" y="11939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170152</xdr:rowOff>
    </xdr:from>
    <xdr:ext cx="534377" cy="259045"/>
    <xdr:sp macro="" textlink="">
      <xdr:nvSpPr>
        <xdr:cNvPr id="634" name="公債費最小値テキスト"/>
        <xdr:cNvSpPr txBox="1"/>
      </xdr:nvSpPr>
      <xdr:spPr>
        <a:xfrm>
          <a:off x="16370300" y="1354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166325</xdr:rowOff>
    </xdr:from>
    <xdr:to>
      <xdr:col>86</xdr:col>
      <xdr:colOff>25400</xdr:colOff>
      <xdr:row>78</xdr:row>
      <xdr:rowOff>166325</xdr:rowOff>
    </xdr:to>
    <xdr:cxnSp macro="">
      <xdr:nvCxnSpPr>
        <xdr:cNvPr id="635" name="直線コネクタ 634"/>
        <xdr:cNvCxnSpPr/>
      </xdr:nvCxnSpPr>
      <xdr:spPr>
        <a:xfrm>
          <a:off x="16230600" y="13539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55797</xdr:rowOff>
    </xdr:from>
    <xdr:ext cx="599010" cy="259045"/>
    <xdr:sp macro="" textlink="">
      <xdr:nvSpPr>
        <xdr:cNvPr id="636" name="公債費最大値テキスト"/>
        <xdr:cNvSpPr txBox="1"/>
      </xdr:nvSpPr>
      <xdr:spPr>
        <a:xfrm>
          <a:off x="16370300" y="1171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109120</xdr:rowOff>
    </xdr:from>
    <xdr:to>
      <xdr:col>86</xdr:col>
      <xdr:colOff>25400</xdr:colOff>
      <xdr:row>69</xdr:row>
      <xdr:rowOff>109120</xdr:rowOff>
    </xdr:to>
    <xdr:cxnSp macro="">
      <xdr:nvCxnSpPr>
        <xdr:cNvPr id="637" name="直線コネクタ 636"/>
        <xdr:cNvCxnSpPr/>
      </xdr:nvCxnSpPr>
      <xdr:spPr>
        <a:xfrm>
          <a:off x="16230600" y="1193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72752</xdr:rowOff>
    </xdr:from>
    <xdr:to>
      <xdr:col>85</xdr:col>
      <xdr:colOff>127000</xdr:colOff>
      <xdr:row>77</xdr:row>
      <xdr:rowOff>78663</xdr:rowOff>
    </xdr:to>
    <xdr:cxnSp macro="">
      <xdr:nvCxnSpPr>
        <xdr:cNvPr id="638" name="直線コネクタ 637"/>
        <xdr:cNvCxnSpPr/>
      </xdr:nvCxnSpPr>
      <xdr:spPr>
        <a:xfrm>
          <a:off x="15481300" y="13274402"/>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116140</xdr:rowOff>
    </xdr:from>
    <xdr:ext cx="534377" cy="259045"/>
    <xdr:sp macro="" textlink="">
      <xdr:nvSpPr>
        <xdr:cNvPr id="639" name="公債費平均値テキスト"/>
        <xdr:cNvSpPr txBox="1"/>
      </xdr:nvSpPr>
      <xdr:spPr>
        <a:xfrm>
          <a:off x="16370300" y="1331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137713</xdr:rowOff>
    </xdr:from>
    <xdr:to>
      <xdr:col>85</xdr:col>
      <xdr:colOff>177800</xdr:colOff>
      <xdr:row>78</xdr:row>
      <xdr:rowOff>67863</xdr:rowOff>
    </xdr:to>
    <xdr:sp macro="" textlink="">
      <xdr:nvSpPr>
        <xdr:cNvPr id="640" name="フローチャート: 判断 639"/>
        <xdr:cNvSpPr/>
      </xdr:nvSpPr>
      <xdr:spPr>
        <a:xfrm>
          <a:off x="16268700" y="1333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340</xdr:rowOff>
    </xdr:from>
    <xdr:to>
      <xdr:col>81</xdr:col>
      <xdr:colOff>50800</xdr:colOff>
      <xdr:row>77</xdr:row>
      <xdr:rowOff>72752</xdr:rowOff>
    </xdr:to>
    <xdr:cxnSp macro="">
      <xdr:nvCxnSpPr>
        <xdr:cNvPr id="641" name="直線コネクタ 640"/>
        <xdr:cNvCxnSpPr/>
      </xdr:nvCxnSpPr>
      <xdr:spPr>
        <a:xfrm>
          <a:off x="14592300" y="13201990"/>
          <a:ext cx="889000" cy="7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145952</xdr:rowOff>
    </xdr:from>
    <xdr:to>
      <xdr:col>81</xdr:col>
      <xdr:colOff>101600</xdr:colOff>
      <xdr:row>78</xdr:row>
      <xdr:rowOff>76102</xdr:rowOff>
    </xdr:to>
    <xdr:sp macro="" textlink="">
      <xdr:nvSpPr>
        <xdr:cNvPr id="642" name="フローチャート: 判断 641"/>
        <xdr:cNvSpPr/>
      </xdr:nvSpPr>
      <xdr:spPr>
        <a:xfrm>
          <a:off x="154305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67229</xdr:rowOff>
    </xdr:from>
    <xdr:ext cx="534377" cy="259045"/>
    <xdr:sp macro="" textlink="">
      <xdr:nvSpPr>
        <xdr:cNvPr id="643" name="テキスト ボックス 642"/>
        <xdr:cNvSpPr txBox="1"/>
      </xdr:nvSpPr>
      <xdr:spPr>
        <a:xfrm>
          <a:off x="15214111" y="134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340</xdr:rowOff>
    </xdr:from>
    <xdr:to>
      <xdr:col>76</xdr:col>
      <xdr:colOff>114300</xdr:colOff>
      <xdr:row>77</xdr:row>
      <xdr:rowOff>22628</xdr:rowOff>
    </xdr:to>
    <xdr:cxnSp macro="">
      <xdr:nvCxnSpPr>
        <xdr:cNvPr id="644" name="直線コネクタ 643"/>
        <xdr:cNvCxnSpPr/>
      </xdr:nvCxnSpPr>
      <xdr:spPr>
        <a:xfrm flipV="1">
          <a:off x="13703300" y="13201990"/>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153877</xdr:rowOff>
    </xdr:from>
    <xdr:to>
      <xdr:col>76</xdr:col>
      <xdr:colOff>165100</xdr:colOff>
      <xdr:row>78</xdr:row>
      <xdr:rowOff>84027</xdr:rowOff>
    </xdr:to>
    <xdr:sp macro="" textlink="">
      <xdr:nvSpPr>
        <xdr:cNvPr id="645" name="フローチャート: 判断 644"/>
        <xdr:cNvSpPr/>
      </xdr:nvSpPr>
      <xdr:spPr>
        <a:xfrm>
          <a:off x="14541500" y="1335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75154</xdr:rowOff>
    </xdr:from>
    <xdr:ext cx="534377" cy="259045"/>
    <xdr:sp macro="" textlink="">
      <xdr:nvSpPr>
        <xdr:cNvPr id="646" name="テキスト ボックス 645"/>
        <xdr:cNvSpPr txBox="1"/>
      </xdr:nvSpPr>
      <xdr:spPr>
        <a:xfrm>
          <a:off x="14325111" y="134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22628</xdr:rowOff>
    </xdr:from>
    <xdr:to>
      <xdr:col>71</xdr:col>
      <xdr:colOff>177800</xdr:colOff>
      <xdr:row>77</xdr:row>
      <xdr:rowOff>55618</xdr:rowOff>
    </xdr:to>
    <xdr:cxnSp macro="">
      <xdr:nvCxnSpPr>
        <xdr:cNvPr id="647" name="直線コネクタ 646"/>
        <xdr:cNvCxnSpPr/>
      </xdr:nvCxnSpPr>
      <xdr:spPr>
        <a:xfrm flipV="1">
          <a:off x="12814300" y="13224278"/>
          <a:ext cx="889000" cy="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167920</xdr:rowOff>
    </xdr:from>
    <xdr:to>
      <xdr:col>72</xdr:col>
      <xdr:colOff>38100</xdr:colOff>
      <xdr:row>78</xdr:row>
      <xdr:rowOff>98070</xdr:rowOff>
    </xdr:to>
    <xdr:sp macro="" textlink="">
      <xdr:nvSpPr>
        <xdr:cNvPr id="648" name="フローチャート: 判断 647"/>
        <xdr:cNvSpPr/>
      </xdr:nvSpPr>
      <xdr:spPr>
        <a:xfrm>
          <a:off x="13652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89197</xdr:rowOff>
    </xdr:from>
    <xdr:ext cx="534377" cy="259045"/>
    <xdr:sp macro="" textlink="">
      <xdr:nvSpPr>
        <xdr:cNvPr id="649" name="テキスト ボックス 648"/>
        <xdr:cNvSpPr txBox="1"/>
      </xdr:nvSpPr>
      <xdr:spPr>
        <a:xfrm>
          <a:off x="13436111" y="134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171180</xdr:rowOff>
    </xdr:from>
    <xdr:to>
      <xdr:col>67</xdr:col>
      <xdr:colOff>101600</xdr:colOff>
      <xdr:row>78</xdr:row>
      <xdr:rowOff>101330</xdr:rowOff>
    </xdr:to>
    <xdr:sp macro="" textlink="">
      <xdr:nvSpPr>
        <xdr:cNvPr id="650" name="フローチャート: 判断 649"/>
        <xdr:cNvSpPr/>
      </xdr:nvSpPr>
      <xdr:spPr>
        <a:xfrm>
          <a:off x="12763500" y="1337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92457</xdr:rowOff>
    </xdr:from>
    <xdr:ext cx="534377" cy="259045"/>
    <xdr:sp macro="" textlink="">
      <xdr:nvSpPr>
        <xdr:cNvPr id="651" name="テキスト ボックス 650"/>
        <xdr:cNvSpPr txBox="1"/>
      </xdr:nvSpPr>
      <xdr:spPr>
        <a:xfrm>
          <a:off x="12547111" y="1346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27863</xdr:rowOff>
    </xdr:from>
    <xdr:to>
      <xdr:col>85</xdr:col>
      <xdr:colOff>177800</xdr:colOff>
      <xdr:row>77</xdr:row>
      <xdr:rowOff>129463</xdr:rowOff>
    </xdr:to>
    <xdr:sp macro="" textlink="">
      <xdr:nvSpPr>
        <xdr:cNvPr id="657" name="楕円 656"/>
        <xdr:cNvSpPr/>
      </xdr:nvSpPr>
      <xdr:spPr>
        <a:xfrm>
          <a:off x="16268700" y="1322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50740</xdr:rowOff>
    </xdr:from>
    <xdr:ext cx="599010" cy="259045"/>
    <xdr:sp macro="" textlink="">
      <xdr:nvSpPr>
        <xdr:cNvPr id="658" name="公債費該当値テキスト"/>
        <xdr:cNvSpPr txBox="1"/>
      </xdr:nvSpPr>
      <xdr:spPr>
        <a:xfrm>
          <a:off x="16370300" y="13080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21952</xdr:rowOff>
    </xdr:from>
    <xdr:to>
      <xdr:col>81</xdr:col>
      <xdr:colOff>101600</xdr:colOff>
      <xdr:row>77</xdr:row>
      <xdr:rowOff>123552</xdr:rowOff>
    </xdr:to>
    <xdr:sp macro="" textlink="">
      <xdr:nvSpPr>
        <xdr:cNvPr id="659" name="楕円 658"/>
        <xdr:cNvSpPr/>
      </xdr:nvSpPr>
      <xdr:spPr>
        <a:xfrm>
          <a:off x="15430500" y="1322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140079</xdr:rowOff>
    </xdr:from>
    <xdr:ext cx="599010" cy="259045"/>
    <xdr:sp macro="" textlink="">
      <xdr:nvSpPr>
        <xdr:cNvPr id="660" name="テキスト ボックス 659"/>
        <xdr:cNvSpPr txBox="1"/>
      </xdr:nvSpPr>
      <xdr:spPr>
        <a:xfrm>
          <a:off x="15181795" y="1299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120990</xdr:rowOff>
    </xdr:from>
    <xdr:to>
      <xdr:col>76</xdr:col>
      <xdr:colOff>165100</xdr:colOff>
      <xdr:row>77</xdr:row>
      <xdr:rowOff>51140</xdr:rowOff>
    </xdr:to>
    <xdr:sp macro="" textlink="">
      <xdr:nvSpPr>
        <xdr:cNvPr id="661" name="楕円 660"/>
        <xdr:cNvSpPr/>
      </xdr:nvSpPr>
      <xdr:spPr>
        <a:xfrm>
          <a:off x="14541500" y="1315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67666</xdr:rowOff>
    </xdr:from>
    <xdr:ext cx="599010" cy="259045"/>
    <xdr:sp macro="" textlink="">
      <xdr:nvSpPr>
        <xdr:cNvPr id="662" name="テキスト ボックス 661"/>
        <xdr:cNvSpPr txBox="1"/>
      </xdr:nvSpPr>
      <xdr:spPr>
        <a:xfrm>
          <a:off x="14292795" y="1292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143278</xdr:rowOff>
    </xdr:from>
    <xdr:to>
      <xdr:col>72</xdr:col>
      <xdr:colOff>38100</xdr:colOff>
      <xdr:row>77</xdr:row>
      <xdr:rowOff>73428</xdr:rowOff>
    </xdr:to>
    <xdr:sp macro="" textlink="">
      <xdr:nvSpPr>
        <xdr:cNvPr id="663" name="楕円 662"/>
        <xdr:cNvSpPr/>
      </xdr:nvSpPr>
      <xdr:spPr>
        <a:xfrm>
          <a:off x="13652500" y="1317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89954</xdr:rowOff>
    </xdr:from>
    <xdr:ext cx="599010" cy="259045"/>
    <xdr:sp macro="" textlink="">
      <xdr:nvSpPr>
        <xdr:cNvPr id="664" name="テキスト ボックス 663"/>
        <xdr:cNvSpPr txBox="1"/>
      </xdr:nvSpPr>
      <xdr:spPr>
        <a:xfrm>
          <a:off x="13403795" y="1294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4818</xdr:rowOff>
    </xdr:from>
    <xdr:to>
      <xdr:col>67</xdr:col>
      <xdr:colOff>101600</xdr:colOff>
      <xdr:row>77</xdr:row>
      <xdr:rowOff>106418</xdr:rowOff>
    </xdr:to>
    <xdr:sp macro="" textlink="">
      <xdr:nvSpPr>
        <xdr:cNvPr id="665" name="楕円 664"/>
        <xdr:cNvSpPr/>
      </xdr:nvSpPr>
      <xdr:spPr>
        <a:xfrm>
          <a:off x="12763500" y="132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122945</xdr:rowOff>
    </xdr:from>
    <xdr:ext cx="599010" cy="259045"/>
    <xdr:sp macro="" textlink="">
      <xdr:nvSpPr>
        <xdr:cNvPr id="666" name="テキスト ボックス 665"/>
        <xdr:cNvSpPr txBox="1"/>
      </xdr:nvSpPr>
      <xdr:spPr>
        <a:xfrm>
          <a:off x="12514795" y="129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8" name="テキスト ボックス 68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70580</xdr:rowOff>
    </xdr:from>
    <xdr:to>
      <xdr:col>85</xdr:col>
      <xdr:colOff>126364</xdr:colOff>
      <xdr:row>99</xdr:row>
      <xdr:rowOff>42543</xdr:rowOff>
    </xdr:to>
    <xdr:cxnSp macro="">
      <xdr:nvCxnSpPr>
        <xdr:cNvPr id="690" name="直線コネクタ 689"/>
        <xdr:cNvCxnSpPr/>
      </xdr:nvCxnSpPr>
      <xdr:spPr>
        <a:xfrm flipV="1">
          <a:off x="16317595" y="15501080"/>
          <a:ext cx="1269" cy="151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46370</xdr:rowOff>
    </xdr:from>
    <xdr:ext cx="469744" cy="259045"/>
    <xdr:sp macro="" textlink="">
      <xdr:nvSpPr>
        <xdr:cNvPr id="691" name="積立金最小値テキスト"/>
        <xdr:cNvSpPr txBox="1"/>
      </xdr:nvSpPr>
      <xdr:spPr>
        <a:xfrm>
          <a:off x="16370300" y="1701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42543</xdr:rowOff>
    </xdr:from>
    <xdr:to>
      <xdr:col>86</xdr:col>
      <xdr:colOff>25400</xdr:colOff>
      <xdr:row>99</xdr:row>
      <xdr:rowOff>42543</xdr:rowOff>
    </xdr:to>
    <xdr:cxnSp macro="">
      <xdr:nvCxnSpPr>
        <xdr:cNvPr id="692" name="直線コネクタ 691"/>
        <xdr:cNvCxnSpPr/>
      </xdr:nvCxnSpPr>
      <xdr:spPr>
        <a:xfrm>
          <a:off x="16230600" y="1701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17257</xdr:rowOff>
    </xdr:from>
    <xdr:ext cx="599010" cy="259045"/>
    <xdr:sp macro="" textlink="">
      <xdr:nvSpPr>
        <xdr:cNvPr id="693" name="積立金最大値テキスト"/>
        <xdr:cNvSpPr txBox="1"/>
      </xdr:nvSpPr>
      <xdr:spPr>
        <a:xfrm>
          <a:off x="16370300" y="152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70580</xdr:rowOff>
    </xdr:from>
    <xdr:to>
      <xdr:col>86</xdr:col>
      <xdr:colOff>25400</xdr:colOff>
      <xdr:row>90</xdr:row>
      <xdr:rowOff>70580</xdr:rowOff>
    </xdr:to>
    <xdr:cxnSp macro="">
      <xdr:nvCxnSpPr>
        <xdr:cNvPr id="694" name="直線コネクタ 693"/>
        <xdr:cNvCxnSpPr/>
      </xdr:nvCxnSpPr>
      <xdr:spPr>
        <a:xfrm>
          <a:off x="16230600" y="1550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132392</xdr:rowOff>
    </xdr:from>
    <xdr:to>
      <xdr:col>85</xdr:col>
      <xdr:colOff>127000</xdr:colOff>
      <xdr:row>98</xdr:row>
      <xdr:rowOff>133032</xdr:rowOff>
    </xdr:to>
    <xdr:cxnSp macro="">
      <xdr:nvCxnSpPr>
        <xdr:cNvPr id="695" name="直線コネクタ 694"/>
        <xdr:cNvCxnSpPr/>
      </xdr:nvCxnSpPr>
      <xdr:spPr>
        <a:xfrm flipV="1">
          <a:off x="15481300" y="16934492"/>
          <a:ext cx="8382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104224</xdr:rowOff>
    </xdr:from>
    <xdr:ext cx="534377" cy="259045"/>
    <xdr:sp macro="" textlink="">
      <xdr:nvSpPr>
        <xdr:cNvPr id="696" name="積立金平均値テキスト"/>
        <xdr:cNvSpPr txBox="1"/>
      </xdr:nvSpPr>
      <xdr:spPr>
        <a:xfrm>
          <a:off x="16370300" y="16734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81347</xdr:rowOff>
    </xdr:from>
    <xdr:to>
      <xdr:col>85</xdr:col>
      <xdr:colOff>177800</xdr:colOff>
      <xdr:row>99</xdr:row>
      <xdr:rowOff>11497</xdr:rowOff>
    </xdr:to>
    <xdr:sp macro="" textlink="">
      <xdr:nvSpPr>
        <xdr:cNvPr id="697" name="フローチャート: 判断 696"/>
        <xdr:cNvSpPr/>
      </xdr:nvSpPr>
      <xdr:spPr>
        <a:xfrm>
          <a:off x="16268700" y="168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133032</xdr:rowOff>
    </xdr:from>
    <xdr:to>
      <xdr:col>81</xdr:col>
      <xdr:colOff>50800</xdr:colOff>
      <xdr:row>99</xdr:row>
      <xdr:rowOff>16873</xdr:rowOff>
    </xdr:to>
    <xdr:cxnSp macro="">
      <xdr:nvCxnSpPr>
        <xdr:cNvPr id="698" name="直線コネクタ 697"/>
        <xdr:cNvCxnSpPr/>
      </xdr:nvCxnSpPr>
      <xdr:spPr>
        <a:xfrm flipV="1">
          <a:off x="14592300" y="16935132"/>
          <a:ext cx="889000" cy="5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72574</xdr:rowOff>
    </xdr:from>
    <xdr:to>
      <xdr:col>81</xdr:col>
      <xdr:colOff>101600</xdr:colOff>
      <xdr:row>99</xdr:row>
      <xdr:rowOff>2724</xdr:rowOff>
    </xdr:to>
    <xdr:sp macro="" textlink="">
      <xdr:nvSpPr>
        <xdr:cNvPr id="699" name="フローチャート: 判断 698"/>
        <xdr:cNvSpPr/>
      </xdr:nvSpPr>
      <xdr:spPr>
        <a:xfrm>
          <a:off x="15430500" y="168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19251</xdr:rowOff>
    </xdr:from>
    <xdr:ext cx="534377" cy="259045"/>
    <xdr:sp macro="" textlink="">
      <xdr:nvSpPr>
        <xdr:cNvPr id="700" name="テキスト ボックス 699"/>
        <xdr:cNvSpPr txBox="1"/>
      </xdr:nvSpPr>
      <xdr:spPr>
        <a:xfrm>
          <a:off x="15214111" y="1664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168900</xdr:rowOff>
    </xdr:from>
    <xdr:to>
      <xdr:col>76</xdr:col>
      <xdr:colOff>114300</xdr:colOff>
      <xdr:row>99</xdr:row>
      <xdr:rowOff>16873</xdr:rowOff>
    </xdr:to>
    <xdr:cxnSp macro="">
      <xdr:nvCxnSpPr>
        <xdr:cNvPr id="701" name="直線コネクタ 700"/>
        <xdr:cNvCxnSpPr/>
      </xdr:nvCxnSpPr>
      <xdr:spPr>
        <a:xfrm>
          <a:off x="13703300" y="16971000"/>
          <a:ext cx="889000" cy="1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99182</xdr:rowOff>
    </xdr:from>
    <xdr:to>
      <xdr:col>76</xdr:col>
      <xdr:colOff>165100</xdr:colOff>
      <xdr:row>99</xdr:row>
      <xdr:rowOff>29332</xdr:rowOff>
    </xdr:to>
    <xdr:sp macro="" textlink="">
      <xdr:nvSpPr>
        <xdr:cNvPr id="702" name="フローチャート: 判断 701"/>
        <xdr:cNvSpPr/>
      </xdr:nvSpPr>
      <xdr:spPr>
        <a:xfrm>
          <a:off x="14541500" y="1690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45859</xdr:rowOff>
    </xdr:from>
    <xdr:ext cx="534377" cy="259045"/>
    <xdr:sp macro="" textlink="">
      <xdr:nvSpPr>
        <xdr:cNvPr id="703" name="テキスト ボックス 702"/>
        <xdr:cNvSpPr txBox="1"/>
      </xdr:nvSpPr>
      <xdr:spPr>
        <a:xfrm>
          <a:off x="14325111" y="166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168900</xdr:rowOff>
    </xdr:from>
    <xdr:to>
      <xdr:col>71</xdr:col>
      <xdr:colOff>177800</xdr:colOff>
      <xdr:row>99</xdr:row>
      <xdr:rowOff>30752</xdr:rowOff>
    </xdr:to>
    <xdr:cxnSp macro="">
      <xdr:nvCxnSpPr>
        <xdr:cNvPr id="704" name="直線コネクタ 703"/>
        <xdr:cNvCxnSpPr/>
      </xdr:nvCxnSpPr>
      <xdr:spPr>
        <a:xfrm flipV="1">
          <a:off x="12814300" y="16971000"/>
          <a:ext cx="889000" cy="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86354</xdr:rowOff>
    </xdr:from>
    <xdr:to>
      <xdr:col>72</xdr:col>
      <xdr:colOff>38100</xdr:colOff>
      <xdr:row>99</xdr:row>
      <xdr:rowOff>16504</xdr:rowOff>
    </xdr:to>
    <xdr:sp macro="" textlink="">
      <xdr:nvSpPr>
        <xdr:cNvPr id="705" name="フローチャート: 判断 704"/>
        <xdr:cNvSpPr/>
      </xdr:nvSpPr>
      <xdr:spPr>
        <a:xfrm>
          <a:off x="13652500" y="1688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33031</xdr:rowOff>
    </xdr:from>
    <xdr:ext cx="534377" cy="259045"/>
    <xdr:sp macro="" textlink="">
      <xdr:nvSpPr>
        <xdr:cNvPr id="706" name="テキスト ボックス 705"/>
        <xdr:cNvSpPr txBox="1"/>
      </xdr:nvSpPr>
      <xdr:spPr>
        <a:xfrm>
          <a:off x="13436111" y="1666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116565</xdr:rowOff>
    </xdr:from>
    <xdr:to>
      <xdr:col>67</xdr:col>
      <xdr:colOff>101600</xdr:colOff>
      <xdr:row>99</xdr:row>
      <xdr:rowOff>46715</xdr:rowOff>
    </xdr:to>
    <xdr:sp macro="" textlink="">
      <xdr:nvSpPr>
        <xdr:cNvPr id="707" name="フローチャート: 判断 706"/>
        <xdr:cNvSpPr/>
      </xdr:nvSpPr>
      <xdr:spPr>
        <a:xfrm>
          <a:off x="12763500" y="169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63242</xdr:rowOff>
    </xdr:from>
    <xdr:ext cx="534377" cy="259045"/>
    <xdr:sp macro="" textlink="">
      <xdr:nvSpPr>
        <xdr:cNvPr id="708" name="テキスト ボックス 707"/>
        <xdr:cNvSpPr txBox="1"/>
      </xdr:nvSpPr>
      <xdr:spPr>
        <a:xfrm>
          <a:off x="12547111" y="166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81592</xdr:rowOff>
    </xdr:from>
    <xdr:to>
      <xdr:col>85</xdr:col>
      <xdr:colOff>177800</xdr:colOff>
      <xdr:row>99</xdr:row>
      <xdr:rowOff>11742</xdr:rowOff>
    </xdr:to>
    <xdr:sp macro="" textlink="">
      <xdr:nvSpPr>
        <xdr:cNvPr id="714" name="楕円 713"/>
        <xdr:cNvSpPr/>
      </xdr:nvSpPr>
      <xdr:spPr>
        <a:xfrm>
          <a:off x="16268700" y="168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59773</xdr:rowOff>
    </xdr:from>
    <xdr:ext cx="534377" cy="259045"/>
    <xdr:sp macro="" textlink="">
      <xdr:nvSpPr>
        <xdr:cNvPr id="715" name="積立金該当値テキスト"/>
        <xdr:cNvSpPr txBox="1"/>
      </xdr:nvSpPr>
      <xdr:spPr>
        <a:xfrm>
          <a:off x="16370300" y="1686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82232</xdr:rowOff>
    </xdr:from>
    <xdr:to>
      <xdr:col>81</xdr:col>
      <xdr:colOff>101600</xdr:colOff>
      <xdr:row>99</xdr:row>
      <xdr:rowOff>12382</xdr:rowOff>
    </xdr:to>
    <xdr:sp macro="" textlink="">
      <xdr:nvSpPr>
        <xdr:cNvPr id="716" name="楕円 715"/>
        <xdr:cNvSpPr/>
      </xdr:nvSpPr>
      <xdr:spPr>
        <a:xfrm>
          <a:off x="15430500" y="1688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3509</xdr:rowOff>
    </xdr:from>
    <xdr:ext cx="534377" cy="259045"/>
    <xdr:sp macro="" textlink="">
      <xdr:nvSpPr>
        <xdr:cNvPr id="717" name="テキスト ボックス 716"/>
        <xdr:cNvSpPr txBox="1"/>
      </xdr:nvSpPr>
      <xdr:spPr>
        <a:xfrm>
          <a:off x="15214111" y="169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137523</xdr:rowOff>
    </xdr:from>
    <xdr:to>
      <xdr:col>76</xdr:col>
      <xdr:colOff>165100</xdr:colOff>
      <xdr:row>99</xdr:row>
      <xdr:rowOff>67673</xdr:rowOff>
    </xdr:to>
    <xdr:sp macro="" textlink="">
      <xdr:nvSpPr>
        <xdr:cNvPr id="718" name="楕円 717"/>
        <xdr:cNvSpPr/>
      </xdr:nvSpPr>
      <xdr:spPr>
        <a:xfrm>
          <a:off x="14541500" y="169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58800</xdr:rowOff>
    </xdr:from>
    <xdr:ext cx="534377" cy="259045"/>
    <xdr:sp macro="" textlink="">
      <xdr:nvSpPr>
        <xdr:cNvPr id="719" name="テキスト ボックス 718"/>
        <xdr:cNvSpPr txBox="1"/>
      </xdr:nvSpPr>
      <xdr:spPr>
        <a:xfrm>
          <a:off x="14325111" y="17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118100</xdr:rowOff>
    </xdr:from>
    <xdr:to>
      <xdr:col>72</xdr:col>
      <xdr:colOff>38100</xdr:colOff>
      <xdr:row>99</xdr:row>
      <xdr:rowOff>48250</xdr:rowOff>
    </xdr:to>
    <xdr:sp macro="" textlink="">
      <xdr:nvSpPr>
        <xdr:cNvPr id="720" name="楕円 719"/>
        <xdr:cNvSpPr/>
      </xdr:nvSpPr>
      <xdr:spPr>
        <a:xfrm>
          <a:off x="13652500" y="169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39377</xdr:rowOff>
    </xdr:from>
    <xdr:ext cx="534377" cy="259045"/>
    <xdr:sp macro="" textlink="">
      <xdr:nvSpPr>
        <xdr:cNvPr id="721" name="テキスト ボックス 720"/>
        <xdr:cNvSpPr txBox="1"/>
      </xdr:nvSpPr>
      <xdr:spPr>
        <a:xfrm>
          <a:off x="13436111" y="1701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151402</xdr:rowOff>
    </xdr:from>
    <xdr:to>
      <xdr:col>67</xdr:col>
      <xdr:colOff>101600</xdr:colOff>
      <xdr:row>99</xdr:row>
      <xdr:rowOff>81552</xdr:rowOff>
    </xdr:to>
    <xdr:sp macro="" textlink="">
      <xdr:nvSpPr>
        <xdr:cNvPr id="722" name="楕円 721"/>
        <xdr:cNvSpPr/>
      </xdr:nvSpPr>
      <xdr:spPr>
        <a:xfrm>
          <a:off x="12763500" y="1695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72679</xdr:rowOff>
    </xdr:from>
    <xdr:ext cx="469744" cy="259045"/>
    <xdr:sp macro="" textlink="">
      <xdr:nvSpPr>
        <xdr:cNvPr id="723" name="テキスト ボックス 722"/>
        <xdr:cNvSpPr txBox="1"/>
      </xdr:nvSpPr>
      <xdr:spPr>
        <a:xfrm>
          <a:off x="12579428" y="1704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7" name="テキスト ボックス 736"/>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9" name="テキスト ボックス 738"/>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41" name="テキスト ボックス 740"/>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3" name="テキスト ボックス 74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5" name="テキスト ボックス 74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38757</xdr:rowOff>
    </xdr:from>
    <xdr:to>
      <xdr:col>116</xdr:col>
      <xdr:colOff>62864</xdr:colOff>
      <xdr:row>39</xdr:row>
      <xdr:rowOff>98878</xdr:rowOff>
    </xdr:to>
    <xdr:cxnSp macro="">
      <xdr:nvCxnSpPr>
        <xdr:cNvPr id="749" name="直線コネクタ 748"/>
        <xdr:cNvCxnSpPr/>
      </xdr:nvCxnSpPr>
      <xdr:spPr>
        <a:xfrm flipV="1">
          <a:off x="22159595" y="5353707"/>
          <a:ext cx="1269" cy="143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156884</xdr:rowOff>
    </xdr:from>
    <xdr:ext cx="534377" cy="259045"/>
    <xdr:sp macro="" textlink="">
      <xdr:nvSpPr>
        <xdr:cNvPr id="752" name="投資及び出資金最大値テキスト"/>
        <xdr:cNvSpPr txBox="1"/>
      </xdr:nvSpPr>
      <xdr:spPr>
        <a:xfrm>
          <a:off x="22212300" y="5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38757</xdr:rowOff>
    </xdr:from>
    <xdr:to>
      <xdr:col>116</xdr:col>
      <xdr:colOff>152400</xdr:colOff>
      <xdr:row>31</xdr:row>
      <xdr:rowOff>38757</xdr:rowOff>
    </xdr:to>
    <xdr:cxnSp macro="">
      <xdr:nvCxnSpPr>
        <xdr:cNvPr id="753" name="直線コネクタ 752"/>
        <xdr:cNvCxnSpPr/>
      </xdr:nvCxnSpPr>
      <xdr:spPr>
        <a:xfrm>
          <a:off x="22072600" y="535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38757</xdr:rowOff>
    </xdr:from>
    <xdr:to>
      <xdr:col>116</xdr:col>
      <xdr:colOff>63500</xdr:colOff>
      <xdr:row>32</xdr:row>
      <xdr:rowOff>9169</xdr:rowOff>
    </xdr:to>
    <xdr:cxnSp macro="">
      <xdr:nvCxnSpPr>
        <xdr:cNvPr id="754" name="直線コネクタ 753"/>
        <xdr:cNvCxnSpPr/>
      </xdr:nvCxnSpPr>
      <xdr:spPr>
        <a:xfrm flipV="1">
          <a:off x="21323300" y="5353707"/>
          <a:ext cx="838200" cy="1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72356</xdr:rowOff>
    </xdr:from>
    <xdr:ext cx="469744" cy="259045"/>
    <xdr:sp macro="" textlink="">
      <xdr:nvSpPr>
        <xdr:cNvPr id="755" name="投資及び出資金平均値テキスト"/>
        <xdr:cNvSpPr txBox="1"/>
      </xdr:nvSpPr>
      <xdr:spPr>
        <a:xfrm>
          <a:off x="22212300" y="6587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93929</xdr:rowOff>
    </xdr:from>
    <xdr:to>
      <xdr:col>116</xdr:col>
      <xdr:colOff>114300</xdr:colOff>
      <xdr:row>39</xdr:row>
      <xdr:rowOff>24079</xdr:rowOff>
    </xdr:to>
    <xdr:sp macro="" textlink="">
      <xdr:nvSpPr>
        <xdr:cNvPr id="756" name="フローチャート: 判断 755"/>
        <xdr:cNvSpPr/>
      </xdr:nvSpPr>
      <xdr:spPr>
        <a:xfrm>
          <a:off x="22110700" y="660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9169</xdr:rowOff>
    </xdr:from>
    <xdr:to>
      <xdr:col>111</xdr:col>
      <xdr:colOff>177800</xdr:colOff>
      <xdr:row>32</xdr:row>
      <xdr:rowOff>65242</xdr:rowOff>
    </xdr:to>
    <xdr:cxnSp macro="">
      <xdr:nvCxnSpPr>
        <xdr:cNvPr id="757" name="直線コネクタ 756"/>
        <xdr:cNvCxnSpPr/>
      </xdr:nvCxnSpPr>
      <xdr:spPr>
        <a:xfrm flipV="1">
          <a:off x="20434300" y="5495569"/>
          <a:ext cx="889000" cy="5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101016</xdr:rowOff>
    </xdr:from>
    <xdr:to>
      <xdr:col>112</xdr:col>
      <xdr:colOff>38100</xdr:colOff>
      <xdr:row>39</xdr:row>
      <xdr:rowOff>31166</xdr:rowOff>
    </xdr:to>
    <xdr:sp macro="" textlink="">
      <xdr:nvSpPr>
        <xdr:cNvPr id="758" name="フローチャート: 判断 757"/>
        <xdr:cNvSpPr/>
      </xdr:nvSpPr>
      <xdr:spPr>
        <a:xfrm>
          <a:off x="21272500" y="6616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22293</xdr:rowOff>
    </xdr:from>
    <xdr:ext cx="469744" cy="259045"/>
    <xdr:sp macro="" textlink="">
      <xdr:nvSpPr>
        <xdr:cNvPr id="759" name="テキスト ボックス 758"/>
        <xdr:cNvSpPr txBox="1"/>
      </xdr:nvSpPr>
      <xdr:spPr>
        <a:xfrm>
          <a:off x="21088428" y="670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65242</xdr:rowOff>
    </xdr:from>
    <xdr:to>
      <xdr:col>107</xdr:col>
      <xdr:colOff>50800</xdr:colOff>
      <xdr:row>34</xdr:row>
      <xdr:rowOff>100740</xdr:rowOff>
    </xdr:to>
    <xdr:cxnSp macro="">
      <xdr:nvCxnSpPr>
        <xdr:cNvPr id="760" name="直線コネクタ 759"/>
        <xdr:cNvCxnSpPr/>
      </xdr:nvCxnSpPr>
      <xdr:spPr>
        <a:xfrm flipV="1">
          <a:off x="19545300" y="5551642"/>
          <a:ext cx="889000" cy="37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43800</xdr:rowOff>
    </xdr:from>
    <xdr:to>
      <xdr:col>107</xdr:col>
      <xdr:colOff>101600</xdr:colOff>
      <xdr:row>38</xdr:row>
      <xdr:rowOff>145400</xdr:rowOff>
    </xdr:to>
    <xdr:sp macro="" textlink="">
      <xdr:nvSpPr>
        <xdr:cNvPr id="761" name="フローチャート: 判断 760"/>
        <xdr:cNvSpPr/>
      </xdr:nvSpPr>
      <xdr:spPr>
        <a:xfrm>
          <a:off x="20383500" y="65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136527</xdr:rowOff>
    </xdr:from>
    <xdr:ext cx="469744" cy="259045"/>
    <xdr:sp macro="" textlink="">
      <xdr:nvSpPr>
        <xdr:cNvPr id="762" name="テキスト ボックス 761"/>
        <xdr:cNvSpPr txBox="1"/>
      </xdr:nvSpPr>
      <xdr:spPr>
        <a:xfrm>
          <a:off x="20199428" y="66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100740</xdr:rowOff>
    </xdr:from>
    <xdr:to>
      <xdr:col>102</xdr:col>
      <xdr:colOff>114300</xdr:colOff>
      <xdr:row>35</xdr:row>
      <xdr:rowOff>4597</xdr:rowOff>
    </xdr:to>
    <xdr:cxnSp macro="">
      <xdr:nvCxnSpPr>
        <xdr:cNvPr id="763" name="直線コネクタ 762"/>
        <xdr:cNvCxnSpPr/>
      </xdr:nvCxnSpPr>
      <xdr:spPr>
        <a:xfrm flipV="1">
          <a:off x="18656300" y="5930040"/>
          <a:ext cx="889000" cy="7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70253</xdr:rowOff>
    </xdr:from>
    <xdr:to>
      <xdr:col>102</xdr:col>
      <xdr:colOff>165100</xdr:colOff>
      <xdr:row>39</xdr:row>
      <xdr:rowOff>403</xdr:rowOff>
    </xdr:to>
    <xdr:sp macro="" textlink="">
      <xdr:nvSpPr>
        <xdr:cNvPr id="764" name="フローチャート: 判断 763"/>
        <xdr:cNvSpPr/>
      </xdr:nvSpPr>
      <xdr:spPr>
        <a:xfrm>
          <a:off x="19494500" y="658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162980</xdr:rowOff>
    </xdr:from>
    <xdr:ext cx="469744" cy="259045"/>
    <xdr:sp macro="" textlink="">
      <xdr:nvSpPr>
        <xdr:cNvPr id="765" name="テキスト ボックス 764"/>
        <xdr:cNvSpPr txBox="1"/>
      </xdr:nvSpPr>
      <xdr:spPr>
        <a:xfrm>
          <a:off x="19310428" y="667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122079</xdr:rowOff>
    </xdr:from>
    <xdr:to>
      <xdr:col>98</xdr:col>
      <xdr:colOff>38100</xdr:colOff>
      <xdr:row>39</xdr:row>
      <xdr:rowOff>52229</xdr:rowOff>
    </xdr:to>
    <xdr:sp macro="" textlink="">
      <xdr:nvSpPr>
        <xdr:cNvPr id="766" name="フローチャート: 判断 765"/>
        <xdr:cNvSpPr/>
      </xdr:nvSpPr>
      <xdr:spPr>
        <a:xfrm>
          <a:off x="18605500" y="66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43356</xdr:rowOff>
    </xdr:from>
    <xdr:ext cx="469744" cy="259045"/>
    <xdr:sp macro="" textlink="">
      <xdr:nvSpPr>
        <xdr:cNvPr id="767" name="テキスト ボックス 766"/>
        <xdr:cNvSpPr txBox="1"/>
      </xdr:nvSpPr>
      <xdr:spPr>
        <a:xfrm>
          <a:off x="18421428" y="6729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159407</xdr:rowOff>
    </xdr:from>
    <xdr:to>
      <xdr:col>116</xdr:col>
      <xdr:colOff>114300</xdr:colOff>
      <xdr:row>31</xdr:row>
      <xdr:rowOff>89557</xdr:rowOff>
    </xdr:to>
    <xdr:sp macro="" textlink="">
      <xdr:nvSpPr>
        <xdr:cNvPr id="773" name="楕円 772"/>
        <xdr:cNvSpPr/>
      </xdr:nvSpPr>
      <xdr:spPr>
        <a:xfrm>
          <a:off x="22110700" y="530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112434</xdr:rowOff>
    </xdr:from>
    <xdr:ext cx="534377" cy="259045"/>
    <xdr:sp macro="" textlink="">
      <xdr:nvSpPr>
        <xdr:cNvPr id="774" name="投資及び出資金該当値テキスト"/>
        <xdr:cNvSpPr txBox="1"/>
      </xdr:nvSpPr>
      <xdr:spPr>
        <a:xfrm>
          <a:off x="22212300" y="525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129819</xdr:rowOff>
    </xdr:from>
    <xdr:to>
      <xdr:col>112</xdr:col>
      <xdr:colOff>38100</xdr:colOff>
      <xdr:row>32</xdr:row>
      <xdr:rowOff>59969</xdr:rowOff>
    </xdr:to>
    <xdr:sp macro="" textlink="">
      <xdr:nvSpPr>
        <xdr:cNvPr id="775" name="楕円 774"/>
        <xdr:cNvSpPr/>
      </xdr:nvSpPr>
      <xdr:spPr>
        <a:xfrm>
          <a:off x="21272500" y="544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30</xdr:row>
      <xdr:rowOff>76496</xdr:rowOff>
    </xdr:from>
    <xdr:ext cx="534377" cy="259045"/>
    <xdr:sp macro="" textlink="">
      <xdr:nvSpPr>
        <xdr:cNvPr id="776" name="テキスト ボックス 775"/>
        <xdr:cNvSpPr txBox="1"/>
      </xdr:nvSpPr>
      <xdr:spPr>
        <a:xfrm>
          <a:off x="21056111" y="521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14442</xdr:rowOff>
    </xdr:from>
    <xdr:to>
      <xdr:col>107</xdr:col>
      <xdr:colOff>101600</xdr:colOff>
      <xdr:row>32</xdr:row>
      <xdr:rowOff>116042</xdr:rowOff>
    </xdr:to>
    <xdr:sp macro="" textlink="">
      <xdr:nvSpPr>
        <xdr:cNvPr id="777" name="楕円 776"/>
        <xdr:cNvSpPr/>
      </xdr:nvSpPr>
      <xdr:spPr>
        <a:xfrm>
          <a:off x="20383500" y="550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132569</xdr:rowOff>
    </xdr:from>
    <xdr:ext cx="534377" cy="259045"/>
    <xdr:sp macro="" textlink="">
      <xdr:nvSpPr>
        <xdr:cNvPr id="778" name="テキスト ボックス 777"/>
        <xdr:cNvSpPr txBox="1"/>
      </xdr:nvSpPr>
      <xdr:spPr>
        <a:xfrm>
          <a:off x="20167111" y="52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49940</xdr:rowOff>
    </xdr:from>
    <xdr:to>
      <xdr:col>102</xdr:col>
      <xdr:colOff>165100</xdr:colOff>
      <xdr:row>34</xdr:row>
      <xdr:rowOff>151540</xdr:rowOff>
    </xdr:to>
    <xdr:sp macro="" textlink="">
      <xdr:nvSpPr>
        <xdr:cNvPr id="779" name="楕円 778"/>
        <xdr:cNvSpPr/>
      </xdr:nvSpPr>
      <xdr:spPr>
        <a:xfrm>
          <a:off x="19494500" y="587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32</xdr:row>
      <xdr:rowOff>168067</xdr:rowOff>
    </xdr:from>
    <xdr:ext cx="534377" cy="259045"/>
    <xdr:sp macro="" textlink="">
      <xdr:nvSpPr>
        <xdr:cNvPr id="780" name="テキスト ボックス 779"/>
        <xdr:cNvSpPr txBox="1"/>
      </xdr:nvSpPr>
      <xdr:spPr>
        <a:xfrm>
          <a:off x="19278111" y="56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125247</xdr:rowOff>
    </xdr:from>
    <xdr:to>
      <xdr:col>98</xdr:col>
      <xdr:colOff>38100</xdr:colOff>
      <xdr:row>35</xdr:row>
      <xdr:rowOff>55397</xdr:rowOff>
    </xdr:to>
    <xdr:sp macro="" textlink="">
      <xdr:nvSpPr>
        <xdr:cNvPr id="781" name="楕円 780"/>
        <xdr:cNvSpPr/>
      </xdr:nvSpPr>
      <xdr:spPr>
        <a:xfrm>
          <a:off x="18605500" y="59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71924</xdr:rowOff>
    </xdr:from>
    <xdr:ext cx="534377" cy="259045"/>
    <xdr:sp macro="" textlink="">
      <xdr:nvSpPr>
        <xdr:cNvPr id="782" name="テキスト ボックス 781"/>
        <xdr:cNvSpPr txBox="1"/>
      </xdr:nvSpPr>
      <xdr:spPr>
        <a:xfrm>
          <a:off x="18389111" y="572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6" name="テキスト ボックス 79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96151</xdr:rowOff>
    </xdr:from>
    <xdr:to>
      <xdr:col>116</xdr:col>
      <xdr:colOff>62864</xdr:colOff>
      <xdr:row>58</xdr:row>
      <xdr:rowOff>139700</xdr:rowOff>
    </xdr:to>
    <xdr:cxnSp macro="">
      <xdr:nvCxnSpPr>
        <xdr:cNvPr id="804" name="直線コネクタ 803"/>
        <xdr:cNvCxnSpPr/>
      </xdr:nvCxnSpPr>
      <xdr:spPr>
        <a:xfrm flipV="1">
          <a:off x="22159595" y="8668651"/>
          <a:ext cx="1269" cy="141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42828</xdr:rowOff>
    </xdr:from>
    <xdr:ext cx="534377" cy="259045"/>
    <xdr:sp macro="" textlink="">
      <xdr:nvSpPr>
        <xdr:cNvPr id="807" name="貸付金最大値テキスト"/>
        <xdr:cNvSpPr txBox="1"/>
      </xdr:nvSpPr>
      <xdr:spPr>
        <a:xfrm>
          <a:off x="22212300" y="844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96151</xdr:rowOff>
    </xdr:from>
    <xdr:to>
      <xdr:col>116</xdr:col>
      <xdr:colOff>152400</xdr:colOff>
      <xdr:row>50</xdr:row>
      <xdr:rowOff>96151</xdr:rowOff>
    </xdr:to>
    <xdr:cxnSp macro="">
      <xdr:nvCxnSpPr>
        <xdr:cNvPr id="808" name="直線コネクタ 807"/>
        <xdr:cNvCxnSpPr/>
      </xdr:nvCxnSpPr>
      <xdr:spPr>
        <a:xfrm>
          <a:off x="22072600" y="866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78961</xdr:rowOff>
    </xdr:from>
    <xdr:to>
      <xdr:col>116</xdr:col>
      <xdr:colOff>63500</xdr:colOff>
      <xdr:row>58</xdr:row>
      <xdr:rowOff>130921</xdr:rowOff>
    </xdr:to>
    <xdr:cxnSp macro="">
      <xdr:nvCxnSpPr>
        <xdr:cNvPr id="809" name="直線コネクタ 808"/>
        <xdr:cNvCxnSpPr/>
      </xdr:nvCxnSpPr>
      <xdr:spPr>
        <a:xfrm flipV="1">
          <a:off x="21323300" y="9851611"/>
          <a:ext cx="838200" cy="22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103469</xdr:rowOff>
    </xdr:from>
    <xdr:ext cx="469744" cy="259045"/>
    <xdr:sp macro="" textlink="">
      <xdr:nvSpPr>
        <xdr:cNvPr id="810" name="貸付金平均値テキスト"/>
        <xdr:cNvSpPr txBox="1"/>
      </xdr:nvSpPr>
      <xdr:spPr>
        <a:xfrm>
          <a:off x="22212300" y="9876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125042</xdr:rowOff>
    </xdr:from>
    <xdr:to>
      <xdr:col>116</xdr:col>
      <xdr:colOff>114300</xdr:colOff>
      <xdr:row>58</xdr:row>
      <xdr:rowOff>55192</xdr:rowOff>
    </xdr:to>
    <xdr:sp macro="" textlink="">
      <xdr:nvSpPr>
        <xdr:cNvPr id="811" name="フローチャート: 判断 810"/>
        <xdr:cNvSpPr/>
      </xdr:nvSpPr>
      <xdr:spPr>
        <a:xfrm>
          <a:off x="221107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164320</xdr:rowOff>
    </xdr:from>
    <xdr:to>
      <xdr:col>111</xdr:col>
      <xdr:colOff>177800</xdr:colOff>
      <xdr:row>58</xdr:row>
      <xdr:rowOff>130921</xdr:rowOff>
    </xdr:to>
    <xdr:cxnSp macro="">
      <xdr:nvCxnSpPr>
        <xdr:cNvPr id="812" name="直線コネクタ 811"/>
        <xdr:cNvCxnSpPr/>
      </xdr:nvCxnSpPr>
      <xdr:spPr>
        <a:xfrm>
          <a:off x="20434300" y="9594070"/>
          <a:ext cx="889000" cy="48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132083</xdr:rowOff>
    </xdr:from>
    <xdr:to>
      <xdr:col>112</xdr:col>
      <xdr:colOff>38100</xdr:colOff>
      <xdr:row>58</xdr:row>
      <xdr:rowOff>62233</xdr:rowOff>
    </xdr:to>
    <xdr:sp macro="" textlink="">
      <xdr:nvSpPr>
        <xdr:cNvPr id="813" name="フローチャート: 判断 812"/>
        <xdr:cNvSpPr/>
      </xdr:nvSpPr>
      <xdr:spPr>
        <a:xfrm>
          <a:off x="21272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78760</xdr:rowOff>
    </xdr:from>
    <xdr:ext cx="469744" cy="259045"/>
    <xdr:sp macro="" textlink="">
      <xdr:nvSpPr>
        <xdr:cNvPr id="814" name="テキスト ボックス 813"/>
        <xdr:cNvSpPr txBox="1"/>
      </xdr:nvSpPr>
      <xdr:spPr>
        <a:xfrm>
          <a:off x="21088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164320</xdr:rowOff>
    </xdr:from>
    <xdr:to>
      <xdr:col>107</xdr:col>
      <xdr:colOff>50800</xdr:colOff>
      <xdr:row>58</xdr:row>
      <xdr:rowOff>66319</xdr:rowOff>
    </xdr:to>
    <xdr:cxnSp macro="">
      <xdr:nvCxnSpPr>
        <xdr:cNvPr id="815" name="直線コネクタ 814"/>
        <xdr:cNvCxnSpPr/>
      </xdr:nvCxnSpPr>
      <xdr:spPr>
        <a:xfrm flipV="1">
          <a:off x="19545300" y="9594070"/>
          <a:ext cx="889000" cy="41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151833</xdr:rowOff>
    </xdr:from>
    <xdr:to>
      <xdr:col>107</xdr:col>
      <xdr:colOff>101600</xdr:colOff>
      <xdr:row>58</xdr:row>
      <xdr:rowOff>81983</xdr:rowOff>
    </xdr:to>
    <xdr:sp macro="" textlink="">
      <xdr:nvSpPr>
        <xdr:cNvPr id="816" name="フローチャート: 判断 815"/>
        <xdr:cNvSpPr/>
      </xdr:nvSpPr>
      <xdr:spPr>
        <a:xfrm>
          <a:off x="20383500" y="992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73110</xdr:rowOff>
    </xdr:from>
    <xdr:ext cx="469744" cy="259045"/>
    <xdr:sp macro="" textlink="">
      <xdr:nvSpPr>
        <xdr:cNvPr id="817" name="テキスト ボックス 816"/>
        <xdr:cNvSpPr txBox="1"/>
      </xdr:nvSpPr>
      <xdr:spPr>
        <a:xfrm>
          <a:off x="20199428" y="1001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66319</xdr:rowOff>
    </xdr:from>
    <xdr:to>
      <xdr:col>102</xdr:col>
      <xdr:colOff>114300</xdr:colOff>
      <xdr:row>58</xdr:row>
      <xdr:rowOff>109844</xdr:rowOff>
    </xdr:to>
    <xdr:cxnSp macro="">
      <xdr:nvCxnSpPr>
        <xdr:cNvPr id="818" name="直線コネクタ 817"/>
        <xdr:cNvCxnSpPr/>
      </xdr:nvCxnSpPr>
      <xdr:spPr>
        <a:xfrm flipV="1">
          <a:off x="18656300" y="10010419"/>
          <a:ext cx="889000" cy="4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158326</xdr:rowOff>
    </xdr:from>
    <xdr:to>
      <xdr:col>102</xdr:col>
      <xdr:colOff>165100</xdr:colOff>
      <xdr:row>58</xdr:row>
      <xdr:rowOff>88476</xdr:rowOff>
    </xdr:to>
    <xdr:sp macro="" textlink="">
      <xdr:nvSpPr>
        <xdr:cNvPr id="819" name="フローチャート: 判断 818"/>
        <xdr:cNvSpPr/>
      </xdr:nvSpPr>
      <xdr:spPr>
        <a:xfrm>
          <a:off x="19494500" y="993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105003</xdr:rowOff>
    </xdr:from>
    <xdr:ext cx="469744" cy="259045"/>
    <xdr:sp macro="" textlink="">
      <xdr:nvSpPr>
        <xdr:cNvPr id="820" name="テキスト ボックス 819"/>
        <xdr:cNvSpPr txBox="1"/>
      </xdr:nvSpPr>
      <xdr:spPr>
        <a:xfrm>
          <a:off x="19310428" y="970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160041</xdr:rowOff>
    </xdr:from>
    <xdr:to>
      <xdr:col>98</xdr:col>
      <xdr:colOff>38100</xdr:colOff>
      <xdr:row>58</xdr:row>
      <xdr:rowOff>90191</xdr:rowOff>
    </xdr:to>
    <xdr:sp macro="" textlink="">
      <xdr:nvSpPr>
        <xdr:cNvPr id="821" name="フローチャート: 判断 820"/>
        <xdr:cNvSpPr/>
      </xdr:nvSpPr>
      <xdr:spPr>
        <a:xfrm>
          <a:off x="18605500" y="99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106718</xdr:rowOff>
    </xdr:from>
    <xdr:ext cx="469744" cy="259045"/>
    <xdr:sp macro="" textlink="">
      <xdr:nvSpPr>
        <xdr:cNvPr id="822" name="テキスト ボックス 821"/>
        <xdr:cNvSpPr txBox="1"/>
      </xdr:nvSpPr>
      <xdr:spPr>
        <a:xfrm>
          <a:off x="18421428" y="970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28161</xdr:rowOff>
    </xdr:from>
    <xdr:to>
      <xdr:col>116</xdr:col>
      <xdr:colOff>114300</xdr:colOff>
      <xdr:row>57</xdr:row>
      <xdr:rowOff>129761</xdr:rowOff>
    </xdr:to>
    <xdr:sp macro="" textlink="">
      <xdr:nvSpPr>
        <xdr:cNvPr id="828" name="楕円 827"/>
        <xdr:cNvSpPr/>
      </xdr:nvSpPr>
      <xdr:spPr>
        <a:xfrm>
          <a:off x="22110700" y="980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51038</xdr:rowOff>
    </xdr:from>
    <xdr:ext cx="534377" cy="259045"/>
    <xdr:sp macro="" textlink="">
      <xdr:nvSpPr>
        <xdr:cNvPr id="829" name="貸付金該当値テキスト"/>
        <xdr:cNvSpPr txBox="1"/>
      </xdr:nvSpPr>
      <xdr:spPr>
        <a:xfrm>
          <a:off x="22212300" y="96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80121</xdr:rowOff>
    </xdr:from>
    <xdr:to>
      <xdr:col>112</xdr:col>
      <xdr:colOff>38100</xdr:colOff>
      <xdr:row>59</xdr:row>
      <xdr:rowOff>10271</xdr:rowOff>
    </xdr:to>
    <xdr:sp macro="" textlink="">
      <xdr:nvSpPr>
        <xdr:cNvPr id="830" name="楕円 829"/>
        <xdr:cNvSpPr/>
      </xdr:nvSpPr>
      <xdr:spPr>
        <a:xfrm>
          <a:off x="21272500" y="1002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1398</xdr:rowOff>
    </xdr:from>
    <xdr:ext cx="378565" cy="259045"/>
    <xdr:sp macro="" textlink="">
      <xdr:nvSpPr>
        <xdr:cNvPr id="831" name="テキスト ボックス 830"/>
        <xdr:cNvSpPr txBox="1"/>
      </xdr:nvSpPr>
      <xdr:spPr>
        <a:xfrm>
          <a:off x="21134017" y="10116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113520</xdr:rowOff>
    </xdr:from>
    <xdr:to>
      <xdr:col>107</xdr:col>
      <xdr:colOff>101600</xdr:colOff>
      <xdr:row>56</xdr:row>
      <xdr:rowOff>43670</xdr:rowOff>
    </xdr:to>
    <xdr:sp macro="" textlink="">
      <xdr:nvSpPr>
        <xdr:cNvPr id="832" name="楕円 831"/>
        <xdr:cNvSpPr/>
      </xdr:nvSpPr>
      <xdr:spPr>
        <a:xfrm>
          <a:off x="20383500" y="9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60197</xdr:rowOff>
    </xdr:from>
    <xdr:ext cx="534377" cy="259045"/>
    <xdr:sp macro="" textlink="">
      <xdr:nvSpPr>
        <xdr:cNvPr id="833" name="テキスト ボックス 832"/>
        <xdr:cNvSpPr txBox="1"/>
      </xdr:nvSpPr>
      <xdr:spPr>
        <a:xfrm>
          <a:off x="20167111" y="931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15519</xdr:rowOff>
    </xdr:from>
    <xdr:to>
      <xdr:col>102</xdr:col>
      <xdr:colOff>165100</xdr:colOff>
      <xdr:row>58</xdr:row>
      <xdr:rowOff>117119</xdr:rowOff>
    </xdr:to>
    <xdr:sp macro="" textlink="">
      <xdr:nvSpPr>
        <xdr:cNvPr id="834" name="楕円 833"/>
        <xdr:cNvSpPr/>
      </xdr:nvSpPr>
      <xdr:spPr>
        <a:xfrm>
          <a:off x="19494500" y="99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108246</xdr:rowOff>
    </xdr:from>
    <xdr:ext cx="469744" cy="259045"/>
    <xdr:sp macro="" textlink="">
      <xdr:nvSpPr>
        <xdr:cNvPr id="835" name="テキスト ボックス 834"/>
        <xdr:cNvSpPr txBox="1"/>
      </xdr:nvSpPr>
      <xdr:spPr>
        <a:xfrm>
          <a:off x="19310428" y="1005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59044</xdr:rowOff>
    </xdr:from>
    <xdr:to>
      <xdr:col>98</xdr:col>
      <xdr:colOff>38100</xdr:colOff>
      <xdr:row>58</xdr:row>
      <xdr:rowOff>160644</xdr:rowOff>
    </xdr:to>
    <xdr:sp macro="" textlink="">
      <xdr:nvSpPr>
        <xdr:cNvPr id="836" name="楕円 835"/>
        <xdr:cNvSpPr/>
      </xdr:nvSpPr>
      <xdr:spPr>
        <a:xfrm>
          <a:off x="18605500" y="1000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151771</xdr:rowOff>
    </xdr:from>
    <xdr:ext cx="469744" cy="259045"/>
    <xdr:sp macro="" textlink="">
      <xdr:nvSpPr>
        <xdr:cNvPr id="837" name="テキスト ボックス 836"/>
        <xdr:cNvSpPr txBox="1"/>
      </xdr:nvSpPr>
      <xdr:spPr>
        <a:xfrm>
          <a:off x="18421428" y="1009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8" name="テキスト ボックス 84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9" name="直線コネクタ 84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0" name="テキスト ボックス 84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1" name="直線コネクタ 85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2" name="テキスト ボックス 85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3" name="直線コネクタ 85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4" name="テキスト ボックス 85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5" name="直線コネクタ 85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6" name="テキスト ボックス 85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7" name="直線コネクタ 85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8" name="テキスト ボックス 85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9" name="直線コネクタ 85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60" name="テキスト ボックス 85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1" name="直線コネクタ 86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2" name="テキスト ボックス 86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105557</xdr:rowOff>
    </xdr:from>
    <xdr:to>
      <xdr:col>116</xdr:col>
      <xdr:colOff>62864</xdr:colOff>
      <xdr:row>78</xdr:row>
      <xdr:rowOff>121281</xdr:rowOff>
    </xdr:to>
    <xdr:cxnSp macro="">
      <xdr:nvCxnSpPr>
        <xdr:cNvPr id="864" name="直線コネクタ 863"/>
        <xdr:cNvCxnSpPr/>
      </xdr:nvCxnSpPr>
      <xdr:spPr>
        <a:xfrm flipV="1">
          <a:off x="22159595" y="11935607"/>
          <a:ext cx="1269" cy="1558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125108</xdr:rowOff>
    </xdr:from>
    <xdr:ext cx="534377" cy="259045"/>
    <xdr:sp macro="" textlink="">
      <xdr:nvSpPr>
        <xdr:cNvPr id="865" name="繰出金最小値テキスト"/>
        <xdr:cNvSpPr txBox="1"/>
      </xdr:nvSpPr>
      <xdr:spPr>
        <a:xfrm>
          <a:off x="22212300" y="134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121281</xdr:rowOff>
    </xdr:from>
    <xdr:to>
      <xdr:col>116</xdr:col>
      <xdr:colOff>152400</xdr:colOff>
      <xdr:row>78</xdr:row>
      <xdr:rowOff>121281</xdr:rowOff>
    </xdr:to>
    <xdr:cxnSp macro="">
      <xdr:nvCxnSpPr>
        <xdr:cNvPr id="866" name="直線コネクタ 865"/>
        <xdr:cNvCxnSpPr/>
      </xdr:nvCxnSpPr>
      <xdr:spPr>
        <a:xfrm>
          <a:off x="22072600" y="1349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52234</xdr:rowOff>
    </xdr:from>
    <xdr:ext cx="599010" cy="259045"/>
    <xdr:sp macro="" textlink="">
      <xdr:nvSpPr>
        <xdr:cNvPr id="867" name="繰出金最大値テキスト"/>
        <xdr:cNvSpPr txBox="1"/>
      </xdr:nvSpPr>
      <xdr:spPr>
        <a:xfrm>
          <a:off x="22212300" y="1171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105557</xdr:rowOff>
    </xdr:from>
    <xdr:to>
      <xdr:col>116</xdr:col>
      <xdr:colOff>152400</xdr:colOff>
      <xdr:row>69</xdr:row>
      <xdr:rowOff>105557</xdr:rowOff>
    </xdr:to>
    <xdr:cxnSp macro="">
      <xdr:nvCxnSpPr>
        <xdr:cNvPr id="868" name="直線コネクタ 867"/>
        <xdr:cNvCxnSpPr/>
      </xdr:nvCxnSpPr>
      <xdr:spPr>
        <a:xfrm>
          <a:off x="22072600" y="11935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68442</xdr:rowOff>
    </xdr:from>
    <xdr:to>
      <xdr:col>116</xdr:col>
      <xdr:colOff>63500</xdr:colOff>
      <xdr:row>75</xdr:row>
      <xdr:rowOff>73439</xdr:rowOff>
    </xdr:to>
    <xdr:cxnSp macro="">
      <xdr:nvCxnSpPr>
        <xdr:cNvPr id="869" name="直線コネクタ 868"/>
        <xdr:cNvCxnSpPr/>
      </xdr:nvCxnSpPr>
      <xdr:spPr>
        <a:xfrm flipV="1">
          <a:off x="21323300" y="12927192"/>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128804</xdr:rowOff>
    </xdr:from>
    <xdr:ext cx="534377" cy="259045"/>
    <xdr:sp macro="" textlink="">
      <xdr:nvSpPr>
        <xdr:cNvPr id="870" name="繰出金平均値テキスト"/>
        <xdr:cNvSpPr txBox="1"/>
      </xdr:nvSpPr>
      <xdr:spPr>
        <a:xfrm>
          <a:off x="22212300" y="12987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150377</xdr:rowOff>
    </xdr:from>
    <xdr:to>
      <xdr:col>116</xdr:col>
      <xdr:colOff>114300</xdr:colOff>
      <xdr:row>76</xdr:row>
      <xdr:rowOff>80527</xdr:rowOff>
    </xdr:to>
    <xdr:sp macro="" textlink="">
      <xdr:nvSpPr>
        <xdr:cNvPr id="871" name="フローチャート: 判断 870"/>
        <xdr:cNvSpPr/>
      </xdr:nvSpPr>
      <xdr:spPr>
        <a:xfrm>
          <a:off x="22110700" y="130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73439</xdr:rowOff>
    </xdr:from>
    <xdr:to>
      <xdr:col>111</xdr:col>
      <xdr:colOff>177800</xdr:colOff>
      <xdr:row>75</xdr:row>
      <xdr:rowOff>91939</xdr:rowOff>
    </xdr:to>
    <xdr:cxnSp macro="">
      <xdr:nvCxnSpPr>
        <xdr:cNvPr id="872" name="直線コネクタ 871"/>
        <xdr:cNvCxnSpPr/>
      </xdr:nvCxnSpPr>
      <xdr:spPr>
        <a:xfrm flipV="1">
          <a:off x="20434300" y="12932189"/>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158965</xdr:rowOff>
    </xdr:from>
    <xdr:to>
      <xdr:col>112</xdr:col>
      <xdr:colOff>38100</xdr:colOff>
      <xdr:row>76</xdr:row>
      <xdr:rowOff>89115</xdr:rowOff>
    </xdr:to>
    <xdr:sp macro="" textlink="">
      <xdr:nvSpPr>
        <xdr:cNvPr id="873" name="フローチャート: 判断 872"/>
        <xdr:cNvSpPr/>
      </xdr:nvSpPr>
      <xdr:spPr>
        <a:xfrm>
          <a:off x="212725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80242</xdr:rowOff>
    </xdr:from>
    <xdr:ext cx="534377" cy="259045"/>
    <xdr:sp macro="" textlink="">
      <xdr:nvSpPr>
        <xdr:cNvPr id="874" name="テキスト ボックス 873"/>
        <xdr:cNvSpPr txBox="1"/>
      </xdr:nvSpPr>
      <xdr:spPr>
        <a:xfrm>
          <a:off x="21056111" y="1311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148730</xdr:rowOff>
    </xdr:from>
    <xdr:to>
      <xdr:col>107</xdr:col>
      <xdr:colOff>50800</xdr:colOff>
      <xdr:row>75</xdr:row>
      <xdr:rowOff>91939</xdr:rowOff>
    </xdr:to>
    <xdr:cxnSp macro="">
      <xdr:nvCxnSpPr>
        <xdr:cNvPr id="875" name="直線コネクタ 874"/>
        <xdr:cNvCxnSpPr/>
      </xdr:nvCxnSpPr>
      <xdr:spPr>
        <a:xfrm>
          <a:off x="19545300" y="12836030"/>
          <a:ext cx="889000" cy="11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87970</xdr:rowOff>
    </xdr:from>
    <xdr:to>
      <xdr:col>107</xdr:col>
      <xdr:colOff>101600</xdr:colOff>
      <xdr:row>77</xdr:row>
      <xdr:rowOff>18120</xdr:rowOff>
    </xdr:to>
    <xdr:sp macro="" textlink="">
      <xdr:nvSpPr>
        <xdr:cNvPr id="876" name="フローチャート: 判断 875"/>
        <xdr:cNvSpPr/>
      </xdr:nvSpPr>
      <xdr:spPr>
        <a:xfrm>
          <a:off x="20383500" y="131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9247</xdr:rowOff>
    </xdr:from>
    <xdr:ext cx="534377" cy="259045"/>
    <xdr:sp macro="" textlink="">
      <xdr:nvSpPr>
        <xdr:cNvPr id="877" name="テキスト ボックス 876"/>
        <xdr:cNvSpPr txBox="1"/>
      </xdr:nvSpPr>
      <xdr:spPr>
        <a:xfrm>
          <a:off x="20167111" y="1321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148730</xdr:rowOff>
    </xdr:from>
    <xdr:to>
      <xdr:col>102</xdr:col>
      <xdr:colOff>114300</xdr:colOff>
      <xdr:row>75</xdr:row>
      <xdr:rowOff>25351</xdr:rowOff>
    </xdr:to>
    <xdr:cxnSp macro="">
      <xdr:nvCxnSpPr>
        <xdr:cNvPr id="878" name="直線コネクタ 877"/>
        <xdr:cNvCxnSpPr/>
      </xdr:nvCxnSpPr>
      <xdr:spPr>
        <a:xfrm flipV="1">
          <a:off x="18656300" y="12836030"/>
          <a:ext cx="889000" cy="4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169563</xdr:rowOff>
    </xdr:from>
    <xdr:to>
      <xdr:col>102</xdr:col>
      <xdr:colOff>165100</xdr:colOff>
      <xdr:row>76</xdr:row>
      <xdr:rowOff>99713</xdr:rowOff>
    </xdr:to>
    <xdr:sp macro="" textlink="">
      <xdr:nvSpPr>
        <xdr:cNvPr id="879" name="フローチャート: 判断 878"/>
        <xdr:cNvSpPr/>
      </xdr:nvSpPr>
      <xdr:spPr>
        <a:xfrm>
          <a:off x="19494500" y="1302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90840</xdr:rowOff>
    </xdr:from>
    <xdr:ext cx="534377" cy="259045"/>
    <xdr:sp macro="" textlink="">
      <xdr:nvSpPr>
        <xdr:cNvPr id="880" name="テキスト ボックス 879"/>
        <xdr:cNvSpPr txBox="1"/>
      </xdr:nvSpPr>
      <xdr:spPr>
        <a:xfrm>
          <a:off x="19278111" y="13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162102</xdr:rowOff>
    </xdr:from>
    <xdr:to>
      <xdr:col>98</xdr:col>
      <xdr:colOff>38100</xdr:colOff>
      <xdr:row>76</xdr:row>
      <xdr:rowOff>92252</xdr:rowOff>
    </xdr:to>
    <xdr:sp macro="" textlink="">
      <xdr:nvSpPr>
        <xdr:cNvPr id="881" name="フローチャート: 判断 880"/>
        <xdr:cNvSpPr/>
      </xdr:nvSpPr>
      <xdr:spPr>
        <a:xfrm>
          <a:off x="18605500" y="130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83379</xdr:rowOff>
    </xdr:from>
    <xdr:ext cx="534377" cy="259045"/>
    <xdr:sp macro="" textlink="">
      <xdr:nvSpPr>
        <xdr:cNvPr id="882" name="テキスト ボックス 881"/>
        <xdr:cNvSpPr txBox="1"/>
      </xdr:nvSpPr>
      <xdr:spPr>
        <a:xfrm>
          <a:off x="18389111" y="131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3" name="テキスト ボックス 88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4" name="テキスト ボックス 88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5" name="テキスト ボックス 88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6" name="テキスト ボックス 88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7" name="テキスト ボックス 88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17642</xdr:rowOff>
    </xdr:from>
    <xdr:to>
      <xdr:col>116</xdr:col>
      <xdr:colOff>114300</xdr:colOff>
      <xdr:row>75</xdr:row>
      <xdr:rowOff>119242</xdr:rowOff>
    </xdr:to>
    <xdr:sp macro="" textlink="">
      <xdr:nvSpPr>
        <xdr:cNvPr id="888" name="楕円 887"/>
        <xdr:cNvSpPr/>
      </xdr:nvSpPr>
      <xdr:spPr>
        <a:xfrm>
          <a:off x="22110700" y="1287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40519</xdr:rowOff>
    </xdr:from>
    <xdr:ext cx="534377" cy="259045"/>
    <xdr:sp macro="" textlink="">
      <xdr:nvSpPr>
        <xdr:cNvPr id="889" name="繰出金該当値テキスト"/>
        <xdr:cNvSpPr txBox="1"/>
      </xdr:nvSpPr>
      <xdr:spPr>
        <a:xfrm>
          <a:off x="22212300" y="127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22639</xdr:rowOff>
    </xdr:from>
    <xdr:to>
      <xdr:col>112</xdr:col>
      <xdr:colOff>38100</xdr:colOff>
      <xdr:row>75</xdr:row>
      <xdr:rowOff>124239</xdr:rowOff>
    </xdr:to>
    <xdr:sp macro="" textlink="">
      <xdr:nvSpPr>
        <xdr:cNvPr id="890" name="楕円 889"/>
        <xdr:cNvSpPr/>
      </xdr:nvSpPr>
      <xdr:spPr>
        <a:xfrm>
          <a:off x="21272500" y="12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140766</xdr:rowOff>
    </xdr:from>
    <xdr:ext cx="534377" cy="259045"/>
    <xdr:sp macro="" textlink="">
      <xdr:nvSpPr>
        <xdr:cNvPr id="891" name="テキスト ボックス 890"/>
        <xdr:cNvSpPr txBox="1"/>
      </xdr:nvSpPr>
      <xdr:spPr>
        <a:xfrm>
          <a:off x="21056111" y="126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41139</xdr:rowOff>
    </xdr:from>
    <xdr:to>
      <xdr:col>107</xdr:col>
      <xdr:colOff>101600</xdr:colOff>
      <xdr:row>75</xdr:row>
      <xdr:rowOff>142739</xdr:rowOff>
    </xdr:to>
    <xdr:sp macro="" textlink="">
      <xdr:nvSpPr>
        <xdr:cNvPr id="892" name="楕円 891"/>
        <xdr:cNvSpPr/>
      </xdr:nvSpPr>
      <xdr:spPr>
        <a:xfrm>
          <a:off x="20383500" y="1289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159266</xdr:rowOff>
    </xdr:from>
    <xdr:ext cx="534377" cy="259045"/>
    <xdr:sp macro="" textlink="">
      <xdr:nvSpPr>
        <xdr:cNvPr id="893" name="テキスト ボックス 892"/>
        <xdr:cNvSpPr txBox="1"/>
      </xdr:nvSpPr>
      <xdr:spPr>
        <a:xfrm>
          <a:off x="20167111" y="1267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97930</xdr:rowOff>
    </xdr:from>
    <xdr:to>
      <xdr:col>102</xdr:col>
      <xdr:colOff>165100</xdr:colOff>
      <xdr:row>75</xdr:row>
      <xdr:rowOff>28080</xdr:rowOff>
    </xdr:to>
    <xdr:sp macro="" textlink="">
      <xdr:nvSpPr>
        <xdr:cNvPr id="894" name="楕円 893"/>
        <xdr:cNvSpPr/>
      </xdr:nvSpPr>
      <xdr:spPr>
        <a:xfrm>
          <a:off x="19494500" y="127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44607</xdr:rowOff>
    </xdr:from>
    <xdr:ext cx="534377" cy="259045"/>
    <xdr:sp macro="" textlink="">
      <xdr:nvSpPr>
        <xdr:cNvPr id="895" name="テキスト ボックス 894"/>
        <xdr:cNvSpPr txBox="1"/>
      </xdr:nvSpPr>
      <xdr:spPr>
        <a:xfrm>
          <a:off x="19278111" y="1256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146001</xdr:rowOff>
    </xdr:from>
    <xdr:to>
      <xdr:col>98</xdr:col>
      <xdr:colOff>38100</xdr:colOff>
      <xdr:row>75</xdr:row>
      <xdr:rowOff>76151</xdr:rowOff>
    </xdr:to>
    <xdr:sp macro="" textlink="">
      <xdr:nvSpPr>
        <xdr:cNvPr id="896" name="楕円 895"/>
        <xdr:cNvSpPr/>
      </xdr:nvSpPr>
      <xdr:spPr>
        <a:xfrm>
          <a:off x="18605500" y="1283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92678</xdr:rowOff>
    </xdr:from>
    <xdr:ext cx="534377" cy="259045"/>
    <xdr:sp macro="" textlink="">
      <xdr:nvSpPr>
        <xdr:cNvPr id="897" name="テキスト ボックス 896"/>
        <xdr:cNvSpPr txBox="1"/>
      </xdr:nvSpPr>
      <xdr:spPr>
        <a:xfrm>
          <a:off x="18389111" y="1260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8" name="正方形/長方形 89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9" name="正方形/長方形 89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0" name="正方形/長方形 89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1" name="正方形/長方形 90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2" name="正方形/長方形 90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3" name="正方形/長方形 90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4" name="正方形/長方形 90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5" name="正方形/長方形 90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6" name="テキスト ボックス 90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7" name="直線コネクタ 90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908" name="直線コネクタ 907"/>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909" name="テキスト ボックス 908"/>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910" name="直線コネクタ 909"/>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911" name="テキスト ボックス 910"/>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912" name="直線コネクタ 911"/>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913" name="テキスト ボックス 912"/>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914" name="直線コネクタ 913"/>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915" name="テキスト ボックス 914"/>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916" name="直線コネクタ 915"/>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917" name="テキスト ボックス 916"/>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918" name="直線コネクタ 917"/>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919" name="テキスト ボックス 918"/>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20" name="直線コネクタ 91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21" name="テキスト ボックス 920"/>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2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88429</xdr:rowOff>
    </xdr:from>
    <xdr:to>
      <xdr:col>116</xdr:col>
      <xdr:colOff>62864</xdr:colOff>
      <xdr:row>99</xdr:row>
      <xdr:rowOff>98879</xdr:rowOff>
    </xdr:to>
    <xdr:cxnSp macro="">
      <xdr:nvCxnSpPr>
        <xdr:cNvPr id="923" name="直線コネクタ 922"/>
        <xdr:cNvCxnSpPr/>
      </xdr:nvCxnSpPr>
      <xdr:spPr>
        <a:xfrm flipV="1">
          <a:off x="22159595" y="15518929"/>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145832</xdr:rowOff>
    </xdr:from>
    <xdr:ext cx="249299" cy="259045"/>
    <xdr:sp macro="" textlink="">
      <xdr:nvSpPr>
        <xdr:cNvPr id="924" name="前年度繰上充用金最小値テキスト"/>
        <xdr:cNvSpPr txBox="1"/>
      </xdr:nvSpPr>
      <xdr:spPr>
        <a:xfrm>
          <a:off x="22212300" y="17119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25" name="直線コネクタ 924"/>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35106</xdr:rowOff>
    </xdr:from>
    <xdr:ext cx="469744" cy="259045"/>
    <xdr:sp macro="" textlink="">
      <xdr:nvSpPr>
        <xdr:cNvPr id="926" name="前年度繰上充用金最大値テキスト"/>
        <xdr:cNvSpPr txBox="1"/>
      </xdr:nvSpPr>
      <xdr:spPr>
        <a:xfrm>
          <a:off x="22212300" y="152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88429</xdr:rowOff>
    </xdr:from>
    <xdr:to>
      <xdr:col>116</xdr:col>
      <xdr:colOff>152400</xdr:colOff>
      <xdr:row>90</xdr:row>
      <xdr:rowOff>88429</xdr:rowOff>
    </xdr:to>
    <xdr:cxnSp macro="">
      <xdr:nvCxnSpPr>
        <xdr:cNvPr id="927" name="直線コネクタ 926"/>
        <xdr:cNvCxnSpPr/>
      </xdr:nvCxnSpPr>
      <xdr:spPr>
        <a:xfrm>
          <a:off x="22072600" y="1551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28" name="直線コネクタ 927"/>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63281</xdr:rowOff>
    </xdr:from>
    <xdr:ext cx="313932" cy="259045"/>
    <xdr:sp macro="" textlink="">
      <xdr:nvSpPr>
        <xdr:cNvPr id="929" name="前年度繰上充用金平均値テキスト"/>
        <xdr:cNvSpPr txBox="1"/>
      </xdr:nvSpPr>
      <xdr:spPr>
        <a:xfrm>
          <a:off x="22212300" y="1686538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40404</xdr:rowOff>
    </xdr:from>
    <xdr:to>
      <xdr:col>116</xdr:col>
      <xdr:colOff>114300</xdr:colOff>
      <xdr:row>99</xdr:row>
      <xdr:rowOff>142004</xdr:rowOff>
    </xdr:to>
    <xdr:sp macro="" textlink="">
      <xdr:nvSpPr>
        <xdr:cNvPr id="930" name="フローチャート: 判断 929"/>
        <xdr:cNvSpPr/>
      </xdr:nvSpPr>
      <xdr:spPr>
        <a:xfrm>
          <a:off x="221107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31" name="直線コネクタ 930"/>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39914</xdr:rowOff>
    </xdr:from>
    <xdr:to>
      <xdr:col>112</xdr:col>
      <xdr:colOff>38100</xdr:colOff>
      <xdr:row>99</xdr:row>
      <xdr:rowOff>141514</xdr:rowOff>
    </xdr:to>
    <xdr:sp macro="" textlink="">
      <xdr:nvSpPr>
        <xdr:cNvPr id="932" name="フローチャート: 判断 931"/>
        <xdr:cNvSpPr/>
      </xdr:nvSpPr>
      <xdr:spPr>
        <a:xfrm>
          <a:off x="21272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158041</xdr:rowOff>
    </xdr:from>
    <xdr:ext cx="313932" cy="259045"/>
    <xdr:sp macro="" textlink="">
      <xdr:nvSpPr>
        <xdr:cNvPr id="933" name="テキスト ボックス 932"/>
        <xdr:cNvSpPr txBox="1"/>
      </xdr:nvSpPr>
      <xdr:spPr>
        <a:xfrm>
          <a:off x="21166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34" name="直線コネクタ 933"/>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48079</xdr:rowOff>
    </xdr:from>
    <xdr:to>
      <xdr:col>107</xdr:col>
      <xdr:colOff>101600</xdr:colOff>
      <xdr:row>99</xdr:row>
      <xdr:rowOff>149679</xdr:rowOff>
    </xdr:to>
    <xdr:sp macro="" textlink="">
      <xdr:nvSpPr>
        <xdr:cNvPr id="935" name="フローチャート: 判断 934"/>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36" name="テキスト ボックス 935"/>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37" name="直線コネクタ 936"/>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48079</xdr:rowOff>
    </xdr:from>
    <xdr:to>
      <xdr:col>102</xdr:col>
      <xdr:colOff>165100</xdr:colOff>
      <xdr:row>99</xdr:row>
      <xdr:rowOff>149679</xdr:rowOff>
    </xdr:to>
    <xdr:sp macro="" textlink="">
      <xdr:nvSpPr>
        <xdr:cNvPr id="938" name="フローチャート: 判断 937"/>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9" name="テキスト ボックス 938"/>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40" name="フローチャート: 判断 939"/>
        <xdr:cNvSpPr/>
      </xdr:nvSpPr>
      <xdr:spPr>
        <a:xfrm>
          <a:off x="18605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41" name="テキスト ボックス 940"/>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42" name="テキスト ボックス 94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43" name="テキスト ボックス 94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44" name="テキスト ボックス 94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45" name="テキスト ボックス 94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46" name="テキスト ボックス 94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47" name="楕円 946"/>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18832</xdr:rowOff>
    </xdr:from>
    <xdr:ext cx="249299" cy="259045"/>
    <xdr:sp macro="" textlink="">
      <xdr:nvSpPr>
        <xdr:cNvPr id="948" name="前年度繰上充用金該当値テキスト"/>
        <xdr:cNvSpPr txBox="1"/>
      </xdr:nvSpPr>
      <xdr:spPr>
        <a:xfrm>
          <a:off x="22212300" y="169923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49" name="楕円 948"/>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50" name="テキスト ボックス 949"/>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51" name="楕円 950"/>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166206</xdr:rowOff>
    </xdr:from>
    <xdr:ext cx="249299" cy="259045"/>
    <xdr:sp macro="" textlink="">
      <xdr:nvSpPr>
        <xdr:cNvPr id="952" name="テキスト ボックス 951"/>
        <xdr:cNvSpPr txBox="1"/>
      </xdr:nvSpPr>
      <xdr:spPr>
        <a:xfrm>
          <a:off x="20309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53" name="楕円 952"/>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166206</xdr:rowOff>
    </xdr:from>
    <xdr:ext cx="249299" cy="259045"/>
    <xdr:sp macro="" textlink="">
      <xdr:nvSpPr>
        <xdr:cNvPr id="954" name="テキスト ボックス 953"/>
        <xdr:cNvSpPr txBox="1"/>
      </xdr:nvSpPr>
      <xdr:spPr>
        <a:xfrm>
          <a:off x="19420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55" name="楕円 954"/>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166206</xdr:rowOff>
    </xdr:from>
    <xdr:ext cx="249299" cy="259045"/>
    <xdr:sp macro="" textlink="">
      <xdr:nvSpPr>
        <xdr:cNvPr id="956" name="テキスト ボックス 955"/>
        <xdr:cNvSpPr txBox="1"/>
      </xdr:nvSpPr>
      <xdr:spPr>
        <a:xfrm>
          <a:off x="18531650"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7" name="正方形/長方形 95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8" name="正方形/長方形 95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9" name="テキスト ボックス 95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153,907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人勧による期末手当引き下げ等により減少している。なお、令和２年度以降大幅に増加している要因は、会計年度任用職員に係る賃金について物件費へ計上していたものを人件費に計上することとなっ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131,547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増加している。これは、原油・物価高騰対策事業者支援の増などによるものである。令和２年度の数値が突出しているのは、特別定額給付金事業や美作市新型コロナウイルスに負けるな給付金事など単年度限りの事業の実施したためであり全国的な傾向によるもの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投資及び出資金は、住民一人当たり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43,841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円となっており、下水道会計への出資金の増加等によるものである。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111,822</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円となっており、前年度から増加している。これは、重層的支援体制整備事業の開始に伴い、特別会計からの予算振替等によるものである。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貸付金は、住民一人当たり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10,157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円となっており、前年度から大幅に増加している。これは、地域総合整備資金貸付事業の増などによるものである。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85,438</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円となっており、前年度から大幅に減少している。これは、子育て世帯への臨時特別給付金給付事業等の単年度限りの新型コロナウイルス感染症対策に係る事業が終了したことによるものである。</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普通建設事業費（うち更新整備）は、住民一人当たり</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69,451</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円となっており、前年度から増加している。これは、庁舎整備事業、公民館整備事業等の大規模な施設整備によるものである。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26,035
25,567
429.29
24,258,298
22,652,676
1,555,007
13,656,174
22,947,961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37592</xdr:rowOff>
    </xdr:from>
    <xdr:to>
      <xdr:col>24</xdr:col>
      <xdr:colOff>62865</xdr:colOff>
      <xdr:row>37</xdr:row>
      <xdr:rowOff>149987</xdr:rowOff>
    </xdr:to>
    <xdr:cxnSp macro="">
      <xdr:nvCxnSpPr>
        <xdr:cNvPr id="56" name="直線コネクタ 55"/>
        <xdr:cNvCxnSpPr/>
      </xdr:nvCxnSpPr>
      <xdr:spPr>
        <a:xfrm flipV="1">
          <a:off x="4633595" y="5181092"/>
          <a:ext cx="127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153814</xdr:rowOff>
    </xdr:from>
    <xdr:ext cx="469744" cy="259045"/>
    <xdr:sp macro="" textlink="">
      <xdr:nvSpPr>
        <xdr:cNvPr id="57" name="議会費最小値テキスト"/>
        <xdr:cNvSpPr txBox="1"/>
      </xdr:nvSpPr>
      <xdr:spPr>
        <a:xfrm>
          <a:off x="4686300"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149987</xdr:rowOff>
    </xdr:from>
    <xdr:to>
      <xdr:col>24</xdr:col>
      <xdr:colOff>152400</xdr:colOff>
      <xdr:row>37</xdr:row>
      <xdr:rowOff>149987</xdr:rowOff>
    </xdr:to>
    <xdr:cxnSp macro="">
      <xdr:nvCxnSpPr>
        <xdr:cNvPr id="58" name="直線コネクタ 57"/>
        <xdr:cNvCxnSpPr/>
      </xdr:nvCxnSpPr>
      <xdr:spPr>
        <a:xfrm>
          <a:off x="4546600" y="649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155719</xdr:rowOff>
    </xdr:from>
    <xdr:ext cx="534377" cy="259045"/>
    <xdr:sp macro="" textlink="">
      <xdr:nvSpPr>
        <xdr:cNvPr id="59" name="議会費最大値テキスト"/>
        <xdr:cNvSpPr txBox="1"/>
      </xdr:nvSpPr>
      <xdr:spPr>
        <a:xfrm>
          <a:off x="4686300" y="495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37592</xdr:rowOff>
    </xdr:from>
    <xdr:to>
      <xdr:col>24</xdr:col>
      <xdr:colOff>152400</xdr:colOff>
      <xdr:row>30</xdr:row>
      <xdr:rowOff>37592</xdr:rowOff>
    </xdr:to>
    <xdr:cxnSp macro="">
      <xdr:nvCxnSpPr>
        <xdr:cNvPr id="60" name="直線コネクタ 59"/>
        <xdr:cNvCxnSpPr/>
      </xdr:nvCxnSpPr>
      <xdr:spPr>
        <a:xfrm>
          <a:off x="4546600" y="518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69024</xdr:rowOff>
    </xdr:from>
    <xdr:to>
      <xdr:col>24</xdr:col>
      <xdr:colOff>63500</xdr:colOff>
      <xdr:row>34</xdr:row>
      <xdr:rowOff>104648</xdr:rowOff>
    </xdr:to>
    <xdr:cxnSp macro="">
      <xdr:nvCxnSpPr>
        <xdr:cNvPr id="61" name="直線コネクタ 60"/>
        <xdr:cNvCxnSpPr/>
      </xdr:nvCxnSpPr>
      <xdr:spPr>
        <a:xfrm flipV="1">
          <a:off x="3797300" y="5898324"/>
          <a:ext cx="838200" cy="3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68280</xdr:rowOff>
    </xdr:from>
    <xdr:ext cx="469744" cy="259045"/>
    <xdr:sp macro="" textlink="">
      <xdr:nvSpPr>
        <xdr:cNvPr id="62" name="議会費平均値テキスト"/>
        <xdr:cNvSpPr txBox="1"/>
      </xdr:nvSpPr>
      <xdr:spPr>
        <a:xfrm>
          <a:off x="4686300" y="6069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89853</xdr:rowOff>
    </xdr:from>
    <xdr:to>
      <xdr:col>24</xdr:col>
      <xdr:colOff>114300</xdr:colOff>
      <xdr:row>36</xdr:row>
      <xdr:rowOff>20003</xdr:rowOff>
    </xdr:to>
    <xdr:sp macro="" textlink="">
      <xdr:nvSpPr>
        <xdr:cNvPr id="63" name="フローチャート: 判断 62"/>
        <xdr:cNvSpPr/>
      </xdr:nvSpPr>
      <xdr:spPr>
        <a:xfrm>
          <a:off x="45847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57214</xdr:rowOff>
    </xdr:from>
    <xdr:to>
      <xdr:col>19</xdr:col>
      <xdr:colOff>177800</xdr:colOff>
      <xdr:row>34</xdr:row>
      <xdr:rowOff>104648</xdr:rowOff>
    </xdr:to>
    <xdr:cxnSp macro="">
      <xdr:nvCxnSpPr>
        <xdr:cNvPr id="64" name="直線コネクタ 63"/>
        <xdr:cNvCxnSpPr/>
      </xdr:nvCxnSpPr>
      <xdr:spPr>
        <a:xfrm>
          <a:off x="2908300" y="5886514"/>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100521</xdr:rowOff>
    </xdr:from>
    <xdr:to>
      <xdr:col>20</xdr:col>
      <xdr:colOff>38100</xdr:colOff>
      <xdr:row>36</xdr:row>
      <xdr:rowOff>30671</xdr:rowOff>
    </xdr:to>
    <xdr:sp macro="" textlink="">
      <xdr:nvSpPr>
        <xdr:cNvPr id="65" name="フローチャート: 判断 64"/>
        <xdr:cNvSpPr/>
      </xdr:nvSpPr>
      <xdr:spPr>
        <a:xfrm>
          <a:off x="3746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21798</xdr:rowOff>
    </xdr:from>
    <xdr:ext cx="469744" cy="259045"/>
    <xdr:sp macro="" textlink="">
      <xdr:nvSpPr>
        <xdr:cNvPr id="66" name="テキスト ボックス 65"/>
        <xdr:cNvSpPr txBox="1"/>
      </xdr:nvSpPr>
      <xdr:spPr>
        <a:xfrm>
          <a:off x="3562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57214</xdr:rowOff>
    </xdr:from>
    <xdr:to>
      <xdr:col>15</xdr:col>
      <xdr:colOff>50800</xdr:colOff>
      <xdr:row>34</xdr:row>
      <xdr:rowOff>79121</xdr:rowOff>
    </xdr:to>
    <xdr:cxnSp macro="">
      <xdr:nvCxnSpPr>
        <xdr:cNvPr id="67" name="直線コネクタ 66"/>
        <xdr:cNvCxnSpPr/>
      </xdr:nvCxnSpPr>
      <xdr:spPr>
        <a:xfrm flipV="1">
          <a:off x="2019300" y="5886514"/>
          <a:ext cx="889000" cy="2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118237</xdr:rowOff>
    </xdr:from>
    <xdr:to>
      <xdr:col>15</xdr:col>
      <xdr:colOff>101600</xdr:colOff>
      <xdr:row>36</xdr:row>
      <xdr:rowOff>48387</xdr:rowOff>
    </xdr:to>
    <xdr:sp macro="" textlink="">
      <xdr:nvSpPr>
        <xdr:cNvPr id="68" name="フローチャート: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39514</xdr:rowOff>
    </xdr:from>
    <xdr:ext cx="469744" cy="259045"/>
    <xdr:sp macro="" textlink="">
      <xdr:nvSpPr>
        <xdr:cNvPr id="69" name="テキスト ボックス 68"/>
        <xdr:cNvSpPr txBox="1"/>
      </xdr:nvSpPr>
      <xdr:spPr>
        <a:xfrm>
          <a:off x="2673428" y="62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65405</xdr:rowOff>
    </xdr:from>
    <xdr:to>
      <xdr:col>10</xdr:col>
      <xdr:colOff>114300</xdr:colOff>
      <xdr:row>34</xdr:row>
      <xdr:rowOff>79121</xdr:rowOff>
    </xdr:to>
    <xdr:cxnSp macro="">
      <xdr:nvCxnSpPr>
        <xdr:cNvPr id="70" name="直線コネクタ 69"/>
        <xdr:cNvCxnSpPr/>
      </xdr:nvCxnSpPr>
      <xdr:spPr>
        <a:xfrm>
          <a:off x="1130300" y="589470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98425</xdr:rowOff>
    </xdr:from>
    <xdr:to>
      <xdr:col>10</xdr:col>
      <xdr:colOff>165100</xdr:colOff>
      <xdr:row>36</xdr:row>
      <xdr:rowOff>28575</xdr:rowOff>
    </xdr:to>
    <xdr:sp macro="" textlink="">
      <xdr:nvSpPr>
        <xdr:cNvPr id="71" name="フローチャート: 判断 70"/>
        <xdr:cNvSpPr/>
      </xdr:nvSpPr>
      <xdr:spPr>
        <a:xfrm>
          <a:off x="1968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19702</xdr:rowOff>
    </xdr:from>
    <xdr:ext cx="469744" cy="259045"/>
    <xdr:sp macro="" textlink="">
      <xdr:nvSpPr>
        <xdr:cNvPr id="72" name="テキスト ボックス 71"/>
        <xdr:cNvSpPr txBox="1"/>
      </xdr:nvSpPr>
      <xdr:spPr>
        <a:xfrm>
          <a:off x="1784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115189</xdr:rowOff>
    </xdr:from>
    <xdr:to>
      <xdr:col>6</xdr:col>
      <xdr:colOff>38100</xdr:colOff>
      <xdr:row>36</xdr:row>
      <xdr:rowOff>45339</xdr:rowOff>
    </xdr:to>
    <xdr:sp macro="" textlink="">
      <xdr:nvSpPr>
        <xdr:cNvPr id="73" name="フローチャート: 判断 72"/>
        <xdr:cNvSpPr/>
      </xdr:nvSpPr>
      <xdr:spPr>
        <a:xfrm>
          <a:off x="1079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36466</xdr:rowOff>
    </xdr:from>
    <xdr:ext cx="469744" cy="259045"/>
    <xdr:sp macro="" textlink="">
      <xdr:nvSpPr>
        <xdr:cNvPr id="74" name="テキスト ボックス 73"/>
        <xdr:cNvSpPr txBox="1"/>
      </xdr:nvSpPr>
      <xdr:spPr>
        <a:xfrm>
          <a:off x="895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18224</xdr:rowOff>
    </xdr:from>
    <xdr:to>
      <xdr:col>24</xdr:col>
      <xdr:colOff>114300</xdr:colOff>
      <xdr:row>34</xdr:row>
      <xdr:rowOff>119824</xdr:rowOff>
    </xdr:to>
    <xdr:sp macro="" textlink="">
      <xdr:nvSpPr>
        <xdr:cNvPr id="80" name="楕円 79"/>
        <xdr:cNvSpPr/>
      </xdr:nvSpPr>
      <xdr:spPr>
        <a:xfrm>
          <a:off x="4584700" y="58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41101</xdr:rowOff>
    </xdr:from>
    <xdr:ext cx="469744" cy="259045"/>
    <xdr:sp macro="" textlink="">
      <xdr:nvSpPr>
        <xdr:cNvPr id="81" name="議会費該当値テキスト"/>
        <xdr:cNvSpPr txBox="1"/>
      </xdr:nvSpPr>
      <xdr:spPr>
        <a:xfrm>
          <a:off x="4686300" y="5698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53848</xdr:rowOff>
    </xdr:from>
    <xdr:to>
      <xdr:col>20</xdr:col>
      <xdr:colOff>38100</xdr:colOff>
      <xdr:row>34</xdr:row>
      <xdr:rowOff>155448</xdr:rowOff>
    </xdr:to>
    <xdr:sp macro="" textlink="">
      <xdr:nvSpPr>
        <xdr:cNvPr id="82" name="楕円 81"/>
        <xdr:cNvSpPr/>
      </xdr:nvSpPr>
      <xdr:spPr>
        <a:xfrm>
          <a:off x="3746500" y="588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525</xdr:rowOff>
    </xdr:from>
    <xdr:ext cx="469744" cy="259045"/>
    <xdr:sp macro="" textlink="">
      <xdr:nvSpPr>
        <xdr:cNvPr id="83" name="テキスト ボックス 82"/>
        <xdr:cNvSpPr txBox="1"/>
      </xdr:nvSpPr>
      <xdr:spPr>
        <a:xfrm>
          <a:off x="3562428" y="56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6414</xdr:rowOff>
    </xdr:from>
    <xdr:to>
      <xdr:col>15</xdr:col>
      <xdr:colOff>101600</xdr:colOff>
      <xdr:row>34</xdr:row>
      <xdr:rowOff>108014</xdr:rowOff>
    </xdr:to>
    <xdr:sp macro="" textlink="">
      <xdr:nvSpPr>
        <xdr:cNvPr id="84" name="楕円 83"/>
        <xdr:cNvSpPr/>
      </xdr:nvSpPr>
      <xdr:spPr>
        <a:xfrm>
          <a:off x="2857500" y="58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124541</xdr:rowOff>
    </xdr:from>
    <xdr:ext cx="469744" cy="259045"/>
    <xdr:sp macro="" textlink="">
      <xdr:nvSpPr>
        <xdr:cNvPr id="85" name="テキスト ボックス 84"/>
        <xdr:cNvSpPr txBox="1"/>
      </xdr:nvSpPr>
      <xdr:spPr>
        <a:xfrm>
          <a:off x="2673428" y="561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28321</xdr:rowOff>
    </xdr:from>
    <xdr:to>
      <xdr:col>10</xdr:col>
      <xdr:colOff>165100</xdr:colOff>
      <xdr:row>34</xdr:row>
      <xdr:rowOff>129921</xdr:rowOff>
    </xdr:to>
    <xdr:sp macro="" textlink="">
      <xdr:nvSpPr>
        <xdr:cNvPr id="86" name="楕円 85"/>
        <xdr:cNvSpPr/>
      </xdr:nvSpPr>
      <xdr:spPr>
        <a:xfrm>
          <a:off x="1968500" y="58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146448</xdr:rowOff>
    </xdr:from>
    <xdr:ext cx="469744" cy="259045"/>
    <xdr:sp macro="" textlink="">
      <xdr:nvSpPr>
        <xdr:cNvPr id="87" name="テキスト ボックス 86"/>
        <xdr:cNvSpPr txBox="1"/>
      </xdr:nvSpPr>
      <xdr:spPr>
        <a:xfrm>
          <a:off x="1784428" y="563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14605</xdr:rowOff>
    </xdr:from>
    <xdr:to>
      <xdr:col>6</xdr:col>
      <xdr:colOff>38100</xdr:colOff>
      <xdr:row>34</xdr:row>
      <xdr:rowOff>116205</xdr:rowOff>
    </xdr:to>
    <xdr:sp macro="" textlink="">
      <xdr:nvSpPr>
        <xdr:cNvPr id="88" name="楕円 87"/>
        <xdr:cNvSpPr/>
      </xdr:nvSpPr>
      <xdr:spPr>
        <a:xfrm>
          <a:off x="1079500" y="5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132732</xdr:rowOff>
    </xdr:from>
    <xdr:ext cx="469744" cy="259045"/>
    <xdr:sp macro="" textlink="">
      <xdr:nvSpPr>
        <xdr:cNvPr id="89" name="テキスト ボックス 88"/>
        <xdr:cNvSpPr txBox="1"/>
      </xdr:nvSpPr>
      <xdr:spPr>
        <a:xfrm>
          <a:off x="895428" y="561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39994</xdr:rowOff>
    </xdr:from>
    <xdr:to>
      <xdr:col>24</xdr:col>
      <xdr:colOff>62865</xdr:colOff>
      <xdr:row>59</xdr:row>
      <xdr:rowOff>52163</xdr:rowOff>
    </xdr:to>
    <xdr:cxnSp macro="">
      <xdr:nvCxnSpPr>
        <xdr:cNvPr id="115" name="直線コネクタ 114"/>
        <xdr:cNvCxnSpPr/>
      </xdr:nvCxnSpPr>
      <xdr:spPr>
        <a:xfrm flipV="1">
          <a:off x="4633595" y="8783944"/>
          <a:ext cx="1270" cy="1383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55990</xdr:rowOff>
    </xdr:from>
    <xdr:ext cx="534377" cy="259045"/>
    <xdr:sp macro="" textlink="">
      <xdr:nvSpPr>
        <xdr:cNvPr id="116" name="総務費最小値テキスト"/>
        <xdr:cNvSpPr txBox="1"/>
      </xdr:nvSpPr>
      <xdr:spPr>
        <a:xfrm>
          <a:off x="4686300" y="101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52163</xdr:rowOff>
    </xdr:from>
    <xdr:to>
      <xdr:col>24</xdr:col>
      <xdr:colOff>152400</xdr:colOff>
      <xdr:row>59</xdr:row>
      <xdr:rowOff>52163</xdr:rowOff>
    </xdr:to>
    <xdr:cxnSp macro="">
      <xdr:nvCxnSpPr>
        <xdr:cNvPr id="117" name="直線コネクタ 116"/>
        <xdr:cNvCxnSpPr/>
      </xdr:nvCxnSpPr>
      <xdr:spPr>
        <a:xfrm>
          <a:off x="4546600" y="10167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158121</xdr:rowOff>
    </xdr:from>
    <xdr:ext cx="690189" cy="259045"/>
    <xdr:sp macro="" textlink="">
      <xdr:nvSpPr>
        <xdr:cNvPr id="118" name="総務費最大値テキスト"/>
        <xdr:cNvSpPr txBox="1"/>
      </xdr:nvSpPr>
      <xdr:spPr>
        <a:xfrm>
          <a:off x="4686300" y="8559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39994</xdr:rowOff>
    </xdr:from>
    <xdr:to>
      <xdr:col>24</xdr:col>
      <xdr:colOff>152400</xdr:colOff>
      <xdr:row>51</xdr:row>
      <xdr:rowOff>39994</xdr:rowOff>
    </xdr:to>
    <xdr:cxnSp macro="">
      <xdr:nvCxnSpPr>
        <xdr:cNvPr id="119" name="直線コネクタ 118"/>
        <xdr:cNvCxnSpPr/>
      </xdr:nvCxnSpPr>
      <xdr:spPr>
        <a:xfrm>
          <a:off x="4546600" y="8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124740</xdr:rowOff>
    </xdr:from>
    <xdr:to>
      <xdr:col>24</xdr:col>
      <xdr:colOff>63500</xdr:colOff>
      <xdr:row>58</xdr:row>
      <xdr:rowOff>132607</xdr:rowOff>
    </xdr:to>
    <xdr:cxnSp macro="">
      <xdr:nvCxnSpPr>
        <xdr:cNvPr id="120" name="直線コネクタ 119"/>
        <xdr:cNvCxnSpPr/>
      </xdr:nvCxnSpPr>
      <xdr:spPr>
        <a:xfrm flipV="1">
          <a:off x="3797300" y="10068840"/>
          <a:ext cx="838200" cy="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54798</xdr:rowOff>
    </xdr:from>
    <xdr:ext cx="599010" cy="259045"/>
    <xdr:sp macro="" textlink="">
      <xdr:nvSpPr>
        <xdr:cNvPr id="121" name="総務費平均値テキスト"/>
        <xdr:cNvSpPr txBox="1"/>
      </xdr:nvSpPr>
      <xdr:spPr>
        <a:xfrm>
          <a:off x="4686300" y="9998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76371</xdr:rowOff>
    </xdr:from>
    <xdr:to>
      <xdr:col>24</xdr:col>
      <xdr:colOff>114300</xdr:colOff>
      <xdr:row>59</xdr:row>
      <xdr:rowOff>6521</xdr:rowOff>
    </xdr:to>
    <xdr:sp macro="" textlink="">
      <xdr:nvSpPr>
        <xdr:cNvPr id="122" name="フローチャート: 判断 121"/>
        <xdr:cNvSpPr/>
      </xdr:nvSpPr>
      <xdr:spPr>
        <a:xfrm>
          <a:off x="4584700" y="1002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57911</xdr:rowOff>
    </xdr:from>
    <xdr:to>
      <xdr:col>19</xdr:col>
      <xdr:colOff>177800</xdr:colOff>
      <xdr:row>58</xdr:row>
      <xdr:rowOff>132607</xdr:rowOff>
    </xdr:to>
    <xdr:cxnSp macro="">
      <xdr:nvCxnSpPr>
        <xdr:cNvPr id="123" name="直線コネクタ 122"/>
        <xdr:cNvCxnSpPr/>
      </xdr:nvCxnSpPr>
      <xdr:spPr>
        <a:xfrm>
          <a:off x="2908300" y="10002011"/>
          <a:ext cx="889000" cy="7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73365</xdr:rowOff>
    </xdr:from>
    <xdr:to>
      <xdr:col>20</xdr:col>
      <xdr:colOff>38100</xdr:colOff>
      <xdr:row>59</xdr:row>
      <xdr:rowOff>3515</xdr:rowOff>
    </xdr:to>
    <xdr:sp macro="" textlink="">
      <xdr:nvSpPr>
        <xdr:cNvPr id="124" name="フローチャート: 判断 123"/>
        <xdr:cNvSpPr/>
      </xdr:nvSpPr>
      <xdr:spPr>
        <a:xfrm>
          <a:off x="3746500" y="100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20042</xdr:rowOff>
    </xdr:from>
    <xdr:ext cx="599010" cy="259045"/>
    <xdr:sp macro="" textlink="">
      <xdr:nvSpPr>
        <xdr:cNvPr id="125" name="テキスト ボックス 124"/>
        <xdr:cNvSpPr txBox="1"/>
      </xdr:nvSpPr>
      <xdr:spPr>
        <a:xfrm>
          <a:off x="3497795" y="979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57911</xdr:rowOff>
    </xdr:from>
    <xdr:to>
      <xdr:col>15</xdr:col>
      <xdr:colOff>50800</xdr:colOff>
      <xdr:row>58</xdr:row>
      <xdr:rowOff>159291</xdr:rowOff>
    </xdr:to>
    <xdr:cxnSp macro="">
      <xdr:nvCxnSpPr>
        <xdr:cNvPr id="126" name="直線コネクタ 125"/>
        <xdr:cNvCxnSpPr/>
      </xdr:nvCxnSpPr>
      <xdr:spPr>
        <a:xfrm flipV="1">
          <a:off x="2019300" y="10002011"/>
          <a:ext cx="889000" cy="10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165032</xdr:rowOff>
    </xdr:from>
    <xdr:to>
      <xdr:col>15</xdr:col>
      <xdr:colOff>101600</xdr:colOff>
      <xdr:row>58</xdr:row>
      <xdr:rowOff>95182</xdr:rowOff>
    </xdr:to>
    <xdr:sp macro="" textlink="">
      <xdr:nvSpPr>
        <xdr:cNvPr id="127" name="フローチャート: 判断 126"/>
        <xdr:cNvSpPr/>
      </xdr:nvSpPr>
      <xdr:spPr>
        <a:xfrm>
          <a:off x="2857500" y="993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111709</xdr:rowOff>
    </xdr:from>
    <xdr:ext cx="599010" cy="259045"/>
    <xdr:sp macro="" textlink="">
      <xdr:nvSpPr>
        <xdr:cNvPr id="128" name="テキスト ボックス 127"/>
        <xdr:cNvSpPr txBox="1"/>
      </xdr:nvSpPr>
      <xdr:spPr>
        <a:xfrm>
          <a:off x="2608795" y="971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159291</xdr:rowOff>
    </xdr:from>
    <xdr:to>
      <xdr:col>10</xdr:col>
      <xdr:colOff>114300</xdr:colOff>
      <xdr:row>58</xdr:row>
      <xdr:rowOff>171438</xdr:rowOff>
    </xdr:to>
    <xdr:cxnSp macro="">
      <xdr:nvCxnSpPr>
        <xdr:cNvPr id="129" name="直線コネクタ 128"/>
        <xdr:cNvCxnSpPr/>
      </xdr:nvCxnSpPr>
      <xdr:spPr>
        <a:xfrm flipV="1">
          <a:off x="1130300" y="10103391"/>
          <a:ext cx="889000" cy="1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99557</xdr:rowOff>
    </xdr:from>
    <xdr:to>
      <xdr:col>10</xdr:col>
      <xdr:colOff>165100</xdr:colOff>
      <xdr:row>59</xdr:row>
      <xdr:rowOff>29707</xdr:rowOff>
    </xdr:to>
    <xdr:sp macro="" textlink="">
      <xdr:nvSpPr>
        <xdr:cNvPr id="130" name="フローチャート: 判断 129"/>
        <xdr:cNvSpPr/>
      </xdr:nvSpPr>
      <xdr:spPr>
        <a:xfrm>
          <a:off x="1968500" y="1004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46234</xdr:rowOff>
    </xdr:from>
    <xdr:ext cx="599010" cy="259045"/>
    <xdr:sp macro="" textlink="">
      <xdr:nvSpPr>
        <xdr:cNvPr id="131" name="テキスト ボックス 130"/>
        <xdr:cNvSpPr txBox="1"/>
      </xdr:nvSpPr>
      <xdr:spPr>
        <a:xfrm>
          <a:off x="1719795" y="981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123484</xdr:rowOff>
    </xdr:from>
    <xdr:to>
      <xdr:col>6</xdr:col>
      <xdr:colOff>38100</xdr:colOff>
      <xdr:row>59</xdr:row>
      <xdr:rowOff>53634</xdr:rowOff>
    </xdr:to>
    <xdr:sp macro="" textlink="">
      <xdr:nvSpPr>
        <xdr:cNvPr id="132" name="フローチャート: 判断 131"/>
        <xdr:cNvSpPr/>
      </xdr:nvSpPr>
      <xdr:spPr>
        <a:xfrm>
          <a:off x="1079500" y="100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44761</xdr:rowOff>
    </xdr:from>
    <xdr:ext cx="534377" cy="259045"/>
    <xdr:sp macro="" textlink="">
      <xdr:nvSpPr>
        <xdr:cNvPr id="133" name="テキスト ボックス 132"/>
        <xdr:cNvSpPr txBox="1"/>
      </xdr:nvSpPr>
      <xdr:spPr>
        <a:xfrm>
          <a:off x="863111" y="1016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73940</xdr:rowOff>
    </xdr:from>
    <xdr:to>
      <xdr:col>24</xdr:col>
      <xdr:colOff>114300</xdr:colOff>
      <xdr:row>59</xdr:row>
      <xdr:rowOff>4090</xdr:rowOff>
    </xdr:to>
    <xdr:sp macro="" textlink="">
      <xdr:nvSpPr>
        <xdr:cNvPr id="139" name="楕円 138"/>
        <xdr:cNvSpPr/>
      </xdr:nvSpPr>
      <xdr:spPr>
        <a:xfrm>
          <a:off x="4584700" y="100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33317</xdr:rowOff>
    </xdr:from>
    <xdr:ext cx="599010" cy="259045"/>
    <xdr:sp macro="" textlink="">
      <xdr:nvSpPr>
        <xdr:cNvPr id="140" name="総務費該当値テキスト"/>
        <xdr:cNvSpPr txBox="1"/>
      </xdr:nvSpPr>
      <xdr:spPr>
        <a:xfrm>
          <a:off x="4686300" y="980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81807</xdr:rowOff>
    </xdr:from>
    <xdr:to>
      <xdr:col>20</xdr:col>
      <xdr:colOff>38100</xdr:colOff>
      <xdr:row>59</xdr:row>
      <xdr:rowOff>11957</xdr:rowOff>
    </xdr:to>
    <xdr:sp macro="" textlink="">
      <xdr:nvSpPr>
        <xdr:cNvPr id="141" name="楕円 140"/>
        <xdr:cNvSpPr/>
      </xdr:nvSpPr>
      <xdr:spPr>
        <a:xfrm>
          <a:off x="3746500" y="1002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3084</xdr:rowOff>
    </xdr:from>
    <xdr:ext cx="599010" cy="259045"/>
    <xdr:sp macro="" textlink="">
      <xdr:nvSpPr>
        <xdr:cNvPr id="142" name="テキスト ボックス 141"/>
        <xdr:cNvSpPr txBox="1"/>
      </xdr:nvSpPr>
      <xdr:spPr>
        <a:xfrm>
          <a:off x="3497795" y="1011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7111</xdr:rowOff>
    </xdr:from>
    <xdr:to>
      <xdr:col>15</xdr:col>
      <xdr:colOff>101600</xdr:colOff>
      <xdr:row>58</xdr:row>
      <xdr:rowOff>108711</xdr:rowOff>
    </xdr:to>
    <xdr:sp macro="" textlink="">
      <xdr:nvSpPr>
        <xdr:cNvPr id="143" name="楕円 142"/>
        <xdr:cNvSpPr/>
      </xdr:nvSpPr>
      <xdr:spPr>
        <a:xfrm>
          <a:off x="2857500" y="995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99838</xdr:rowOff>
    </xdr:from>
    <xdr:ext cx="599010" cy="259045"/>
    <xdr:sp macro="" textlink="">
      <xdr:nvSpPr>
        <xdr:cNvPr id="144" name="テキスト ボックス 143"/>
        <xdr:cNvSpPr txBox="1"/>
      </xdr:nvSpPr>
      <xdr:spPr>
        <a:xfrm>
          <a:off x="2608795" y="1004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108491</xdr:rowOff>
    </xdr:from>
    <xdr:to>
      <xdr:col>10</xdr:col>
      <xdr:colOff>165100</xdr:colOff>
      <xdr:row>59</xdr:row>
      <xdr:rowOff>38641</xdr:rowOff>
    </xdr:to>
    <xdr:sp macro="" textlink="">
      <xdr:nvSpPr>
        <xdr:cNvPr id="145" name="楕円 144"/>
        <xdr:cNvSpPr/>
      </xdr:nvSpPr>
      <xdr:spPr>
        <a:xfrm>
          <a:off x="1968500" y="100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29768</xdr:rowOff>
    </xdr:from>
    <xdr:ext cx="599010" cy="259045"/>
    <xdr:sp macro="" textlink="">
      <xdr:nvSpPr>
        <xdr:cNvPr id="146" name="テキスト ボックス 145"/>
        <xdr:cNvSpPr txBox="1"/>
      </xdr:nvSpPr>
      <xdr:spPr>
        <a:xfrm>
          <a:off x="1719795" y="10145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120638</xdr:rowOff>
    </xdr:from>
    <xdr:to>
      <xdr:col>6</xdr:col>
      <xdr:colOff>38100</xdr:colOff>
      <xdr:row>59</xdr:row>
      <xdr:rowOff>50788</xdr:rowOff>
    </xdr:to>
    <xdr:sp macro="" textlink="">
      <xdr:nvSpPr>
        <xdr:cNvPr id="147" name="楕円 146"/>
        <xdr:cNvSpPr/>
      </xdr:nvSpPr>
      <xdr:spPr>
        <a:xfrm>
          <a:off x="1079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67315</xdr:rowOff>
    </xdr:from>
    <xdr:ext cx="534377" cy="259045"/>
    <xdr:sp macro="" textlink="">
      <xdr:nvSpPr>
        <xdr:cNvPr id="148" name="テキスト ボックス 147"/>
        <xdr:cNvSpPr txBox="1"/>
      </xdr:nvSpPr>
      <xdr:spPr>
        <a:xfrm>
          <a:off x="863111" y="983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9800</xdr:rowOff>
    </xdr:from>
    <xdr:to>
      <xdr:col>24</xdr:col>
      <xdr:colOff>62865</xdr:colOff>
      <xdr:row>77</xdr:row>
      <xdr:rowOff>74544</xdr:rowOff>
    </xdr:to>
    <xdr:cxnSp macro="">
      <xdr:nvCxnSpPr>
        <xdr:cNvPr id="171" name="直線コネクタ 170"/>
        <xdr:cNvCxnSpPr/>
      </xdr:nvCxnSpPr>
      <xdr:spPr>
        <a:xfrm flipV="1">
          <a:off x="4633595" y="12354200"/>
          <a:ext cx="1270" cy="921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78371</xdr:rowOff>
    </xdr:from>
    <xdr:ext cx="599010" cy="259045"/>
    <xdr:sp macro="" textlink="">
      <xdr:nvSpPr>
        <xdr:cNvPr id="172" name="民生費最小値テキスト"/>
        <xdr:cNvSpPr txBox="1"/>
      </xdr:nvSpPr>
      <xdr:spPr>
        <a:xfrm>
          <a:off x="4686300" y="13280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74544</xdr:rowOff>
    </xdr:from>
    <xdr:to>
      <xdr:col>24</xdr:col>
      <xdr:colOff>152400</xdr:colOff>
      <xdr:row>77</xdr:row>
      <xdr:rowOff>74544</xdr:rowOff>
    </xdr:to>
    <xdr:cxnSp macro="">
      <xdr:nvCxnSpPr>
        <xdr:cNvPr id="173" name="直線コネクタ 172"/>
        <xdr:cNvCxnSpPr/>
      </xdr:nvCxnSpPr>
      <xdr:spPr>
        <a:xfrm>
          <a:off x="4546600" y="1327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127927</xdr:rowOff>
    </xdr:from>
    <xdr:ext cx="599010" cy="259045"/>
    <xdr:sp macro="" textlink="">
      <xdr:nvSpPr>
        <xdr:cNvPr id="174" name="民生費最大値テキスト"/>
        <xdr:cNvSpPr txBox="1"/>
      </xdr:nvSpPr>
      <xdr:spPr>
        <a:xfrm>
          <a:off x="4686300" y="1212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9800</xdr:rowOff>
    </xdr:from>
    <xdr:to>
      <xdr:col>24</xdr:col>
      <xdr:colOff>152400</xdr:colOff>
      <xdr:row>72</xdr:row>
      <xdr:rowOff>9800</xdr:rowOff>
    </xdr:to>
    <xdr:cxnSp macro="">
      <xdr:nvCxnSpPr>
        <xdr:cNvPr id="175" name="直線コネクタ 174"/>
        <xdr:cNvCxnSpPr/>
      </xdr:nvCxnSpPr>
      <xdr:spPr>
        <a:xfrm>
          <a:off x="4546600" y="123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140167</xdr:rowOff>
    </xdr:from>
    <xdr:to>
      <xdr:col>24</xdr:col>
      <xdr:colOff>63500</xdr:colOff>
      <xdr:row>76</xdr:row>
      <xdr:rowOff>21569</xdr:rowOff>
    </xdr:to>
    <xdr:cxnSp macro="">
      <xdr:nvCxnSpPr>
        <xdr:cNvPr id="176" name="直線コネクタ 175"/>
        <xdr:cNvCxnSpPr/>
      </xdr:nvCxnSpPr>
      <xdr:spPr>
        <a:xfrm>
          <a:off x="3797300" y="12998917"/>
          <a:ext cx="8382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133394</xdr:rowOff>
    </xdr:from>
    <xdr:ext cx="599010" cy="259045"/>
    <xdr:sp macro="" textlink="">
      <xdr:nvSpPr>
        <xdr:cNvPr id="177" name="民生費平均値テキスト"/>
        <xdr:cNvSpPr txBox="1"/>
      </xdr:nvSpPr>
      <xdr:spPr>
        <a:xfrm>
          <a:off x="4686300" y="128206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110517</xdr:rowOff>
    </xdr:from>
    <xdr:to>
      <xdr:col>24</xdr:col>
      <xdr:colOff>114300</xdr:colOff>
      <xdr:row>76</xdr:row>
      <xdr:rowOff>40667</xdr:rowOff>
    </xdr:to>
    <xdr:sp macro="" textlink="">
      <xdr:nvSpPr>
        <xdr:cNvPr id="178" name="フローチャート: 判断 177"/>
        <xdr:cNvSpPr/>
      </xdr:nvSpPr>
      <xdr:spPr>
        <a:xfrm>
          <a:off x="45847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140167</xdr:rowOff>
    </xdr:from>
    <xdr:to>
      <xdr:col>19</xdr:col>
      <xdr:colOff>177800</xdr:colOff>
      <xdr:row>76</xdr:row>
      <xdr:rowOff>39399</xdr:rowOff>
    </xdr:to>
    <xdr:cxnSp macro="">
      <xdr:nvCxnSpPr>
        <xdr:cNvPr id="179" name="直線コネクタ 178"/>
        <xdr:cNvCxnSpPr/>
      </xdr:nvCxnSpPr>
      <xdr:spPr>
        <a:xfrm flipV="1">
          <a:off x="2908300" y="12998917"/>
          <a:ext cx="889000" cy="7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70173</xdr:rowOff>
    </xdr:from>
    <xdr:to>
      <xdr:col>20</xdr:col>
      <xdr:colOff>38100</xdr:colOff>
      <xdr:row>76</xdr:row>
      <xdr:rowOff>322</xdr:rowOff>
    </xdr:to>
    <xdr:sp macro="" textlink="">
      <xdr:nvSpPr>
        <xdr:cNvPr id="180" name="フローチャート: 判断 179"/>
        <xdr:cNvSpPr/>
      </xdr:nvSpPr>
      <xdr:spPr>
        <a:xfrm>
          <a:off x="3746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16850</xdr:rowOff>
    </xdr:from>
    <xdr:ext cx="599010" cy="259045"/>
    <xdr:sp macro="" textlink="">
      <xdr:nvSpPr>
        <xdr:cNvPr id="181" name="テキスト ボックス 180"/>
        <xdr:cNvSpPr txBox="1"/>
      </xdr:nvSpPr>
      <xdr:spPr>
        <a:xfrm>
          <a:off x="3497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39399</xdr:rowOff>
    </xdr:from>
    <xdr:to>
      <xdr:col>15</xdr:col>
      <xdr:colOff>50800</xdr:colOff>
      <xdr:row>76</xdr:row>
      <xdr:rowOff>96092</xdr:rowOff>
    </xdr:to>
    <xdr:cxnSp macro="">
      <xdr:nvCxnSpPr>
        <xdr:cNvPr id="182" name="直線コネクタ 181"/>
        <xdr:cNvCxnSpPr/>
      </xdr:nvCxnSpPr>
      <xdr:spPr>
        <a:xfrm flipV="1">
          <a:off x="2019300" y="1306959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64960</xdr:rowOff>
    </xdr:from>
    <xdr:to>
      <xdr:col>15</xdr:col>
      <xdr:colOff>101600</xdr:colOff>
      <xdr:row>76</xdr:row>
      <xdr:rowOff>166560</xdr:rowOff>
    </xdr:to>
    <xdr:sp macro="" textlink="">
      <xdr:nvSpPr>
        <xdr:cNvPr id="183" name="フローチャート: 判断 182"/>
        <xdr:cNvSpPr/>
      </xdr:nvSpPr>
      <xdr:spPr>
        <a:xfrm>
          <a:off x="2857500" y="130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157687</xdr:rowOff>
    </xdr:from>
    <xdr:ext cx="599010" cy="259045"/>
    <xdr:sp macro="" textlink="">
      <xdr:nvSpPr>
        <xdr:cNvPr id="184" name="テキスト ボックス 183"/>
        <xdr:cNvSpPr txBox="1"/>
      </xdr:nvSpPr>
      <xdr:spPr>
        <a:xfrm>
          <a:off x="2608795" y="1318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96092</xdr:rowOff>
    </xdr:from>
    <xdr:to>
      <xdr:col>10</xdr:col>
      <xdr:colOff>114300</xdr:colOff>
      <xdr:row>77</xdr:row>
      <xdr:rowOff>9883</xdr:rowOff>
    </xdr:to>
    <xdr:cxnSp macro="">
      <xdr:nvCxnSpPr>
        <xdr:cNvPr id="185" name="直線コネクタ 184"/>
        <xdr:cNvCxnSpPr/>
      </xdr:nvCxnSpPr>
      <xdr:spPr>
        <a:xfrm flipV="1">
          <a:off x="1130300" y="13126292"/>
          <a:ext cx="889000" cy="8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95328</xdr:rowOff>
    </xdr:from>
    <xdr:to>
      <xdr:col>10</xdr:col>
      <xdr:colOff>165100</xdr:colOff>
      <xdr:row>77</xdr:row>
      <xdr:rowOff>25478</xdr:rowOff>
    </xdr:to>
    <xdr:sp macro="" textlink="">
      <xdr:nvSpPr>
        <xdr:cNvPr id="186" name="フローチャート: 判断 185"/>
        <xdr:cNvSpPr/>
      </xdr:nvSpPr>
      <xdr:spPr>
        <a:xfrm>
          <a:off x="1968500" y="1312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16605</xdr:rowOff>
    </xdr:from>
    <xdr:ext cx="599010" cy="259045"/>
    <xdr:sp macro="" textlink="">
      <xdr:nvSpPr>
        <xdr:cNvPr id="187" name="テキスト ボックス 186"/>
        <xdr:cNvSpPr txBox="1"/>
      </xdr:nvSpPr>
      <xdr:spPr>
        <a:xfrm>
          <a:off x="1719795" y="1321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143315</xdr:rowOff>
    </xdr:from>
    <xdr:to>
      <xdr:col>6</xdr:col>
      <xdr:colOff>38100</xdr:colOff>
      <xdr:row>77</xdr:row>
      <xdr:rowOff>73465</xdr:rowOff>
    </xdr:to>
    <xdr:sp macro="" textlink="">
      <xdr:nvSpPr>
        <xdr:cNvPr id="188" name="フローチャート: 判断 187"/>
        <xdr:cNvSpPr/>
      </xdr:nvSpPr>
      <xdr:spPr>
        <a:xfrm>
          <a:off x="1079500" y="1317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64592</xdr:rowOff>
    </xdr:from>
    <xdr:ext cx="599010" cy="259045"/>
    <xdr:sp macro="" textlink="">
      <xdr:nvSpPr>
        <xdr:cNvPr id="189" name="テキスト ボックス 188"/>
        <xdr:cNvSpPr txBox="1"/>
      </xdr:nvSpPr>
      <xdr:spPr>
        <a:xfrm>
          <a:off x="830795" y="1326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142218</xdr:rowOff>
    </xdr:from>
    <xdr:to>
      <xdr:col>24</xdr:col>
      <xdr:colOff>114300</xdr:colOff>
      <xdr:row>76</xdr:row>
      <xdr:rowOff>72368</xdr:rowOff>
    </xdr:to>
    <xdr:sp macro="" textlink="">
      <xdr:nvSpPr>
        <xdr:cNvPr id="195" name="楕円 194"/>
        <xdr:cNvSpPr/>
      </xdr:nvSpPr>
      <xdr:spPr>
        <a:xfrm>
          <a:off x="4584700" y="1300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120646</xdr:rowOff>
    </xdr:from>
    <xdr:ext cx="599010" cy="259045"/>
    <xdr:sp macro="" textlink="">
      <xdr:nvSpPr>
        <xdr:cNvPr id="196" name="民生費該当値テキスト"/>
        <xdr:cNvSpPr txBox="1"/>
      </xdr:nvSpPr>
      <xdr:spPr>
        <a:xfrm>
          <a:off x="4686300" y="1297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89367</xdr:rowOff>
    </xdr:from>
    <xdr:to>
      <xdr:col>20</xdr:col>
      <xdr:colOff>38100</xdr:colOff>
      <xdr:row>76</xdr:row>
      <xdr:rowOff>19517</xdr:rowOff>
    </xdr:to>
    <xdr:sp macro="" textlink="">
      <xdr:nvSpPr>
        <xdr:cNvPr id="197" name="楕円 196"/>
        <xdr:cNvSpPr/>
      </xdr:nvSpPr>
      <xdr:spPr>
        <a:xfrm>
          <a:off x="3746500" y="1294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10644</xdr:rowOff>
    </xdr:from>
    <xdr:ext cx="599010" cy="259045"/>
    <xdr:sp macro="" textlink="">
      <xdr:nvSpPr>
        <xdr:cNvPr id="198" name="テキスト ボックス 197"/>
        <xdr:cNvSpPr txBox="1"/>
      </xdr:nvSpPr>
      <xdr:spPr>
        <a:xfrm>
          <a:off x="3497795" y="1304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160049</xdr:rowOff>
    </xdr:from>
    <xdr:to>
      <xdr:col>15</xdr:col>
      <xdr:colOff>101600</xdr:colOff>
      <xdr:row>76</xdr:row>
      <xdr:rowOff>90199</xdr:rowOff>
    </xdr:to>
    <xdr:sp macro="" textlink="">
      <xdr:nvSpPr>
        <xdr:cNvPr id="199" name="楕円 198"/>
        <xdr:cNvSpPr/>
      </xdr:nvSpPr>
      <xdr:spPr>
        <a:xfrm>
          <a:off x="2857500" y="1301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106726</xdr:rowOff>
    </xdr:from>
    <xdr:ext cx="599010" cy="259045"/>
    <xdr:sp macro="" textlink="">
      <xdr:nvSpPr>
        <xdr:cNvPr id="200" name="テキスト ボックス 199"/>
        <xdr:cNvSpPr txBox="1"/>
      </xdr:nvSpPr>
      <xdr:spPr>
        <a:xfrm>
          <a:off x="2608795" y="1279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45292</xdr:rowOff>
    </xdr:from>
    <xdr:to>
      <xdr:col>10</xdr:col>
      <xdr:colOff>165100</xdr:colOff>
      <xdr:row>76</xdr:row>
      <xdr:rowOff>146892</xdr:rowOff>
    </xdr:to>
    <xdr:sp macro="" textlink="">
      <xdr:nvSpPr>
        <xdr:cNvPr id="201" name="楕円 200"/>
        <xdr:cNvSpPr/>
      </xdr:nvSpPr>
      <xdr:spPr>
        <a:xfrm>
          <a:off x="1968500" y="130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163420</xdr:rowOff>
    </xdr:from>
    <xdr:ext cx="599010" cy="259045"/>
    <xdr:sp macro="" textlink="">
      <xdr:nvSpPr>
        <xdr:cNvPr id="202" name="テキスト ボックス 201"/>
        <xdr:cNvSpPr txBox="1"/>
      </xdr:nvSpPr>
      <xdr:spPr>
        <a:xfrm>
          <a:off x="1719795" y="1285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130533</xdr:rowOff>
    </xdr:from>
    <xdr:to>
      <xdr:col>6</xdr:col>
      <xdr:colOff>38100</xdr:colOff>
      <xdr:row>77</xdr:row>
      <xdr:rowOff>60683</xdr:rowOff>
    </xdr:to>
    <xdr:sp macro="" textlink="">
      <xdr:nvSpPr>
        <xdr:cNvPr id="203" name="楕円 202"/>
        <xdr:cNvSpPr/>
      </xdr:nvSpPr>
      <xdr:spPr>
        <a:xfrm>
          <a:off x="1079500" y="1316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77209</xdr:rowOff>
    </xdr:from>
    <xdr:ext cx="599010" cy="259045"/>
    <xdr:sp macro="" textlink="">
      <xdr:nvSpPr>
        <xdr:cNvPr id="204" name="テキスト ボックス 203"/>
        <xdr:cNvSpPr txBox="1"/>
      </xdr:nvSpPr>
      <xdr:spPr>
        <a:xfrm>
          <a:off x="830795" y="12935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124430</xdr:rowOff>
    </xdr:from>
    <xdr:to>
      <xdr:col>24</xdr:col>
      <xdr:colOff>62865</xdr:colOff>
      <xdr:row>98</xdr:row>
      <xdr:rowOff>162429</xdr:rowOff>
    </xdr:to>
    <xdr:cxnSp macro="">
      <xdr:nvCxnSpPr>
        <xdr:cNvPr id="230" name="直線コネクタ 229"/>
        <xdr:cNvCxnSpPr/>
      </xdr:nvCxnSpPr>
      <xdr:spPr>
        <a:xfrm flipV="1">
          <a:off x="4633595" y="15554930"/>
          <a:ext cx="1270" cy="140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166256</xdr:rowOff>
    </xdr:from>
    <xdr:ext cx="534377" cy="259045"/>
    <xdr:sp macro="" textlink="">
      <xdr:nvSpPr>
        <xdr:cNvPr id="231" name="衛生費最小値テキスト"/>
        <xdr:cNvSpPr txBox="1"/>
      </xdr:nvSpPr>
      <xdr:spPr>
        <a:xfrm>
          <a:off x="4686300" y="169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162429</xdr:rowOff>
    </xdr:from>
    <xdr:to>
      <xdr:col>24</xdr:col>
      <xdr:colOff>152400</xdr:colOff>
      <xdr:row>98</xdr:row>
      <xdr:rowOff>162429</xdr:rowOff>
    </xdr:to>
    <xdr:cxnSp macro="">
      <xdr:nvCxnSpPr>
        <xdr:cNvPr id="232" name="直線コネクタ 231"/>
        <xdr:cNvCxnSpPr/>
      </xdr:nvCxnSpPr>
      <xdr:spPr>
        <a:xfrm>
          <a:off x="4546600" y="1696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71107</xdr:rowOff>
    </xdr:from>
    <xdr:ext cx="599010" cy="259045"/>
    <xdr:sp macro="" textlink="">
      <xdr:nvSpPr>
        <xdr:cNvPr id="233" name="衛生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464,676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124430</xdr:rowOff>
    </xdr:from>
    <xdr:to>
      <xdr:col>24</xdr:col>
      <xdr:colOff>152400</xdr:colOff>
      <xdr:row>90</xdr:row>
      <xdr:rowOff>124430</xdr:rowOff>
    </xdr:to>
    <xdr:cxnSp macro="">
      <xdr:nvCxnSpPr>
        <xdr:cNvPr id="234" name="直線コネクタ 233"/>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7612</xdr:rowOff>
    </xdr:from>
    <xdr:to>
      <xdr:col>24</xdr:col>
      <xdr:colOff>63500</xdr:colOff>
      <xdr:row>98</xdr:row>
      <xdr:rowOff>31376</xdr:rowOff>
    </xdr:to>
    <xdr:cxnSp macro="">
      <xdr:nvCxnSpPr>
        <xdr:cNvPr id="235" name="直線コネクタ 234"/>
        <xdr:cNvCxnSpPr/>
      </xdr:nvCxnSpPr>
      <xdr:spPr>
        <a:xfrm flipV="1">
          <a:off x="3797300" y="16809712"/>
          <a:ext cx="838200" cy="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154351</xdr:rowOff>
    </xdr:from>
    <xdr:ext cx="534377" cy="259045"/>
    <xdr:sp macro="" textlink="">
      <xdr:nvSpPr>
        <xdr:cNvPr id="236" name="衛生費平均値テキスト"/>
        <xdr:cNvSpPr txBox="1"/>
      </xdr:nvSpPr>
      <xdr:spPr>
        <a:xfrm>
          <a:off x="4686300" y="16785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4474</xdr:rowOff>
    </xdr:from>
    <xdr:to>
      <xdr:col>24</xdr:col>
      <xdr:colOff>114300</xdr:colOff>
      <xdr:row>98</xdr:row>
      <xdr:rowOff>106074</xdr:rowOff>
    </xdr:to>
    <xdr:sp macro="" textlink="">
      <xdr:nvSpPr>
        <xdr:cNvPr id="237" name="フローチャート: 判断 236"/>
        <xdr:cNvSpPr/>
      </xdr:nvSpPr>
      <xdr:spPr>
        <a:xfrm>
          <a:off x="4584700" y="1680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31376</xdr:rowOff>
    </xdr:from>
    <xdr:to>
      <xdr:col>19</xdr:col>
      <xdr:colOff>177800</xdr:colOff>
      <xdr:row>98</xdr:row>
      <xdr:rowOff>59324</xdr:rowOff>
    </xdr:to>
    <xdr:cxnSp macro="">
      <xdr:nvCxnSpPr>
        <xdr:cNvPr id="238" name="直線コネクタ 237"/>
        <xdr:cNvCxnSpPr/>
      </xdr:nvCxnSpPr>
      <xdr:spPr>
        <a:xfrm flipV="1">
          <a:off x="2908300" y="16833476"/>
          <a:ext cx="889000" cy="2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8691</xdr:rowOff>
    </xdr:from>
    <xdr:to>
      <xdr:col>20</xdr:col>
      <xdr:colOff>38100</xdr:colOff>
      <xdr:row>98</xdr:row>
      <xdr:rowOff>110291</xdr:rowOff>
    </xdr:to>
    <xdr:sp macro="" textlink="">
      <xdr:nvSpPr>
        <xdr:cNvPr id="239" name="フローチャート: 判断 238"/>
        <xdr:cNvSpPr/>
      </xdr:nvSpPr>
      <xdr:spPr>
        <a:xfrm>
          <a:off x="3746500" y="1681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101418</xdr:rowOff>
    </xdr:from>
    <xdr:ext cx="534377" cy="259045"/>
    <xdr:sp macro="" textlink="">
      <xdr:nvSpPr>
        <xdr:cNvPr id="240" name="テキスト ボックス 239"/>
        <xdr:cNvSpPr txBox="1"/>
      </xdr:nvSpPr>
      <xdr:spPr>
        <a:xfrm>
          <a:off x="3530111" y="1690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19864</xdr:rowOff>
    </xdr:from>
    <xdr:to>
      <xdr:col>15</xdr:col>
      <xdr:colOff>50800</xdr:colOff>
      <xdr:row>98</xdr:row>
      <xdr:rowOff>59324</xdr:rowOff>
    </xdr:to>
    <xdr:cxnSp macro="">
      <xdr:nvCxnSpPr>
        <xdr:cNvPr id="241" name="直線コネクタ 240"/>
        <xdr:cNvCxnSpPr/>
      </xdr:nvCxnSpPr>
      <xdr:spPr>
        <a:xfrm>
          <a:off x="2019300" y="16821964"/>
          <a:ext cx="889000" cy="3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41802</xdr:rowOff>
    </xdr:from>
    <xdr:to>
      <xdr:col>15</xdr:col>
      <xdr:colOff>101600</xdr:colOff>
      <xdr:row>98</xdr:row>
      <xdr:rowOff>143402</xdr:rowOff>
    </xdr:to>
    <xdr:sp macro="" textlink="">
      <xdr:nvSpPr>
        <xdr:cNvPr id="242" name="フローチャート: 判断 241"/>
        <xdr:cNvSpPr/>
      </xdr:nvSpPr>
      <xdr:spPr>
        <a:xfrm>
          <a:off x="2857500" y="1684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134529</xdr:rowOff>
    </xdr:from>
    <xdr:ext cx="534377" cy="259045"/>
    <xdr:sp macro="" textlink="">
      <xdr:nvSpPr>
        <xdr:cNvPr id="243" name="テキスト ボックス 242"/>
        <xdr:cNvSpPr txBox="1"/>
      </xdr:nvSpPr>
      <xdr:spPr>
        <a:xfrm>
          <a:off x="2641111" y="16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19864</xdr:rowOff>
    </xdr:from>
    <xdr:to>
      <xdr:col>10</xdr:col>
      <xdr:colOff>114300</xdr:colOff>
      <xdr:row>98</xdr:row>
      <xdr:rowOff>33100</xdr:rowOff>
    </xdr:to>
    <xdr:cxnSp macro="">
      <xdr:nvCxnSpPr>
        <xdr:cNvPr id="244" name="直線コネクタ 243"/>
        <xdr:cNvCxnSpPr/>
      </xdr:nvCxnSpPr>
      <xdr:spPr>
        <a:xfrm flipV="1">
          <a:off x="1130300" y="16821964"/>
          <a:ext cx="889000" cy="1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55122</xdr:rowOff>
    </xdr:from>
    <xdr:to>
      <xdr:col>10</xdr:col>
      <xdr:colOff>165100</xdr:colOff>
      <xdr:row>98</xdr:row>
      <xdr:rowOff>156722</xdr:rowOff>
    </xdr:to>
    <xdr:sp macro="" textlink="">
      <xdr:nvSpPr>
        <xdr:cNvPr id="245" name="フローチャート: 判断 244"/>
        <xdr:cNvSpPr/>
      </xdr:nvSpPr>
      <xdr:spPr>
        <a:xfrm>
          <a:off x="1968500" y="16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147849</xdr:rowOff>
    </xdr:from>
    <xdr:ext cx="534377" cy="259045"/>
    <xdr:sp macro="" textlink="">
      <xdr:nvSpPr>
        <xdr:cNvPr id="246" name="テキスト ボックス 245"/>
        <xdr:cNvSpPr txBox="1"/>
      </xdr:nvSpPr>
      <xdr:spPr>
        <a:xfrm>
          <a:off x="1752111" y="1694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63247</xdr:rowOff>
    </xdr:from>
    <xdr:to>
      <xdr:col>6</xdr:col>
      <xdr:colOff>38100</xdr:colOff>
      <xdr:row>98</xdr:row>
      <xdr:rowOff>164847</xdr:rowOff>
    </xdr:to>
    <xdr:sp macro="" textlink="">
      <xdr:nvSpPr>
        <xdr:cNvPr id="247" name="フローチャート: 判断 246"/>
        <xdr:cNvSpPr/>
      </xdr:nvSpPr>
      <xdr:spPr>
        <a:xfrm>
          <a:off x="1079500" y="168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155974</xdr:rowOff>
    </xdr:from>
    <xdr:ext cx="534377" cy="259045"/>
    <xdr:sp macro="" textlink="">
      <xdr:nvSpPr>
        <xdr:cNvPr id="248" name="テキスト ボックス 247"/>
        <xdr:cNvSpPr txBox="1"/>
      </xdr:nvSpPr>
      <xdr:spPr>
        <a:xfrm>
          <a:off x="863111" y="1695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128262</xdr:rowOff>
    </xdr:from>
    <xdr:to>
      <xdr:col>24</xdr:col>
      <xdr:colOff>114300</xdr:colOff>
      <xdr:row>98</xdr:row>
      <xdr:rowOff>58412</xdr:rowOff>
    </xdr:to>
    <xdr:sp macro="" textlink="">
      <xdr:nvSpPr>
        <xdr:cNvPr id="254" name="楕円 253"/>
        <xdr:cNvSpPr/>
      </xdr:nvSpPr>
      <xdr:spPr>
        <a:xfrm>
          <a:off x="4584700" y="1675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151139</xdr:rowOff>
    </xdr:from>
    <xdr:ext cx="534377" cy="259045"/>
    <xdr:sp macro="" textlink="">
      <xdr:nvSpPr>
        <xdr:cNvPr id="255" name="衛生費該当値テキスト"/>
        <xdr:cNvSpPr txBox="1"/>
      </xdr:nvSpPr>
      <xdr:spPr>
        <a:xfrm>
          <a:off x="4686300" y="1661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152026</xdr:rowOff>
    </xdr:from>
    <xdr:to>
      <xdr:col>20</xdr:col>
      <xdr:colOff>38100</xdr:colOff>
      <xdr:row>98</xdr:row>
      <xdr:rowOff>82176</xdr:rowOff>
    </xdr:to>
    <xdr:sp macro="" textlink="">
      <xdr:nvSpPr>
        <xdr:cNvPr id="256" name="楕円 255"/>
        <xdr:cNvSpPr/>
      </xdr:nvSpPr>
      <xdr:spPr>
        <a:xfrm>
          <a:off x="3746500" y="167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98703</xdr:rowOff>
    </xdr:from>
    <xdr:ext cx="534377" cy="259045"/>
    <xdr:sp macro="" textlink="">
      <xdr:nvSpPr>
        <xdr:cNvPr id="257" name="テキスト ボックス 256"/>
        <xdr:cNvSpPr txBox="1"/>
      </xdr:nvSpPr>
      <xdr:spPr>
        <a:xfrm>
          <a:off x="3530111" y="165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8524</xdr:rowOff>
    </xdr:from>
    <xdr:to>
      <xdr:col>15</xdr:col>
      <xdr:colOff>101600</xdr:colOff>
      <xdr:row>98</xdr:row>
      <xdr:rowOff>110124</xdr:rowOff>
    </xdr:to>
    <xdr:sp macro="" textlink="">
      <xdr:nvSpPr>
        <xdr:cNvPr id="258" name="楕円 257"/>
        <xdr:cNvSpPr/>
      </xdr:nvSpPr>
      <xdr:spPr>
        <a:xfrm>
          <a:off x="2857500" y="1681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126651</xdr:rowOff>
    </xdr:from>
    <xdr:ext cx="534377" cy="259045"/>
    <xdr:sp macro="" textlink="">
      <xdr:nvSpPr>
        <xdr:cNvPr id="259" name="テキスト ボックス 258"/>
        <xdr:cNvSpPr txBox="1"/>
      </xdr:nvSpPr>
      <xdr:spPr>
        <a:xfrm>
          <a:off x="2641111" y="1658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140514</xdr:rowOff>
    </xdr:from>
    <xdr:to>
      <xdr:col>10</xdr:col>
      <xdr:colOff>165100</xdr:colOff>
      <xdr:row>98</xdr:row>
      <xdr:rowOff>70664</xdr:rowOff>
    </xdr:to>
    <xdr:sp macro="" textlink="">
      <xdr:nvSpPr>
        <xdr:cNvPr id="260" name="楕円 259"/>
        <xdr:cNvSpPr/>
      </xdr:nvSpPr>
      <xdr:spPr>
        <a:xfrm>
          <a:off x="1968500" y="1677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87191</xdr:rowOff>
    </xdr:from>
    <xdr:ext cx="534377" cy="259045"/>
    <xdr:sp macro="" textlink="">
      <xdr:nvSpPr>
        <xdr:cNvPr id="261" name="テキスト ボックス 260"/>
        <xdr:cNvSpPr txBox="1"/>
      </xdr:nvSpPr>
      <xdr:spPr>
        <a:xfrm>
          <a:off x="1752111" y="1654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153750</xdr:rowOff>
    </xdr:from>
    <xdr:to>
      <xdr:col>6</xdr:col>
      <xdr:colOff>38100</xdr:colOff>
      <xdr:row>98</xdr:row>
      <xdr:rowOff>83900</xdr:rowOff>
    </xdr:to>
    <xdr:sp macro="" textlink="">
      <xdr:nvSpPr>
        <xdr:cNvPr id="262" name="楕円 261"/>
        <xdr:cNvSpPr/>
      </xdr:nvSpPr>
      <xdr:spPr>
        <a:xfrm>
          <a:off x="1079500" y="1678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100427</xdr:rowOff>
    </xdr:from>
    <xdr:ext cx="534377" cy="259045"/>
    <xdr:sp macro="" textlink="">
      <xdr:nvSpPr>
        <xdr:cNvPr id="263" name="テキスト ボックス 262"/>
        <xdr:cNvSpPr txBox="1"/>
      </xdr:nvSpPr>
      <xdr:spPr>
        <a:xfrm>
          <a:off x="863111" y="1655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89" name="直線コネクタ 288"/>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2" name="労働費最大値テキスト"/>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3" name="直線コネクタ 292"/>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64262</xdr:rowOff>
    </xdr:from>
    <xdr:to>
      <xdr:col>55</xdr:col>
      <xdr:colOff>0</xdr:colOff>
      <xdr:row>39</xdr:row>
      <xdr:rowOff>98226</xdr:rowOff>
    </xdr:to>
    <xdr:cxnSp macro="">
      <xdr:nvCxnSpPr>
        <xdr:cNvPr id="294" name="直線コネクタ 293"/>
        <xdr:cNvCxnSpPr/>
      </xdr:nvCxnSpPr>
      <xdr:spPr>
        <a:xfrm>
          <a:off x="9639300" y="6750812"/>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142148</xdr:rowOff>
    </xdr:from>
    <xdr:ext cx="378565" cy="259045"/>
    <xdr:sp macro="" textlink="">
      <xdr:nvSpPr>
        <xdr:cNvPr id="295" name="労働費平均値テキスト"/>
        <xdr:cNvSpPr txBox="1"/>
      </xdr:nvSpPr>
      <xdr:spPr>
        <a:xfrm>
          <a:off x="10528300" y="63143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119271</xdr:rowOff>
    </xdr:from>
    <xdr:to>
      <xdr:col>55</xdr:col>
      <xdr:colOff>50800</xdr:colOff>
      <xdr:row>38</xdr:row>
      <xdr:rowOff>49421</xdr:rowOff>
    </xdr:to>
    <xdr:sp macro="" textlink="">
      <xdr:nvSpPr>
        <xdr:cNvPr id="296" name="フローチャート: 判断 295"/>
        <xdr:cNvSpPr/>
      </xdr:nvSpPr>
      <xdr:spPr>
        <a:xfrm>
          <a:off x="104267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60996</xdr:rowOff>
    </xdr:from>
    <xdr:to>
      <xdr:col>50</xdr:col>
      <xdr:colOff>114300</xdr:colOff>
      <xdr:row>39</xdr:row>
      <xdr:rowOff>64262</xdr:rowOff>
    </xdr:to>
    <xdr:cxnSp macro="">
      <xdr:nvCxnSpPr>
        <xdr:cNvPr id="297" name="直線コネクタ 296"/>
        <xdr:cNvCxnSpPr/>
      </xdr:nvCxnSpPr>
      <xdr:spPr>
        <a:xfrm>
          <a:off x="8750300" y="67475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132987</xdr:rowOff>
    </xdr:from>
    <xdr:to>
      <xdr:col>50</xdr:col>
      <xdr:colOff>165100</xdr:colOff>
      <xdr:row>38</xdr:row>
      <xdr:rowOff>63137</xdr:rowOff>
    </xdr:to>
    <xdr:sp macro="" textlink="">
      <xdr:nvSpPr>
        <xdr:cNvPr id="298" name="フローチャート: 判断 297"/>
        <xdr:cNvSpPr/>
      </xdr:nvSpPr>
      <xdr:spPr>
        <a:xfrm>
          <a:off x="9588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79664</xdr:rowOff>
    </xdr:from>
    <xdr:ext cx="378565" cy="259045"/>
    <xdr:sp macro="" textlink="">
      <xdr:nvSpPr>
        <xdr:cNvPr id="299" name="テキスト ボックス 298"/>
        <xdr:cNvSpPr txBox="1"/>
      </xdr:nvSpPr>
      <xdr:spPr>
        <a:xfrm>
          <a:off x="9450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60996</xdr:rowOff>
    </xdr:from>
    <xdr:to>
      <xdr:col>45</xdr:col>
      <xdr:colOff>177800</xdr:colOff>
      <xdr:row>39</xdr:row>
      <xdr:rowOff>62956</xdr:rowOff>
    </xdr:to>
    <xdr:cxnSp macro="">
      <xdr:nvCxnSpPr>
        <xdr:cNvPr id="300" name="直線コネクタ 299"/>
        <xdr:cNvCxnSpPr/>
      </xdr:nvCxnSpPr>
      <xdr:spPr>
        <a:xfrm flipV="1">
          <a:off x="7861300" y="6747546"/>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53957</xdr:rowOff>
    </xdr:from>
    <xdr:to>
      <xdr:col>46</xdr:col>
      <xdr:colOff>38100</xdr:colOff>
      <xdr:row>37</xdr:row>
      <xdr:rowOff>155557</xdr:rowOff>
    </xdr:to>
    <xdr:sp macro="" textlink="">
      <xdr:nvSpPr>
        <xdr:cNvPr id="301" name="フローチャート: 判断 300"/>
        <xdr:cNvSpPr/>
      </xdr:nvSpPr>
      <xdr:spPr>
        <a:xfrm>
          <a:off x="8699500" y="6397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634</xdr:rowOff>
    </xdr:from>
    <xdr:ext cx="469744" cy="259045"/>
    <xdr:sp macro="" textlink="">
      <xdr:nvSpPr>
        <xdr:cNvPr id="302" name="テキスト ボックス 301"/>
        <xdr:cNvSpPr txBox="1"/>
      </xdr:nvSpPr>
      <xdr:spPr>
        <a:xfrm>
          <a:off x="8515428" y="6172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62956</xdr:rowOff>
    </xdr:from>
    <xdr:to>
      <xdr:col>41</xdr:col>
      <xdr:colOff>50800</xdr:colOff>
      <xdr:row>39</xdr:row>
      <xdr:rowOff>63936</xdr:rowOff>
    </xdr:to>
    <xdr:cxnSp macro="">
      <xdr:nvCxnSpPr>
        <xdr:cNvPr id="303" name="直線コネクタ 302"/>
        <xdr:cNvCxnSpPr/>
      </xdr:nvCxnSpPr>
      <xdr:spPr>
        <a:xfrm flipV="1">
          <a:off x="6972300" y="6749506"/>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97717</xdr:rowOff>
    </xdr:from>
    <xdr:to>
      <xdr:col>41</xdr:col>
      <xdr:colOff>101600</xdr:colOff>
      <xdr:row>38</xdr:row>
      <xdr:rowOff>27867</xdr:rowOff>
    </xdr:to>
    <xdr:sp macro="" textlink="">
      <xdr:nvSpPr>
        <xdr:cNvPr id="304" name="フローチャート: 判断 303"/>
        <xdr:cNvSpPr/>
      </xdr:nvSpPr>
      <xdr:spPr>
        <a:xfrm>
          <a:off x="78105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44394</xdr:rowOff>
    </xdr:from>
    <xdr:ext cx="378565" cy="259045"/>
    <xdr:sp macro="" textlink="">
      <xdr:nvSpPr>
        <xdr:cNvPr id="305" name="テキスト ボックス 304"/>
        <xdr:cNvSpPr txBox="1"/>
      </xdr:nvSpPr>
      <xdr:spPr>
        <a:xfrm>
          <a:off x="7672017" y="6216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90860</xdr:rowOff>
    </xdr:from>
    <xdr:to>
      <xdr:col>36</xdr:col>
      <xdr:colOff>165100</xdr:colOff>
      <xdr:row>38</xdr:row>
      <xdr:rowOff>21010</xdr:rowOff>
    </xdr:to>
    <xdr:sp macro="" textlink="">
      <xdr:nvSpPr>
        <xdr:cNvPr id="306" name="フローチャート: 判断 305"/>
        <xdr:cNvSpPr/>
      </xdr:nvSpPr>
      <xdr:spPr>
        <a:xfrm>
          <a:off x="6921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37537</xdr:rowOff>
    </xdr:from>
    <xdr:ext cx="378565" cy="259045"/>
    <xdr:sp macro="" textlink="">
      <xdr:nvSpPr>
        <xdr:cNvPr id="307" name="テキスト ボックス 306"/>
        <xdr:cNvSpPr txBox="1"/>
      </xdr:nvSpPr>
      <xdr:spPr>
        <a:xfrm>
          <a:off x="6783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47426</xdr:rowOff>
    </xdr:from>
    <xdr:to>
      <xdr:col>55</xdr:col>
      <xdr:colOff>50800</xdr:colOff>
      <xdr:row>39</xdr:row>
      <xdr:rowOff>149026</xdr:rowOff>
    </xdr:to>
    <xdr:sp macro="" textlink="">
      <xdr:nvSpPr>
        <xdr:cNvPr id="313" name="楕円 312"/>
        <xdr:cNvSpPr/>
      </xdr:nvSpPr>
      <xdr:spPr>
        <a:xfrm>
          <a:off x="104267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133803</xdr:rowOff>
    </xdr:from>
    <xdr:ext cx="249299" cy="259045"/>
    <xdr:sp macro="" textlink="">
      <xdr:nvSpPr>
        <xdr:cNvPr id="314" name="労働費該当値テキスト"/>
        <xdr:cNvSpPr txBox="1"/>
      </xdr:nvSpPr>
      <xdr:spPr>
        <a:xfrm>
          <a:off x="10528300" y="66489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13462</xdr:rowOff>
    </xdr:from>
    <xdr:to>
      <xdr:col>50</xdr:col>
      <xdr:colOff>165100</xdr:colOff>
      <xdr:row>39</xdr:row>
      <xdr:rowOff>115062</xdr:rowOff>
    </xdr:to>
    <xdr:sp macro="" textlink="">
      <xdr:nvSpPr>
        <xdr:cNvPr id="315" name="楕円 314"/>
        <xdr:cNvSpPr/>
      </xdr:nvSpPr>
      <xdr:spPr>
        <a:xfrm>
          <a:off x="9588500" y="6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106189</xdr:rowOff>
    </xdr:from>
    <xdr:ext cx="378565" cy="259045"/>
    <xdr:sp macro="" textlink="">
      <xdr:nvSpPr>
        <xdr:cNvPr id="316" name="テキスト ボックス 315"/>
        <xdr:cNvSpPr txBox="1"/>
      </xdr:nvSpPr>
      <xdr:spPr>
        <a:xfrm>
          <a:off x="9450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10196</xdr:rowOff>
    </xdr:from>
    <xdr:to>
      <xdr:col>46</xdr:col>
      <xdr:colOff>38100</xdr:colOff>
      <xdr:row>39</xdr:row>
      <xdr:rowOff>111796</xdr:rowOff>
    </xdr:to>
    <xdr:sp macro="" textlink="">
      <xdr:nvSpPr>
        <xdr:cNvPr id="317" name="楕円 316"/>
        <xdr:cNvSpPr/>
      </xdr:nvSpPr>
      <xdr:spPr>
        <a:xfrm>
          <a:off x="8699500" y="66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102923</xdr:rowOff>
    </xdr:from>
    <xdr:ext cx="378565" cy="259045"/>
    <xdr:sp macro="" textlink="">
      <xdr:nvSpPr>
        <xdr:cNvPr id="318" name="テキスト ボックス 317"/>
        <xdr:cNvSpPr txBox="1"/>
      </xdr:nvSpPr>
      <xdr:spPr>
        <a:xfrm>
          <a:off x="8561017" y="6789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12156</xdr:rowOff>
    </xdr:from>
    <xdr:to>
      <xdr:col>41</xdr:col>
      <xdr:colOff>101600</xdr:colOff>
      <xdr:row>39</xdr:row>
      <xdr:rowOff>113756</xdr:rowOff>
    </xdr:to>
    <xdr:sp macro="" textlink="">
      <xdr:nvSpPr>
        <xdr:cNvPr id="319" name="楕円 318"/>
        <xdr:cNvSpPr/>
      </xdr:nvSpPr>
      <xdr:spPr>
        <a:xfrm>
          <a:off x="7810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104883</xdr:rowOff>
    </xdr:from>
    <xdr:ext cx="378565" cy="259045"/>
    <xdr:sp macro="" textlink="">
      <xdr:nvSpPr>
        <xdr:cNvPr id="320" name="テキスト ボックス 319"/>
        <xdr:cNvSpPr txBox="1"/>
      </xdr:nvSpPr>
      <xdr:spPr>
        <a:xfrm>
          <a:off x="7672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13136</xdr:rowOff>
    </xdr:from>
    <xdr:to>
      <xdr:col>36</xdr:col>
      <xdr:colOff>165100</xdr:colOff>
      <xdr:row>39</xdr:row>
      <xdr:rowOff>114736</xdr:rowOff>
    </xdr:to>
    <xdr:sp macro="" textlink="">
      <xdr:nvSpPr>
        <xdr:cNvPr id="321" name="楕円 320"/>
        <xdr:cNvSpPr/>
      </xdr:nvSpPr>
      <xdr:spPr>
        <a:xfrm>
          <a:off x="6921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105863</xdr:rowOff>
    </xdr:from>
    <xdr:ext cx="378565" cy="259045"/>
    <xdr:sp macro="" textlink="">
      <xdr:nvSpPr>
        <xdr:cNvPr id="322" name="テキスト ボックス 321"/>
        <xdr:cNvSpPr txBox="1"/>
      </xdr:nvSpPr>
      <xdr:spPr>
        <a:xfrm>
          <a:off x="6783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142291</xdr:rowOff>
    </xdr:from>
    <xdr:to>
      <xdr:col>54</xdr:col>
      <xdr:colOff>189865</xdr:colOff>
      <xdr:row>59</xdr:row>
      <xdr:rowOff>40096</xdr:rowOff>
    </xdr:to>
    <xdr:cxnSp macro="">
      <xdr:nvCxnSpPr>
        <xdr:cNvPr id="348" name="直線コネクタ 347"/>
        <xdr:cNvCxnSpPr/>
      </xdr:nvCxnSpPr>
      <xdr:spPr>
        <a:xfrm flipV="1">
          <a:off x="10475595" y="8714791"/>
          <a:ext cx="1270" cy="1440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43923</xdr:rowOff>
    </xdr:from>
    <xdr:ext cx="469744" cy="259045"/>
    <xdr:sp macro="" textlink="">
      <xdr:nvSpPr>
        <xdr:cNvPr id="349" name="農林水産業費最小値テキスト"/>
        <xdr:cNvSpPr txBox="1"/>
      </xdr:nvSpPr>
      <xdr:spPr>
        <a:xfrm>
          <a:off x="10528300" y="1015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40096</xdr:rowOff>
    </xdr:from>
    <xdr:to>
      <xdr:col>55</xdr:col>
      <xdr:colOff>88900</xdr:colOff>
      <xdr:row>59</xdr:row>
      <xdr:rowOff>40096</xdr:rowOff>
    </xdr:to>
    <xdr:cxnSp macro="">
      <xdr:nvCxnSpPr>
        <xdr:cNvPr id="350" name="直線コネクタ 349"/>
        <xdr:cNvCxnSpPr/>
      </xdr:nvCxnSpPr>
      <xdr:spPr>
        <a:xfrm>
          <a:off x="10388600" y="1015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88968</xdr:rowOff>
    </xdr:from>
    <xdr:ext cx="599010" cy="259045"/>
    <xdr:sp macro="" textlink="">
      <xdr:nvSpPr>
        <xdr:cNvPr id="351" name="農林水産業費最大値テキスト"/>
        <xdr:cNvSpPr txBox="1"/>
      </xdr:nvSpPr>
      <xdr:spPr>
        <a:xfrm>
          <a:off x="10528300" y="84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142291</xdr:rowOff>
    </xdr:from>
    <xdr:to>
      <xdr:col>55</xdr:col>
      <xdr:colOff>88900</xdr:colOff>
      <xdr:row>50</xdr:row>
      <xdr:rowOff>142291</xdr:rowOff>
    </xdr:to>
    <xdr:cxnSp macro="">
      <xdr:nvCxnSpPr>
        <xdr:cNvPr id="352" name="直線コネクタ 351"/>
        <xdr:cNvCxnSpPr/>
      </xdr:nvCxnSpPr>
      <xdr:spPr>
        <a:xfrm>
          <a:off x="10388600" y="8714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119496</xdr:rowOff>
    </xdr:from>
    <xdr:to>
      <xdr:col>55</xdr:col>
      <xdr:colOff>0</xdr:colOff>
      <xdr:row>55</xdr:row>
      <xdr:rowOff>158804</xdr:rowOff>
    </xdr:to>
    <xdr:cxnSp macro="">
      <xdr:nvCxnSpPr>
        <xdr:cNvPr id="353" name="直線コネクタ 352"/>
        <xdr:cNvCxnSpPr/>
      </xdr:nvCxnSpPr>
      <xdr:spPr>
        <a:xfrm>
          <a:off x="9639300" y="9549246"/>
          <a:ext cx="838200" cy="3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119230</xdr:rowOff>
    </xdr:from>
    <xdr:ext cx="534377" cy="259045"/>
    <xdr:sp macro="" textlink="">
      <xdr:nvSpPr>
        <xdr:cNvPr id="354" name="農林水産業費平均値テキスト"/>
        <xdr:cNvSpPr txBox="1"/>
      </xdr:nvSpPr>
      <xdr:spPr>
        <a:xfrm>
          <a:off x="10528300" y="9720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140803</xdr:rowOff>
    </xdr:from>
    <xdr:to>
      <xdr:col>55</xdr:col>
      <xdr:colOff>50800</xdr:colOff>
      <xdr:row>57</xdr:row>
      <xdr:rowOff>70953</xdr:rowOff>
    </xdr:to>
    <xdr:sp macro="" textlink="">
      <xdr:nvSpPr>
        <xdr:cNvPr id="355" name="フローチャート: 判断 354"/>
        <xdr:cNvSpPr/>
      </xdr:nvSpPr>
      <xdr:spPr>
        <a:xfrm>
          <a:off x="10426700" y="974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119496</xdr:rowOff>
    </xdr:from>
    <xdr:to>
      <xdr:col>50</xdr:col>
      <xdr:colOff>114300</xdr:colOff>
      <xdr:row>56</xdr:row>
      <xdr:rowOff>75365</xdr:rowOff>
    </xdr:to>
    <xdr:cxnSp macro="">
      <xdr:nvCxnSpPr>
        <xdr:cNvPr id="356" name="直線コネクタ 355"/>
        <xdr:cNvCxnSpPr/>
      </xdr:nvCxnSpPr>
      <xdr:spPr>
        <a:xfrm flipV="1">
          <a:off x="8750300" y="9549246"/>
          <a:ext cx="889000" cy="12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135872</xdr:rowOff>
    </xdr:from>
    <xdr:to>
      <xdr:col>50</xdr:col>
      <xdr:colOff>165100</xdr:colOff>
      <xdr:row>57</xdr:row>
      <xdr:rowOff>66022</xdr:rowOff>
    </xdr:to>
    <xdr:sp macro="" textlink="">
      <xdr:nvSpPr>
        <xdr:cNvPr id="357" name="フローチャート: 判断 356"/>
        <xdr:cNvSpPr/>
      </xdr:nvSpPr>
      <xdr:spPr>
        <a:xfrm>
          <a:off x="9588500" y="973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57149</xdr:rowOff>
    </xdr:from>
    <xdr:ext cx="534377" cy="259045"/>
    <xdr:sp macro="" textlink="">
      <xdr:nvSpPr>
        <xdr:cNvPr id="358" name="テキスト ボックス 357"/>
        <xdr:cNvSpPr txBox="1"/>
      </xdr:nvSpPr>
      <xdr:spPr>
        <a:xfrm>
          <a:off x="9372111" y="98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6186</xdr:rowOff>
    </xdr:from>
    <xdr:to>
      <xdr:col>45</xdr:col>
      <xdr:colOff>177800</xdr:colOff>
      <xdr:row>56</xdr:row>
      <xdr:rowOff>75365</xdr:rowOff>
    </xdr:to>
    <xdr:cxnSp macro="">
      <xdr:nvCxnSpPr>
        <xdr:cNvPr id="359" name="直線コネクタ 358"/>
        <xdr:cNvCxnSpPr/>
      </xdr:nvCxnSpPr>
      <xdr:spPr>
        <a:xfrm>
          <a:off x="7861300" y="9607386"/>
          <a:ext cx="889000" cy="69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112043</xdr:rowOff>
    </xdr:from>
    <xdr:to>
      <xdr:col>46</xdr:col>
      <xdr:colOff>38100</xdr:colOff>
      <xdr:row>57</xdr:row>
      <xdr:rowOff>42193</xdr:rowOff>
    </xdr:to>
    <xdr:sp macro="" textlink="">
      <xdr:nvSpPr>
        <xdr:cNvPr id="360" name="フローチャート: 判断 359"/>
        <xdr:cNvSpPr/>
      </xdr:nvSpPr>
      <xdr:spPr>
        <a:xfrm>
          <a:off x="8699500" y="971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33320</xdr:rowOff>
    </xdr:from>
    <xdr:ext cx="534377" cy="259045"/>
    <xdr:sp macro="" textlink="">
      <xdr:nvSpPr>
        <xdr:cNvPr id="361" name="テキスト ボックス 360"/>
        <xdr:cNvSpPr txBox="1"/>
      </xdr:nvSpPr>
      <xdr:spPr>
        <a:xfrm>
          <a:off x="8483111" y="980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6186</xdr:rowOff>
    </xdr:from>
    <xdr:to>
      <xdr:col>41</xdr:col>
      <xdr:colOff>50800</xdr:colOff>
      <xdr:row>56</xdr:row>
      <xdr:rowOff>43884</xdr:rowOff>
    </xdr:to>
    <xdr:cxnSp macro="">
      <xdr:nvCxnSpPr>
        <xdr:cNvPr id="362" name="直線コネクタ 361"/>
        <xdr:cNvCxnSpPr/>
      </xdr:nvCxnSpPr>
      <xdr:spPr>
        <a:xfrm flipV="1">
          <a:off x="6972300" y="9607386"/>
          <a:ext cx="889000" cy="3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123103</xdr:rowOff>
    </xdr:from>
    <xdr:to>
      <xdr:col>41</xdr:col>
      <xdr:colOff>101600</xdr:colOff>
      <xdr:row>57</xdr:row>
      <xdr:rowOff>53253</xdr:rowOff>
    </xdr:to>
    <xdr:sp macro="" textlink="">
      <xdr:nvSpPr>
        <xdr:cNvPr id="363" name="フローチャート: 判断 362"/>
        <xdr:cNvSpPr/>
      </xdr:nvSpPr>
      <xdr:spPr>
        <a:xfrm>
          <a:off x="7810500" y="972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44380</xdr:rowOff>
    </xdr:from>
    <xdr:ext cx="534377" cy="259045"/>
    <xdr:sp macro="" textlink="">
      <xdr:nvSpPr>
        <xdr:cNvPr id="364" name="テキスト ボックス 363"/>
        <xdr:cNvSpPr txBox="1"/>
      </xdr:nvSpPr>
      <xdr:spPr>
        <a:xfrm>
          <a:off x="7594111" y="981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13222</xdr:rowOff>
    </xdr:from>
    <xdr:to>
      <xdr:col>36</xdr:col>
      <xdr:colOff>165100</xdr:colOff>
      <xdr:row>57</xdr:row>
      <xdr:rowOff>114822</xdr:rowOff>
    </xdr:to>
    <xdr:sp macro="" textlink="">
      <xdr:nvSpPr>
        <xdr:cNvPr id="365" name="フローチャート: 判断 364"/>
        <xdr:cNvSpPr/>
      </xdr:nvSpPr>
      <xdr:spPr>
        <a:xfrm>
          <a:off x="6921500" y="978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105949</xdr:rowOff>
    </xdr:from>
    <xdr:ext cx="534377" cy="259045"/>
    <xdr:sp macro="" textlink="">
      <xdr:nvSpPr>
        <xdr:cNvPr id="366" name="テキスト ボックス 365"/>
        <xdr:cNvSpPr txBox="1"/>
      </xdr:nvSpPr>
      <xdr:spPr>
        <a:xfrm>
          <a:off x="6705111" y="987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108004</xdr:rowOff>
    </xdr:from>
    <xdr:to>
      <xdr:col>55</xdr:col>
      <xdr:colOff>50800</xdr:colOff>
      <xdr:row>56</xdr:row>
      <xdr:rowOff>38154</xdr:rowOff>
    </xdr:to>
    <xdr:sp macro="" textlink="">
      <xdr:nvSpPr>
        <xdr:cNvPr id="372" name="楕円 371"/>
        <xdr:cNvSpPr/>
      </xdr:nvSpPr>
      <xdr:spPr>
        <a:xfrm>
          <a:off x="10426700" y="95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130881</xdr:rowOff>
    </xdr:from>
    <xdr:ext cx="534377" cy="259045"/>
    <xdr:sp macro="" textlink="">
      <xdr:nvSpPr>
        <xdr:cNvPr id="373" name="農林水産業費該当値テキスト"/>
        <xdr:cNvSpPr txBox="1"/>
      </xdr:nvSpPr>
      <xdr:spPr>
        <a:xfrm>
          <a:off x="10528300" y="93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68696</xdr:rowOff>
    </xdr:from>
    <xdr:to>
      <xdr:col>50</xdr:col>
      <xdr:colOff>165100</xdr:colOff>
      <xdr:row>55</xdr:row>
      <xdr:rowOff>170296</xdr:rowOff>
    </xdr:to>
    <xdr:sp macro="" textlink="">
      <xdr:nvSpPr>
        <xdr:cNvPr id="374" name="楕円 373"/>
        <xdr:cNvSpPr/>
      </xdr:nvSpPr>
      <xdr:spPr>
        <a:xfrm>
          <a:off x="9588500" y="94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15373</xdr:rowOff>
    </xdr:from>
    <xdr:ext cx="534377" cy="259045"/>
    <xdr:sp macro="" textlink="">
      <xdr:nvSpPr>
        <xdr:cNvPr id="375" name="テキスト ボックス 374"/>
        <xdr:cNvSpPr txBox="1"/>
      </xdr:nvSpPr>
      <xdr:spPr>
        <a:xfrm>
          <a:off x="9372111" y="927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24565</xdr:rowOff>
    </xdr:from>
    <xdr:to>
      <xdr:col>46</xdr:col>
      <xdr:colOff>38100</xdr:colOff>
      <xdr:row>56</xdr:row>
      <xdr:rowOff>126165</xdr:rowOff>
    </xdr:to>
    <xdr:sp macro="" textlink="">
      <xdr:nvSpPr>
        <xdr:cNvPr id="376" name="楕円 375"/>
        <xdr:cNvSpPr/>
      </xdr:nvSpPr>
      <xdr:spPr>
        <a:xfrm>
          <a:off x="8699500" y="962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142692</xdr:rowOff>
    </xdr:from>
    <xdr:ext cx="534377" cy="259045"/>
    <xdr:sp macro="" textlink="">
      <xdr:nvSpPr>
        <xdr:cNvPr id="377" name="テキスト ボックス 376"/>
        <xdr:cNvSpPr txBox="1"/>
      </xdr:nvSpPr>
      <xdr:spPr>
        <a:xfrm>
          <a:off x="8483111" y="94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126836</xdr:rowOff>
    </xdr:from>
    <xdr:to>
      <xdr:col>41</xdr:col>
      <xdr:colOff>101600</xdr:colOff>
      <xdr:row>56</xdr:row>
      <xdr:rowOff>56986</xdr:rowOff>
    </xdr:to>
    <xdr:sp macro="" textlink="">
      <xdr:nvSpPr>
        <xdr:cNvPr id="378" name="楕円 377"/>
        <xdr:cNvSpPr/>
      </xdr:nvSpPr>
      <xdr:spPr>
        <a:xfrm>
          <a:off x="7810500" y="955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73513</xdr:rowOff>
    </xdr:from>
    <xdr:ext cx="534377" cy="259045"/>
    <xdr:sp macro="" textlink="">
      <xdr:nvSpPr>
        <xdr:cNvPr id="379" name="テキスト ボックス 378"/>
        <xdr:cNvSpPr txBox="1"/>
      </xdr:nvSpPr>
      <xdr:spPr>
        <a:xfrm>
          <a:off x="7594111" y="93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164534</xdr:rowOff>
    </xdr:from>
    <xdr:to>
      <xdr:col>36</xdr:col>
      <xdr:colOff>165100</xdr:colOff>
      <xdr:row>56</xdr:row>
      <xdr:rowOff>94684</xdr:rowOff>
    </xdr:to>
    <xdr:sp macro="" textlink="">
      <xdr:nvSpPr>
        <xdr:cNvPr id="380" name="楕円 379"/>
        <xdr:cNvSpPr/>
      </xdr:nvSpPr>
      <xdr:spPr>
        <a:xfrm>
          <a:off x="6921500" y="9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111211</xdr:rowOff>
    </xdr:from>
    <xdr:ext cx="534377" cy="259045"/>
    <xdr:sp macro="" textlink="">
      <xdr:nvSpPr>
        <xdr:cNvPr id="381" name="テキスト ボックス 380"/>
        <xdr:cNvSpPr txBox="1"/>
      </xdr:nvSpPr>
      <xdr:spPr>
        <a:xfrm>
          <a:off x="6705111" y="93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5" name="テキスト ボックス 39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7" name="テキスト ボックス 39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9" name="テキスト ボックス 39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73086</xdr:rowOff>
    </xdr:from>
    <xdr:to>
      <xdr:col>54</xdr:col>
      <xdr:colOff>189865</xdr:colOff>
      <xdr:row>78</xdr:row>
      <xdr:rowOff>121193</xdr:rowOff>
    </xdr:to>
    <xdr:cxnSp macro="">
      <xdr:nvCxnSpPr>
        <xdr:cNvPr id="403" name="直線コネクタ 402"/>
        <xdr:cNvCxnSpPr/>
      </xdr:nvCxnSpPr>
      <xdr:spPr>
        <a:xfrm flipV="1">
          <a:off x="10475595" y="12417486"/>
          <a:ext cx="1270" cy="107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125020</xdr:rowOff>
    </xdr:from>
    <xdr:ext cx="469744" cy="259045"/>
    <xdr:sp macro="" textlink="">
      <xdr:nvSpPr>
        <xdr:cNvPr id="404" name="商工費最小値テキスト"/>
        <xdr:cNvSpPr txBox="1"/>
      </xdr:nvSpPr>
      <xdr:spPr>
        <a:xfrm>
          <a:off x="10528300" y="1349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121193</xdr:rowOff>
    </xdr:from>
    <xdr:to>
      <xdr:col>55</xdr:col>
      <xdr:colOff>88900</xdr:colOff>
      <xdr:row>78</xdr:row>
      <xdr:rowOff>121193</xdr:rowOff>
    </xdr:to>
    <xdr:cxnSp macro="">
      <xdr:nvCxnSpPr>
        <xdr:cNvPr id="405" name="直線コネクタ 404"/>
        <xdr:cNvCxnSpPr/>
      </xdr:nvCxnSpPr>
      <xdr:spPr>
        <a:xfrm>
          <a:off x="10388600" y="13494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19763</xdr:rowOff>
    </xdr:from>
    <xdr:ext cx="599010" cy="259045"/>
    <xdr:sp macro="" textlink="">
      <xdr:nvSpPr>
        <xdr:cNvPr id="406" name="商工費最大値テキスト"/>
        <xdr:cNvSpPr txBox="1"/>
      </xdr:nvSpPr>
      <xdr:spPr>
        <a:xfrm>
          <a:off x="10528300" y="121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73086</xdr:rowOff>
    </xdr:from>
    <xdr:to>
      <xdr:col>55</xdr:col>
      <xdr:colOff>88900</xdr:colOff>
      <xdr:row>72</xdr:row>
      <xdr:rowOff>73086</xdr:rowOff>
    </xdr:to>
    <xdr:cxnSp macro="">
      <xdr:nvCxnSpPr>
        <xdr:cNvPr id="407" name="直線コネクタ 406"/>
        <xdr:cNvCxnSpPr/>
      </xdr:nvCxnSpPr>
      <xdr:spPr>
        <a:xfrm>
          <a:off x="10388600" y="1241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149868</xdr:rowOff>
    </xdr:from>
    <xdr:to>
      <xdr:col>55</xdr:col>
      <xdr:colOff>0</xdr:colOff>
      <xdr:row>78</xdr:row>
      <xdr:rowOff>26960</xdr:rowOff>
    </xdr:to>
    <xdr:cxnSp macro="">
      <xdr:nvCxnSpPr>
        <xdr:cNvPr id="408" name="直線コネクタ 407"/>
        <xdr:cNvCxnSpPr/>
      </xdr:nvCxnSpPr>
      <xdr:spPr>
        <a:xfrm flipV="1">
          <a:off x="9639300" y="13351518"/>
          <a:ext cx="838200" cy="4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101764</xdr:rowOff>
    </xdr:from>
    <xdr:ext cx="534377" cy="259045"/>
    <xdr:sp macro="" textlink="">
      <xdr:nvSpPr>
        <xdr:cNvPr id="409" name="商工費平均値テキスト"/>
        <xdr:cNvSpPr txBox="1"/>
      </xdr:nvSpPr>
      <xdr:spPr>
        <a:xfrm>
          <a:off x="10528300" y="13303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123337</xdr:rowOff>
    </xdr:from>
    <xdr:to>
      <xdr:col>55</xdr:col>
      <xdr:colOff>50800</xdr:colOff>
      <xdr:row>78</xdr:row>
      <xdr:rowOff>53487</xdr:rowOff>
    </xdr:to>
    <xdr:sp macro="" textlink="">
      <xdr:nvSpPr>
        <xdr:cNvPr id="410" name="フローチャート: 判断 409"/>
        <xdr:cNvSpPr/>
      </xdr:nvSpPr>
      <xdr:spPr>
        <a:xfrm>
          <a:off x="104267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113393</xdr:rowOff>
    </xdr:from>
    <xdr:to>
      <xdr:col>50</xdr:col>
      <xdr:colOff>114300</xdr:colOff>
      <xdr:row>78</xdr:row>
      <xdr:rowOff>26960</xdr:rowOff>
    </xdr:to>
    <xdr:cxnSp macro="">
      <xdr:nvCxnSpPr>
        <xdr:cNvPr id="411" name="直線コネクタ 410"/>
        <xdr:cNvCxnSpPr/>
      </xdr:nvCxnSpPr>
      <xdr:spPr>
        <a:xfrm>
          <a:off x="8750300" y="13143593"/>
          <a:ext cx="889000" cy="25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119176</xdr:rowOff>
    </xdr:from>
    <xdr:to>
      <xdr:col>50</xdr:col>
      <xdr:colOff>165100</xdr:colOff>
      <xdr:row>78</xdr:row>
      <xdr:rowOff>49326</xdr:rowOff>
    </xdr:to>
    <xdr:sp macro="" textlink="">
      <xdr:nvSpPr>
        <xdr:cNvPr id="412" name="フローチャート: 判断 411"/>
        <xdr:cNvSpPr/>
      </xdr:nvSpPr>
      <xdr:spPr>
        <a:xfrm>
          <a:off x="9588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65853</xdr:rowOff>
    </xdr:from>
    <xdr:ext cx="534377" cy="259045"/>
    <xdr:sp macro="" textlink="">
      <xdr:nvSpPr>
        <xdr:cNvPr id="413" name="テキスト ボックス 412"/>
        <xdr:cNvSpPr txBox="1"/>
      </xdr:nvSpPr>
      <xdr:spPr>
        <a:xfrm>
          <a:off x="9372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113393</xdr:rowOff>
    </xdr:from>
    <xdr:to>
      <xdr:col>45</xdr:col>
      <xdr:colOff>177800</xdr:colOff>
      <xdr:row>78</xdr:row>
      <xdr:rowOff>39559</xdr:rowOff>
    </xdr:to>
    <xdr:cxnSp macro="">
      <xdr:nvCxnSpPr>
        <xdr:cNvPr id="414" name="直線コネクタ 413"/>
        <xdr:cNvCxnSpPr/>
      </xdr:nvCxnSpPr>
      <xdr:spPr>
        <a:xfrm flipV="1">
          <a:off x="7861300" y="13143593"/>
          <a:ext cx="889000" cy="26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124439</xdr:rowOff>
    </xdr:from>
    <xdr:to>
      <xdr:col>46</xdr:col>
      <xdr:colOff>38100</xdr:colOff>
      <xdr:row>78</xdr:row>
      <xdr:rowOff>54589</xdr:rowOff>
    </xdr:to>
    <xdr:sp macro="" textlink="">
      <xdr:nvSpPr>
        <xdr:cNvPr id="415" name="フローチャート: 判断 414"/>
        <xdr:cNvSpPr/>
      </xdr:nvSpPr>
      <xdr:spPr>
        <a:xfrm>
          <a:off x="8699500" y="1332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45716</xdr:rowOff>
    </xdr:from>
    <xdr:ext cx="534377" cy="259045"/>
    <xdr:sp macro="" textlink="">
      <xdr:nvSpPr>
        <xdr:cNvPr id="416" name="テキスト ボックス 415"/>
        <xdr:cNvSpPr txBox="1"/>
      </xdr:nvSpPr>
      <xdr:spPr>
        <a:xfrm>
          <a:off x="8483111" y="13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39559</xdr:rowOff>
    </xdr:from>
    <xdr:to>
      <xdr:col>41</xdr:col>
      <xdr:colOff>50800</xdr:colOff>
      <xdr:row>78</xdr:row>
      <xdr:rowOff>54592</xdr:rowOff>
    </xdr:to>
    <xdr:cxnSp macro="">
      <xdr:nvCxnSpPr>
        <xdr:cNvPr id="417" name="直線コネクタ 416"/>
        <xdr:cNvCxnSpPr/>
      </xdr:nvCxnSpPr>
      <xdr:spPr>
        <a:xfrm flipV="1">
          <a:off x="6972300" y="13412659"/>
          <a:ext cx="889000" cy="1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168801</xdr:rowOff>
    </xdr:from>
    <xdr:to>
      <xdr:col>41</xdr:col>
      <xdr:colOff>101600</xdr:colOff>
      <xdr:row>78</xdr:row>
      <xdr:rowOff>98951</xdr:rowOff>
    </xdr:to>
    <xdr:sp macro="" textlink="">
      <xdr:nvSpPr>
        <xdr:cNvPr id="418" name="フローチャート: 判断 417"/>
        <xdr:cNvSpPr/>
      </xdr:nvSpPr>
      <xdr:spPr>
        <a:xfrm>
          <a:off x="7810500" y="133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90078</xdr:rowOff>
    </xdr:from>
    <xdr:ext cx="534377" cy="259045"/>
    <xdr:sp macro="" textlink="">
      <xdr:nvSpPr>
        <xdr:cNvPr id="419" name="テキスト ボックス 418"/>
        <xdr:cNvSpPr txBox="1"/>
      </xdr:nvSpPr>
      <xdr:spPr>
        <a:xfrm>
          <a:off x="7594111" y="1346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160703</xdr:rowOff>
    </xdr:from>
    <xdr:to>
      <xdr:col>36</xdr:col>
      <xdr:colOff>165100</xdr:colOff>
      <xdr:row>78</xdr:row>
      <xdr:rowOff>90853</xdr:rowOff>
    </xdr:to>
    <xdr:sp macro="" textlink="">
      <xdr:nvSpPr>
        <xdr:cNvPr id="420" name="フローチャート: 判断 419"/>
        <xdr:cNvSpPr/>
      </xdr:nvSpPr>
      <xdr:spPr>
        <a:xfrm>
          <a:off x="6921500" y="1336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107380</xdr:rowOff>
    </xdr:from>
    <xdr:ext cx="534377" cy="259045"/>
    <xdr:sp macro="" textlink="">
      <xdr:nvSpPr>
        <xdr:cNvPr id="421" name="テキスト ボックス 420"/>
        <xdr:cNvSpPr txBox="1"/>
      </xdr:nvSpPr>
      <xdr:spPr>
        <a:xfrm>
          <a:off x="6705111" y="1313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99068</xdr:rowOff>
    </xdr:from>
    <xdr:to>
      <xdr:col>55</xdr:col>
      <xdr:colOff>50800</xdr:colOff>
      <xdr:row>78</xdr:row>
      <xdr:rowOff>29218</xdr:rowOff>
    </xdr:to>
    <xdr:sp macro="" textlink="">
      <xdr:nvSpPr>
        <xdr:cNvPr id="427" name="楕円 426"/>
        <xdr:cNvSpPr/>
      </xdr:nvSpPr>
      <xdr:spPr>
        <a:xfrm>
          <a:off x="10426700" y="1330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121945</xdr:rowOff>
    </xdr:from>
    <xdr:ext cx="534377" cy="259045"/>
    <xdr:sp macro="" textlink="">
      <xdr:nvSpPr>
        <xdr:cNvPr id="428" name="商工費該当値テキスト"/>
        <xdr:cNvSpPr txBox="1"/>
      </xdr:nvSpPr>
      <xdr:spPr>
        <a:xfrm>
          <a:off x="10528300" y="13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147610</xdr:rowOff>
    </xdr:from>
    <xdr:to>
      <xdr:col>50</xdr:col>
      <xdr:colOff>165100</xdr:colOff>
      <xdr:row>78</xdr:row>
      <xdr:rowOff>77760</xdr:rowOff>
    </xdr:to>
    <xdr:sp macro="" textlink="">
      <xdr:nvSpPr>
        <xdr:cNvPr id="429" name="楕円 428"/>
        <xdr:cNvSpPr/>
      </xdr:nvSpPr>
      <xdr:spPr>
        <a:xfrm>
          <a:off x="9588500" y="1334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68887</xdr:rowOff>
    </xdr:from>
    <xdr:ext cx="534377" cy="259045"/>
    <xdr:sp macro="" textlink="">
      <xdr:nvSpPr>
        <xdr:cNvPr id="430" name="テキスト ボックス 429"/>
        <xdr:cNvSpPr txBox="1"/>
      </xdr:nvSpPr>
      <xdr:spPr>
        <a:xfrm>
          <a:off x="9372111" y="134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62593</xdr:rowOff>
    </xdr:from>
    <xdr:to>
      <xdr:col>46</xdr:col>
      <xdr:colOff>38100</xdr:colOff>
      <xdr:row>76</xdr:row>
      <xdr:rowOff>164193</xdr:rowOff>
    </xdr:to>
    <xdr:sp macro="" textlink="">
      <xdr:nvSpPr>
        <xdr:cNvPr id="431" name="楕円 430"/>
        <xdr:cNvSpPr/>
      </xdr:nvSpPr>
      <xdr:spPr>
        <a:xfrm>
          <a:off x="8699500" y="1309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9270</xdr:rowOff>
    </xdr:from>
    <xdr:ext cx="534377" cy="259045"/>
    <xdr:sp macro="" textlink="">
      <xdr:nvSpPr>
        <xdr:cNvPr id="432" name="テキスト ボックス 431"/>
        <xdr:cNvSpPr txBox="1"/>
      </xdr:nvSpPr>
      <xdr:spPr>
        <a:xfrm>
          <a:off x="8483111" y="1286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160209</xdr:rowOff>
    </xdr:from>
    <xdr:to>
      <xdr:col>41</xdr:col>
      <xdr:colOff>101600</xdr:colOff>
      <xdr:row>78</xdr:row>
      <xdr:rowOff>90359</xdr:rowOff>
    </xdr:to>
    <xdr:sp macro="" textlink="">
      <xdr:nvSpPr>
        <xdr:cNvPr id="433" name="楕円 432"/>
        <xdr:cNvSpPr/>
      </xdr:nvSpPr>
      <xdr:spPr>
        <a:xfrm>
          <a:off x="7810500" y="1336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106886</xdr:rowOff>
    </xdr:from>
    <xdr:ext cx="534377" cy="259045"/>
    <xdr:sp macro="" textlink="">
      <xdr:nvSpPr>
        <xdr:cNvPr id="434" name="テキスト ボックス 433"/>
        <xdr:cNvSpPr txBox="1"/>
      </xdr:nvSpPr>
      <xdr:spPr>
        <a:xfrm>
          <a:off x="7594111" y="1313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3792</xdr:rowOff>
    </xdr:from>
    <xdr:to>
      <xdr:col>36</xdr:col>
      <xdr:colOff>165100</xdr:colOff>
      <xdr:row>78</xdr:row>
      <xdr:rowOff>105392</xdr:rowOff>
    </xdr:to>
    <xdr:sp macro="" textlink="">
      <xdr:nvSpPr>
        <xdr:cNvPr id="435" name="楕円 434"/>
        <xdr:cNvSpPr/>
      </xdr:nvSpPr>
      <xdr:spPr>
        <a:xfrm>
          <a:off x="6921500" y="1337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96519</xdr:rowOff>
    </xdr:from>
    <xdr:ext cx="534377" cy="259045"/>
    <xdr:sp macro="" textlink="">
      <xdr:nvSpPr>
        <xdr:cNvPr id="436" name="テキスト ボックス 435"/>
        <xdr:cNvSpPr txBox="1"/>
      </xdr:nvSpPr>
      <xdr:spPr>
        <a:xfrm>
          <a:off x="6705111" y="1346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6" name="テキスト ボックス 45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95847</xdr:rowOff>
    </xdr:from>
    <xdr:to>
      <xdr:col>54</xdr:col>
      <xdr:colOff>189865</xdr:colOff>
      <xdr:row>98</xdr:row>
      <xdr:rowOff>112173</xdr:rowOff>
    </xdr:to>
    <xdr:cxnSp macro="">
      <xdr:nvCxnSpPr>
        <xdr:cNvPr id="464" name="直線コネクタ 463"/>
        <xdr:cNvCxnSpPr/>
      </xdr:nvCxnSpPr>
      <xdr:spPr>
        <a:xfrm flipV="1">
          <a:off x="10475595" y="15526347"/>
          <a:ext cx="1270" cy="1387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116000</xdr:rowOff>
    </xdr:from>
    <xdr:ext cx="534377" cy="259045"/>
    <xdr:sp macro="" textlink="">
      <xdr:nvSpPr>
        <xdr:cNvPr id="465" name="土木費最小値テキスト"/>
        <xdr:cNvSpPr txBox="1"/>
      </xdr:nvSpPr>
      <xdr:spPr>
        <a:xfrm>
          <a:off x="10528300" y="1691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112173</xdr:rowOff>
    </xdr:from>
    <xdr:to>
      <xdr:col>55</xdr:col>
      <xdr:colOff>88900</xdr:colOff>
      <xdr:row>98</xdr:row>
      <xdr:rowOff>112173</xdr:rowOff>
    </xdr:to>
    <xdr:cxnSp macro="">
      <xdr:nvCxnSpPr>
        <xdr:cNvPr id="466" name="直線コネクタ 465"/>
        <xdr:cNvCxnSpPr/>
      </xdr:nvCxnSpPr>
      <xdr:spPr>
        <a:xfrm>
          <a:off x="10388600" y="169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42524</xdr:rowOff>
    </xdr:from>
    <xdr:ext cx="599010" cy="259045"/>
    <xdr:sp macro="" textlink="">
      <xdr:nvSpPr>
        <xdr:cNvPr id="467" name="土木費最大値テキスト"/>
        <xdr:cNvSpPr txBox="1"/>
      </xdr:nvSpPr>
      <xdr:spPr>
        <a:xfrm>
          <a:off x="10528300" y="1530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166,604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95847</xdr:rowOff>
    </xdr:from>
    <xdr:to>
      <xdr:col>55</xdr:col>
      <xdr:colOff>88900</xdr:colOff>
      <xdr:row>90</xdr:row>
      <xdr:rowOff>95847</xdr:rowOff>
    </xdr:to>
    <xdr:cxnSp macro="">
      <xdr:nvCxnSpPr>
        <xdr:cNvPr id="468" name="直線コネクタ 467"/>
        <xdr:cNvCxnSpPr/>
      </xdr:nvCxnSpPr>
      <xdr:spPr>
        <a:xfrm>
          <a:off x="10388600" y="1552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100419</xdr:rowOff>
    </xdr:from>
    <xdr:to>
      <xdr:col>55</xdr:col>
      <xdr:colOff>0</xdr:colOff>
      <xdr:row>92</xdr:row>
      <xdr:rowOff>154160</xdr:rowOff>
    </xdr:to>
    <xdr:cxnSp macro="">
      <xdr:nvCxnSpPr>
        <xdr:cNvPr id="469" name="直線コネクタ 468"/>
        <xdr:cNvCxnSpPr/>
      </xdr:nvCxnSpPr>
      <xdr:spPr>
        <a:xfrm flipV="1">
          <a:off x="9639300" y="15873819"/>
          <a:ext cx="838200" cy="5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150680</xdr:rowOff>
    </xdr:from>
    <xdr:ext cx="534377" cy="259045"/>
    <xdr:sp macro="" textlink="">
      <xdr:nvSpPr>
        <xdr:cNvPr id="470" name="土木費平均値テキスト"/>
        <xdr:cNvSpPr txBox="1"/>
      </xdr:nvSpPr>
      <xdr:spPr>
        <a:xfrm>
          <a:off x="10528300" y="16438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803</xdr:rowOff>
    </xdr:from>
    <xdr:to>
      <xdr:col>55</xdr:col>
      <xdr:colOff>50800</xdr:colOff>
      <xdr:row>96</xdr:row>
      <xdr:rowOff>102403</xdr:rowOff>
    </xdr:to>
    <xdr:sp macro="" textlink="">
      <xdr:nvSpPr>
        <xdr:cNvPr id="471" name="フローチャート: 判断 470"/>
        <xdr:cNvSpPr/>
      </xdr:nvSpPr>
      <xdr:spPr>
        <a:xfrm>
          <a:off x="10426700" y="16460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154160</xdr:rowOff>
    </xdr:from>
    <xdr:to>
      <xdr:col>50</xdr:col>
      <xdr:colOff>114300</xdr:colOff>
      <xdr:row>92</xdr:row>
      <xdr:rowOff>157150</xdr:rowOff>
    </xdr:to>
    <xdr:cxnSp macro="">
      <xdr:nvCxnSpPr>
        <xdr:cNvPr id="472" name="直線コネクタ 471"/>
        <xdr:cNvCxnSpPr/>
      </xdr:nvCxnSpPr>
      <xdr:spPr>
        <a:xfrm flipV="1">
          <a:off x="8750300" y="15927560"/>
          <a:ext cx="889000" cy="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156460</xdr:rowOff>
    </xdr:from>
    <xdr:to>
      <xdr:col>50</xdr:col>
      <xdr:colOff>165100</xdr:colOff>
      <xdr:row>96</xdr:row>
      <xdr:rowOff>86610</xdr:rowOff>
    </xdr:to>
    <xdr:sp macro="" textlink="">
      <xdr:nvSpPr>
        <xdr:cNvPr id="473" name="フローチャート: 判断 472"/>
        <xdr:cNvSpPr/>
      </xdr:nvSpPr>
      <xdr:spPr>
        <a:xfrm>
          <a:off x="9588500" y="1644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77737</xdr:rowOff>
    </xdr:from>
    <xdr:ext cx="534377" cy="259045"/>
    <xdr:sp macro="" textlink="">
      <xdr:nvSpPr>
        <xdr:cNvPr id="474" name="テキスト ボックス 473"/>
        <xdr:cNvSpPr txBox="1"/>
      </xdr:nvSpPr>
      <xdr:spPr>
        <a:xfrm>
          <a:off x="9372111" y="165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157150</xdr:rowOff>
    </xdr:from>
    <xdr:to>
      <xdr:col>45</xdr:col>
      <xdr:colOff>177800</xdr:colOff>
      <xdr:row>93</xdr:row>
      <xdr:rowOff>124203</xdr:rowOff>
    </xdr:to>
    <xdr:cxnSp macro="">
      <xdr:nvCxnSpPr>
        <xdr:cNvPr id="475" name="直線コネクタ 474"/>
        <xdr:cNvCxnSpPr/>
      </xdr:nvCxnSpPr>
      <xdr:spPr>
        <a:xfrm flipV="1">
          <a:off x="7861300" y="15930550"/>
          <a:ext cx="889000" cy="13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80451</xdr:rowOff>
    </xdr:from>
    <xdr:to>
      <xdr:col>46</xdr:col>
      <xdr:colOff>38100</xdr:colOff>
      <xdr:row>95</xdr:row>
      <xdr:rowOff>10601</xdr:rowOff>
    </xdr:to>
    <xdr:sp macro="" textlink="">
      <xdr:nvSpPr>
        <xdr:cNvPr id="476" name="フローチャート: 判断 475"/>
        <xdr:cNvSpPr/>
      </xdr:nvSpPr>
      <xdr:spPr>
        <a:xfrm>
          <a:off x="8699500" y="1619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1728</xdr:rowOff>
    </xdr:from>
    <xdr:ext cx="534377" cy="259045"/>
    <xdr:sp macro="" textlink="">
      <xdr:nvSpPr>
        <xdr:cNvPr id="477" name="テキスト ボックス 476"/>
        <xdr:cNvSpPr txBox="1"/>
      </xdr:nvSpPr>
      <xdr:spPr>
        <a:xfrm>
          <a:off x="8483111" y="1628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124203</xdr:rowOff>
    </xdr:from>
    <xdr:to>
      <xdr:col>41</xdr:col>
      <xdr:colOff>50800</xdr:colOff>
      <xdr:row>94</xdr:row>
      <xdr:rowOff>41326</xdr:rowOff>
    </xdr:to>
    <xdr:cxnSp macro="">
      <xdr:nvCxnSpPr>
        <xdr:cNvPr id="478" name="直線コネクタ 477"/>
        <xdr:cNvCxnSpPr/>
      </xdr:nvCxnSpPr>
      <xdr:spPr>
        <a:xfrm flipV="1">
          <a:off x="6972300" y="16069053"/>
          <a:ext cx="889000" cy="8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166557</xdr:rowOff>
    </xdr:from>
    <xdr:to>
      <xdr:col>41</xdr:col>
      <xdr:colOff>101600</xdr:colOff>
      <xdr:row>95</xdr:row>
      <xdr:rowOff>96707</xdr:rowOff>
    </xdr:to>
    <xdr:sp macro="" textlink="">
      <xdr:nvSpPr>
        <xdr:cNvPr id="479" name="フローチャート: 判断 478"/>
        <xdr:cNvSpPr/>
      </xdr:nvSpPr>
      <xdr:spPr>
        <a:xfrm>
          <a:off x="7810500" y="162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87834</xdr:rowOff>
    </xdr:from>
    <xdr:ext cx="534377" cy="259045"/>
    <xdr:sp macro="" textlink="">
      <xdr:nvSpPr>
        <xdr:cNvPr id="480" name="テキスト ボックス 479"/>
        <xdr:cNvSpPr txBox="1"/>
      </xdr:nvSpPr>
      <xdr:spPr>
        <a:xfrm>
          <a:off x="7594111" y="1637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107683</xdr:rowOff>
    </xdr:from>
    <xdr:to>
      <xdr:col>36</xdr:col>
      <xdr:colOff>165100</xdr:colOff>
      <xdr:row>97</xdr:row>
      <xdr:rowOff>37833</xdr:rowOff>
    </xdr:to>
    <xdr:sp macro="" textlink="">
      <xdr:nvSpPr>
        <xdr:cNvPr id="481" name="フローチャート: 判断 480"/>
        <xdr:cNvSpPr/>
      </xdr:nvSpPr>
      <xdr:spPr>
        <a:xfrm>
          <a:off x="6921500" y="1656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28960</xdr:rowOff>
    </xdr:from>
    <xdr:ext cx="534377" cy="259045"/>
    <xdr:sp macro="" textlink="">
      <xdr:nvSpPr>
        <xdr:cNvPr id="482" name="テキスト ボックス 481"/>
        <xdr:cNvSpPr txBox="1"/>
      </xdr:nvSpPr>
      <xdr:spPr>
        <a:xfrm>
          <a:off x="6705111" y="166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49619</xdr:rowOff>
    </xdr:from>
    <xdr:to>
      <xdr:col>55</xdr:col>
      <xdr:colOff>50800</xdr:colOff>
      <xdr:row>92</xdr:row>
      <xdr:rowOff>151219</xdr:rowOff>
    </xdr:to>
    <xdr:sp macro="" textlink="">
      <xdr:nvSpPr>
        <xdr:cNvPr id="488" name="楕円 487"/>
        <xdr:cNvSpPr/>
      </xdr:nvSpPr>
      <xdr:spPr>
        <a:xfrm>
          <a:off x="10426700" y="1582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72496</xdr:rowOff>
    </xdr:from>
    <xdr:ext cx="599010" cy="259045"/>
    <xdr:sp macro="" textlink="">
      <xdr:nvSpPr>
        <xdr:cNvPr id="489" name="土木費該当値テキスト"/>
        <xdr:cNvSpPr txBox="1"/>
      </xdr:nvSpPr>
      <xdr:spPr>
        <a:xfrm>
          <a:off x="10528300" y="15674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103360</xdr:rowOff>
    </xdr:from>
    <xdr:to>
      <xdr:col>50</xdr:col>
      <xdr:colOff>165100</xdr:colOff>
      <xdr:row>93</xdr:row>
      <xdr:rowOff>33510</xdr:rowOff>
    </xdr:to>
    <xdr:sp macro="" textlink="">
      <xdr:nvSpPr>
        <xdr:cNvPr id="490" name="楕円 489"/>
        <xdr:cNvSpPr/>
      </xdr:nvSpPr>
      <xdr:spPr>
        <a:xfrm>
          <a:off x="9588500" y="158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50037</xdr:rowOff>
    </xdr:from>
    <xdr:ext cx="599010" cy="259045"/>
    <xdr:sp macro="" textlink="">
      <xdr:nvSpPr>
        <xdr:cNvPr id="491" name="テキスト ボックス 490"/>
        <xdr:cNvSpPr txBox="1"/>
      </xdr:nvSpPr>
      <xdr:spPr>
        <a:xfrm>
          <a:off x="9339795" y="15651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106350</xdr:rowOff>
    </xdr:from>
    <xdr:to>
      <xdr:col>46</xdr:col>
      <xdr:colOff>38100</xdr:colOff>
      <xdr:row>93</xdr:row>
      <xdr:rowOff>36500</xdr:rowOff>
    </xdr:to>
    <xdr:sp macro="" textlink="">
      <xdr:nvSpPr>
        <xdr:cNvPr id="492" name="楕円 491"/>
        <xdr:cNvSpPr/>
      </xdr:nvSpPr>
      <xdr:spPr>
        <a:xfrm>
          <a:off x="8699500" y="1587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53027</xdr:rowOff>
    </xdr:from>
    <xdr:ext cx="599010" cy="259045"/>
    <xdr:sp macro="" textlink="">
      <xdr:nvSpPr>
        <xdr:cNvPr id="493" name="テキスト ボックス 492"/>
        <xdr:cNvSpPr txBox="1"/>
      </xdr:nvSpPr>
      <xdr:spPr>
        <a:xfrm>
          <a:off x="8450795" y="1565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73403</xdr:rowOff>
    </xdr:from>
    <xdr:to>
      <xdr:col>41</xdr:col>
      <xdr:colOff>101600</xdr:colOff>
      <xdr:row>94</xdr:row>
      <xdr:rowOff>3553</xdr:rowOff>
    </xdr:to>
    <xdr:sp macro="" textlink="">
      <xdr:nvSpPr>
        <xdr:cNvPr id="494" name="楕円 493"/>
        <xdr:cNvSpPr/>
      </xdr:nvSpPr>
      <xdr:spPr>
        <a:xfrm>
          <a:off x="7810500" y="1601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20080</xdr:rowOff>
    </xdr:from>
    <xdr:ext cx="599010" cy="259045"/>
    <xdr:sp macro="" textlink="">
      <xdr:nvSpPr>
        <xdr:cNvPr id="495" name="テキスト ボックス 494"/>
        <xdr:cNvSpPr txBox="1"/>
      </xdr:nvSpPr>
      <xdr:spPr>
        <a:xfrm>
          <a:off x="7561795" y="1579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161976</xdr:rowOff>
    </xdr:from>
    <xdr:to>
      <xdr:col>36</xdr:col>
      <xdr:colOff>165100</xdr:colOff>
      <xdr:row>94</xdr:row>
      <xdr:rowOff>92126</xdr:rowOff>
    </xdr:to>
    <xdr:sp macro="" textlink="">
      <xdr:nvSpPr>
        <xdr:cNvPr id="496" name="楕円 495"/>
        <xdr:cNvSpPr/>
      </xdr:nvSpPr>
      <xdr:spPr>
        <a:xfrm>
          <a:off x="6921500" y="1610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108653</xdr:rowOff>
    </xdr:from>
    <xdr:ext cx="599010" cy="259045"/>
    <xdr:sp macro="" textlink="">
      <xdr:nvSpPr>
        <xdr:cNvPr id="497" name="テキスト ボックス 496"/>
        <xdr:cNvSpPr txBox="1"/>
      </xdr:nvSpPr>
      <xdr:spPr>
        <a:xfrm>
          <a:off x="6672795" y="1588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32848</xdr:rowOff>
    </xdr:from>
    <xdr:to>
      <xdr:col>85</xdr:col>
      <xdr:colOff>126364</xdr:colOff>
      <xdr:row>38</xdr:row>
      <xdr:rowOff>16104</xdr:rowOff>
    </xdr:to>
    <xdr:cxnSp macro="">
      <xdr:nvCxnSpPr>
        <xdr:cNvPr id="521" name="直線コネクタ 520"/>
        <xdr:cNvCxnSpPr/>
      </xdr:nvCxnSpPr>
      <xdr:spPr>
        <a:xfrm flipV="1">
          <a:off x="16317595" y="5347798"/>
          <a:ext cx="1269" cy="11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19931</xdr:rowOff>
    </xdr:from>
    <xdr:ext cx="534377" cy="259045"/>
    <xdr:sp macro="" textlink="">
      <xdr:nvSpPr>
        <xdr:cNvPr id="522" name="消防費最小値テキスト"/>
        <xdr:cNvSpPr txBox="1"/>
      </xdr:nvSpPr>
      <xdr:spPr>
        <a:xfrm>
          <a:off x="16370300" y="65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16104</xdr:rowOff>
    </xdr:from>
    <xdr:to>
      <xdr:col>86</xdr:col>
      <xdr:colOff>25400</xdr:colOff>
      <xdr:row>38</xdr:row>
      <xdr:rowOff>16104</xdr:rowOff>
    </xdr:to>
    <xdr:cxnSp macro="">
      <xdr:nvCxnSpPr>
        <xdr:cNvPr id="523" name="直線コネクタ 522"/>
        <xdr:cNvCxnSpPr/>
      </xdr:nvCxnSpPr>
      <xdr:spPr>
        <a:xfrm>
          <a:off x="16230600" y="653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150975</xdr:rowOff>
    </xdr:from>
    <xdr:ext cx="534377" cy="259045"/>
    <xdr:sp macro="" textlink="">
      <xdr:nvSpPr>
        <xdr:cNvPr id="524" name="消防費最大値テキスト"/>
        <xdr:cNvSpPr txBox="1"/>
      </xdr:nvSpPr>
      <xdr:spPr>
        <a:xfrm>
          <a:off x="16370300" y="51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32848</xdr:rowOff>
    </xdr:from>
    <xdr:to>
      <xdr:col>86</xdr:col>
      <xdr:colOff>25400</xdr:colOff>
      <xdr:row>31</xdr:row>
      <xdr:rowOff>32848</xdr:rowOff>
    </xdr:to>
    <xdr:cxnSp macro="">
      <xdr:nvCxnSpPr>
        <xdr:cNvPr id="525" name="直線コネクタ 524"/>
        <xdr:cNvCxnSpPr/>
      </xdr:nvCxnSpPr>
      <xdr:spPr>
        <a:xfrm>
          <a:off x="16230600" y="534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70548</xdr:rowOff>
    </xdr:from>
    <xdr:to>
      <xdr:col>85</xdr:col>
      <xdr:colOff>127000</xdr:colOff>
      <xdr:row>35</xdr:row>
      <xdr:rowOff>152559</xdr:rowOff>
    </xdr:to>
    <xdr:cxnSp macro="">
      <xdr:nvCxnSpPr>
        <xdr:cNvPr id="526" name="直線コネクタ 525"/>
        <xdr:cNvCxnSpPr/>
      </xdr:nvCxnSpPr>
      <xdr:spPr>
        <a:xfrm flipV="1">
          <a:off x="15481300" y="5899848"/>
          <a:ext cx="838200" cy="25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162367</xdr:rowOff>
    </xdr:from>
    <xdr:ext cx="534377" cy="259045"/>
    <xdr:sp macro="" textlink="">
      <xdr:nvSpPr>
        <xdr:cNvPr id="527" name="消防費平均値テキスト"/>
        <xdr:cNvSpPr txBox="1"/>
      </xdr:nvSpPr>
      <xdr:spPr>
        <a:xfrm>
          <a:off x="16370300" y="6163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12490</xdr:rowOff>
    </xdr:from>
    <xdr:to>
      <xdr:col>85</xdr:col>
      <xdr:colOff>177800</xdr:colOff>
      <xdr:row>36</xdr:row>
      <xdr:rowOff>114090</xdr:rowOff>
    </xdr:to>
    <xdr:sp macro="" textlink="">
      <xdr:nvSpPr>
        <xdr:cNvPr id="528" name="フローチャート: 判断 527"/>
        <xdr:cNvSpPr/>
      </xdr:nvSpPr>
      <xdr:spPr>
        <a:xfrm>
          <a:off x="16268700" y="61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152559</xdr:rowOff>
    </xdr:from>
    <xdr:to>
      <xdr:col>81</xdr:col>
      <xdr:colOff>50800</xdr:colOff>
      <xdr:row>36</xdr:row>
      <xdr:rowOff>5607</xdr:rowOff>
    </xdr:to>
    <xdr:cxnSp macro="">
      <xdr:nvCxnSpPr>
        <xdr:cNvPr id="529" name="直線コネクタ 528"/>
        <xdr:cNvCxnSpPr/>
      </xdr:nvCxnSpPr>
      <xdr:spPr>
        <a:xfrm flipV="1">
          <a:off x="14592300" y="6153309"/>
          <a:ext cx="8890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166967</xdr:rowOff>
    </xdr:from>
    <xdr:to>
      <xdr:col>81</xdr:col>
      <xdr:colOff>101600</xdr:colOff>
      <xdr:row>36</xdr:row>
      <xdr:rowOff>97117</xdr:rowOff>
    </xdr:to>
    <xdr:sp macro="" textlink="">
      <xdr:nvSpPr>
        <xdr:cNvPr id="530" name="フローチャート: 判断 529"/>
        <xdr:cNvSpPr/>
      </xdr:nvSpPr>
      <xdr:spPr>
        <a:xfrm>
          <a:off x="154305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88244</xdr:rowOff>
    </xdr:from>
    <xdr:ext cx="534377" cy="259045"/>
    <xdr:sp macro="" textlink="">
      <xdr:nvSpPr>
        <xdr:cNvPr id="531" name="テキスト ボックス 530"/>
        <xdr:cNvSpPr txBox="1"/>
      </xdr:nvSpPr>
      <xdr:spPr>
        <a:xfrm>
          <a:off x="15214111" y="626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5607</xdr:rowOff>
    </xdr:from>
    <xdr:to>
      <xdr:col>76</xdr:col>
      <xdr:colOff>114300</xdr:colOff>
      <xdr:row>36</xdr:row>
      <xdr:rowOff>9360</xdr:rowOff>
    </xdr:to>
    <xdr:cxnSp macro="">
      <xdr:nvCxnSpPr>
        <xdr:cNvPr id="532" name="直線コネクタ 531"/>
        <xdr:cNvCxnSpPr/>
      </xdr:nvCxnSpPr>
      <xdr:spPr>
        <a:xfrm flipV="1">
          <a:off x="13703300" y="6177807"/>
          <a:ext cx="889000" cy="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140183</xdr:rowOff>
    </xdr:from>
    <xdr:to>
      <xdr:col>76</xdr:col>
      <xdr:colOff>165100</xdr:colOff>
      <xdr:row>36</xdr:row>
      <xdr:rowOff>70333</xdr:rowOff>
    </xdr:to>
    <xdr:sp macro="" textlink="">
      <xdr:nvSpPr>
        <xdr:cNvPr id="533" name="フローチャート: 判断 532"/>
        <xdr:cNvSpPr/>
      </xdr:nvSpPr>
      <xdr:spPr>
        <a:xfrm>
          <a:off x="145415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61460</xdr:rowOff>
    </xdr:from>
    <xdr:ext cx="534377" cy="259045"/>
    <xdr:sp macro="" textlink="">
      <xdr:nvSpPr>
        <xdr:cNvPr id="534" name="テキスト ボックス 533"/>
        <xdr:cNvSpPr txBox="1"/>
      </xdr:nvSpPr>
      <xdr:spPr>
        <a:xfrm>
          <a:off x="14325111" y="623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108610</xdr:rowOff>
    </xdr:from>
    <xdr:to>
      <xdr:col>71</xdr:col>
      <xdr:colOff>177800</xdr:colOff>
      <xdr:row>36</xdr:row>
      <xdr:rowOff>9360</xdr:rowOff>
    </xdr:to>
    <xdr:cxnSp macro="">
      <xdr:nvCxnSpPr>
        <xdr:cNvPr id="535" name="直線コネクタ 534"/>
        <xdr:cNvCxnSpPr/>
      </xdr:nvCxnSpPr>
      <xdr:spPr>
        <a:xfrm>
          <a:off x="12814300" y="6109360"/>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xdr:rowOff>
    </xdr:from>
    <xdr:to>
      <xdr:col>72</xdr:col>
      <xdr:colOff>38100</xdr:colOff>
      <xdr:row>36</xdr:row>
      <xdr:rowOff>105918</xdr:rowOff>
    </xdr:to>
    <xdr:sp macro="" textlink="">
      <xdr:nvSpPr>
        <xdr:cNvPr id="536" name="フローチャート: 判断 535"/>
        <xdr:cNvSpPr/>
      </xdr:nvSpPr>
      <xdr:spPr>
        <a:xfrm>
          <a:off x="13652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97045</xdr:rowOff>
    </xdr:from>
    <xdr:ext cx="534377" cy="259045"/>
    <xdr:sp macro="" textlink="">
      <xdr:nvSpPr>
        <xdr:cNvPr id="537" name="テキスト ボックス 536"/>
        <xdr:cNvSpPr txBox="1"/>
      </xdr:nvSpPr>
      <xdr:spPr>
        <a:xfrm>
          <a:off x="13436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42913</xdr:rowOff>
    </xdr:from>
    <xdr:to>
      <xdr:col>67</xdr:col>
      <xdr:colOff>101600</xdr:colOff>
      <xdr:row>36</xdr:row>
      <xdr:rowOff>144513</xdr:rowOff>
    </xdr:to>
    <xdr:sp macro="" textlink="">
      <xdr:nvSpPr>
        <xdr:cNvPr id="538" name="フローチャート: 判断 537"/>
        <xdr:cNvSpPr/>
      </xdr:nvSpPr>
      <xdr:spPr>
        <a:xfrm>
          <a:off x="12763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135640</xdr:rowOff>
    </xdr:from>
    <xdr:ext cx="534377" cy="259045"/>
    <xdr:sp macro="" textlink="">
      <xdr:nvSpPr>
        <xdr:cNvPr id="539" name="テキスト ボックス 538"/>
        <xdr:cNvSpPr txBox="1"/>
      </xdr:nvSpPr>
      <xdr:spPr>
        <a:xfrm>
          <a:off x="12547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19748</xdr:rowOff>
    </xdr:from>
    <xdr:to>
      <xdr:col>85</xdr:col>
      <xdr:colOff>177800</xdr:colOff>
      <xdr:row>34</xdr:row>
      <xdr:rowOff>121348</xdr:rowOff>
    </xdr:to>
    <xdr:sp macro="" textlink="">
      <xdr:nvSpPr>
        <xdr:cNvPr id="545" name="楕円 544"/>
        <xdr:cNvSpPr/>
      </xdr:nvSpPr>
      <xdr:spPr>
        <a:xfrm>
          <a:off x="16268700" y="584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42625</xdr:rowOff>
    </xdr:from>
    <xdr:ext cx="534377" cy="259045"/>
    <xdr:sp macro="" textlink="">
      <xdr:nvSpPr>
        <xdr:cNvPr id="546" name="消防費該当値テキスト"/>
        <xdr:cNvSpPr txBox="1"/>
      </xdr:nvSpPr>
      <xdr:spPr>
        <a:xfrm>
          <a:off x="16370300" y="570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101759</xdr:rowOff>
    </xdr:from>
    <xdr:to>
      <xdr:col>81</xdr:col>
      <xdr:colOff>101600</xdr:colOff>
      <xdr:row>36</xdr:row>
      <xdr:rowOff>31909</xdr:rowOff>
    </xdr:to>
    <xdr:sp macro="" textlink="">
      <xdr:nvSpPr>
        <xdr:cNvPr id="547" name="楕円 546"/>
        <xdr:cNvSpPr/>
      </xdr:nvSpPr>
      <xdr:spPr>
        <a:xfrm>
          <a:off x="15430500" y="61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48436</xdr:rowOff>
    </xdr:from>
    <xdr:ext cx="534377" cy="259045"/>
    <xdr:sp macro="" textlink="">
      <xdr:nvSpPr>
        <xdr:cNvPr id="548" name="テキスト ボックス 547"/>
        <xdr:cNvSpPr txBox="1"/>
      </xdr:nvSpPr>
      <xdr:spPr>
        <a:xfrm>
          <a:off x="15214111" y="58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126257</xdr:rowOff>
    </xdr:from>
    <xdr:to>
      <xdr:col>76</xdr:col>
      <xdr:colOff>165100</xdr:colOff>
      <xdr:row>36</xdr:row>
      <xdr:rowOff>56407</xdr:rowOff>
    </xdr:to>
    <xdr:sp macro="" textlink="">
      <xdr:nvSpPr>
        <xdr:cNvPr id="549" name="楕円 548"/>
        <xdr:cNvSpPr/>
      </xdr:nvSpPr>
      <xdr:spPr>
        <a:xfrm>
          <a:off x="14541500" y="61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72934</xdr:rowOff>
    </xdr:from>
    <xdr:ext cx="534377" cy="259045"/>
    <xdr:sp macro="" textlink="">
      <xdr:nvSpPr>
        <xdr:cNvPr id="550" name="テキスト ボックス 549"/>
        <xdr:cNvSpPr txBox="1"/>
      </xdr:nvSpPr>
      <xdr:spPr>
        <a:xfrm>
          <a:off x="14325111" y="5902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130010</xdr:rowOff>
    </xdr:from>
    <xdr:to>
      <xdr:col>72</xdr:col>
      <xdr:colOff>38100</xdr:colOff>
      <xdr:row>36</xdr:row>
      <xdr:rowOff>60160</xdr:rowOff>
    </xdr:to>
    <xdr:sp macro="" textlink="">
      <xdr:nvSpPr>
        <xdr:cNvPr id="551" name="楕円 550"/>
        <xdr:cNvSpPr/>
      </xdr:nvSpPr>
      <xdr:spPr>
        <a:xfrm>
          <a:off x="13652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76687</xdr:rowOff>
    </xdr:from>
    <xdr:ext cx="534377" cy="259045"/>
    <xdr:sp macro="" textlink="">
      <xdr:nvSpPr>
        <xdr:cNvPr id="552" name="テキスト ボックス 551"/>
        <xdr:cNvSpPr txBox="1"/>
      </xdr:nvSpPr>
      <xdr:spPr>
        <a:xfrm>
          <a:off x="13436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57810</xdr:rowOff>
    </xdr:from>
    <xdr:to>
      <xdr:col>67</xdr:col>
      <xdr:colOff>101600</xdr:colOff>
      <xdr:row>35</xdr:row>
      <xdr:rowOff>159410</xdr:rowOff>
    </xdr:to>
    <xdr:sp macro="" textlink="">
      <xdr:nvSpPr>
        <xdr:cNvPr id="553" name="楕円 552"/>
        <xdr:cNvSpPr/>
      </xdr:nvSpPr>
      <xdr:spPr>
        <a:xfrm>
          <a:off x="12763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4487</xdr:rowOff>
    </xdr:from>
    <xdr:ext cx="534377" cy="259045"/>
    <xdr:sp macro="" textlink="">
      <xdr:nvSpPr>
        <xdr:cNvPr id="554" name="テキスト ボックス 553"/>
        <xdr:cNvSpPr txBox="1"/>
      </xdr:nvSpPr>
      <xdr:spPr>
        <a:xfrm>
          <a:off x="12547111" y="583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62395</xdr:rowOff>
    </xdr:from>
    <xdr:to>
      <xdr:col>85</xdr:col>
      <xdr:colOff>126364</xdr:colOff>
      <xdr:row>59</xdr:row>
      <xdr:rowOff>72301</xdr:rowOff>
    </xdr:to>
    <xdr:cxnSp macro="">
      <xdr:nvCxnSpPr>
        <xdr:cNvPr id="579" name="直線コネクタ 578"/>
        <xdr:cNvCxnSpPr/>
      </xdr:nvCxnSpPr>
      <xdr:spPr>
        <a:xfrm flipV="1">
          <a:off x="16317595" y="8634895"/>
          <a:ext cx="1269" cy="155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76128</xdr:rowOff>
    </xdr:from>
    <xdr:ext cx="534377" cy="259045"/>
    <xdr:sp macro="" textlink="">
      <xdr:nvSpPr>
        <xdr:cNvPr id="580" name="教育費最小値テキスト"/>
        <xdr:cNvSpPr txBox="1"/>
      </xdr:nvSpPr>
      <xdr:spPr>
        <a:xfrm>
          <a:off x="16370300" y="1019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72301</xdr:rowOff>
    </xdr:from>
    <xdr:to>
      <xdr:col>86</xdr:col>
      <xdr:colOff>25400</xdr:colOff>
      <xdr:row>59</xdr:row>
      <xdr:rowOff>72301</xdr:rowOff>
    </xdr:to>
    <xdr:cxnSp macro="">
      <xdr:nvCxnSpPr>
        <xdr:cNvPr id="581" name="直線コネクタ 580"/>
        <xdr:cNvCxnSpPr/>
      </xdr:nvCxnSpPr>
      <xdr:spPr>
        <a:xfrm>
          <a:off x="16230600" y="1018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9072</xdr:rowOff>
    </xdr:from>
    <xdr:ext cx="599010" cy="259045"/>
    <xdr:sp macro="" textlink="">
      <xdr:nvSpPr>
        <xdr:cNvPr id="582" name="教育費最大値テキスト"/>
        <xdr:cNvSpPr txBox="1"/>
      </xdr:nvSpPr>
      <xdr:spPr>
        <a:xfrm>
          <a:off x="16370300" y="841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150,087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62395</xdr:rowOff>
    </xdr:from>
    <xdr:to>
      <xdr:col>86</xdr:col>
      <xdr:colOff>25400</xdr:colOff>
      <xdr:row>50</xdr:row>
      <xdr:rowOff>62395</xdr:rowOff>
    </xdr:to>
    <xdr:cxnSp macro="">
      <xdr:nvCxnSpPr>
        <xdr:cNvPr id="583" name="直線コネクタ 582"/>
        <xdr:cNvCxnSpPr/>
      </xdr:nvCxnSpPr>
      <xdr:spPr>
        <a:xfrm>
          <a:off x="16230600" y="8634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57900</xdr:rowOff>
    </xdr:from>
    <xdr:to>
      <xdr:col>85</xdr:col>
      <xdr:colOff>127000</xdr:colOff>
      <xdr:row>56</xdr:row>
      <xdr:rowOff>164376</xdr:rowOff>
    </xdr:to>
    <xdr:cxnSp macro="">
      <xdr:nvCxnSpPr>
        <xdr:cNvPr id="584" name="直線コネクタ 583"/>
        <xdr:cNvCxnSpPr/>
      </xdr:nvCxnSpPr>
      <xdr:spPr>
        <a:xfrm flipV="1">
          <a:off x="15481300" y="9659100"/>
          <a:ext cx="838200" cy="106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51160</xdr:rowOff>
    </xdr:from>
    <xdr:ext cx="534377" cy="259045"/>
    <xdr:sp macro="" textlink="">
      <xdr:nvSpPr>
        <xdr:cNvPr id="585" name="教育費平均値テキスト"/>
        <xdr:cNvSpPr txBox="1"/>
      </xdr:nvSpPr>
      <xdr:spPr>
        <a:xfrm>
          <a:off x="16370300" y="965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72733</xdr:rowOff>
    </xdr:from>
    <xdr:to>
      <xdr:col>85</xdr:col>
      <xdr:colOff>177800</xdr:colOff>
      <xdr:row>57</xdr:row>
      <xdr:rowOff>2883</xdr:rowOff>
    </xdr:to>
    <xdr:sp macro="" textlink="">
      <xdr:nvSpPr>
        <xdr:cNvPr id="586" name="フローチャート: 判断 585"/>
        <xdr:cNvSpPr/>
      </xdr:nvSpPr>
      <xdr:spPr>
        <a:xfrm>
          <a:off x="16268700" y="96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81407</xdr:rowOff>
    </xdr:from>
    <xdr:to>
      <xdr:col>81</xdr:col>
      <xdr:colOff>50800</xdr:colOff>
      <xdr:row>56</xdr:row>
      <xdr:rowOff>164376</xdr:rowOff>
    </xdr:to>
    <xdr:cxnSp macro="">
      <xdr:nvCxnSpPr>
        <xdr:cNvPr id="587" name="直線コネクタ 586"/>
        <xdr:cNvCxnSpPr/>
      </xdr:nvCxnSpPr>
      <xdr:spPr>
        <a:xfrm>
          <a:off x="14592300" y="9682607"/>
          <a:ext cx="889000" cy="8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53708</xdr:rowOff>
    </xdr:from>
    <xdr:to>
      <xdr:col>81</xdr:col>
      <xdr:colOff>101600</xdr:colOff>
      <xdr:row>56</xdr:row>
      <xdr:rowOff>155308</xdr:rowOff>
    </xdr:to>
    <xdr:sp macro="" textlink="">
      <xdr:nvSpPr>
        <xdr:cNvPr id="588" name="フローチャート: 判断 587"/>
        <xdr:cNvSpPr/>
      </xdr:nvSpPr>
      <xdr:spPr>
        <a:xfrm>
          <a:off x="15430500" y="965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385</xdr:rowOff>
    </xdr:from>
    <xdr:ext cx="534377" cy="259045"/>
    <xdr:sp macro="" textlink="">
      <xdr:nvSpPr>
        <xdr:cNvPr id="589" name="テキスト ボックス 588"/>
        <xdr:cNvSpPr txBox="1"/>
      </xdr:nvSpPr>
      <xdr:spPr>
        <a:xfrm>
          <a:off x="15214111" y="943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81407</xdr:rowOff>
    </xdr:from>
    <xdr:to>
      <xdr:col>76</xdr:col>
      <xdr:colOff>114300</xdr:colOff>
      <xdr:row>56</xdr:row>
      <xdr:rowOff>155613</xdr:rowOff>
    </xdr:to>
    <xdr:cxnSp macro="">
      <xdr:nvCxnSpPr>
        <xdr:cNvPr id="590" name="直線コネクタ 589"/>
        <xdr:cNvCxnSpPr/>
      </xdr:nvCxnSpPr>
      <xdr:spPr>
        <a:xfrm flipV="1">
          <a:off x="13703300" y="9682607"/>
          <a:ext cx="889000" cy="7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149657</xdr:rowOff>
    </xdr:from>
    <xdr:to>
      <xdr:col>76</xdr:col>
      <xdr:colOff>165100</xdr:colOff>
      <xdr:row>56</xdr:row>
      <xdr:rowOff>79807</xdr:rowOff>
    </xdr:to>
    <xdr:sp macro="" textlink="">
      <xdr:nvSpPr>
        <xdr:cNvPr id="591" name="フローチャート: 判断 590"/>
        <xdr:cNvSpPr/>
      </xdr:nvSpPr>
      <xdr:spPr>
        <a:xfrm>
          <a:off x="14541500" y="957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96334</xdr:rowOff>
    </xdr:from>
    <xdr:ext cx="534377" cy="259045"/>
    <xdr:sp macro="" textlink="">
      <xdr:nvSpPr>
        <xdr:cNvPr id="592" name="テキスト ボックス 591"/>
        <xdr:cNvSpPr txBox="1"/>
      </xdr:nvSpPr>
      <xdr:spPr>
        <a:xfrm>
          <a:off x="14325111" y="93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155613</xdr:rowOff>
    </xdr:from>
    <xdr:to>
      <xdr:col>71</xdr:col>
      <xdr:colOff>177800</xdr:colOff>
      <xdr:row>57</xdr:row>
      <xdr:rowOff>105435</xdr:rowOff>
    </xdr:to>
    <xdr:cxnSp macro="">
      <xdr:nvCxnSpPr>
        <xdr:cNvPr id="593" name="直線コネクタ 592"/>
        <xdr:cNvCxnSpPr/>
      </xdr:nvCxnSpPr>
      <xdr:spPr>
        <a:xfrm flipV="1">
          <a:off x="12814300" y="9756813"/>
          <a:ext cx="889000" cy="12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88773</xdr:rowOff>
    </xdr:from>
    <xdr:to>
      <xdr:col>72</xdr:col>
      <xdr:colOff>38100</xdr:colOff>
      <xdr:row>56</xdr:row>
      <xdr:rowOff>18923</xdr:rowOff>
    </xdr:to>
    <xdr:sp macro="" textlink="">
      <xdr:nvSpPr>
        <xdr:cNvPr id="594" name="フローチャート: 判断 593"/>
        <xdr:cNvSpPr/>
      </xdr:nvSpPr>
      <xdr:spPr>
        <a:xfrm>
          <a:off x="13652500" y="951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35450</xdr:rowOff>
    </xdr:from>
    <xdr:ext cx="534377" cy="259045"/>
    <xdr:sp macro="" textlink="">
      <xdr:nvSpPr>
        <xdr:cNvPr id="595" name="テキスト ボックス 594"/>
        <xdr:cNvSpPr txBox="1"/>
      </xdr:nvSpPr>
      <xdr:spPr>
        <a:xfrm>
          <a:off x="13436111" y="92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131546</xdr:rowOff>
    </xdr:from>
    <xdr:to>
      <xdr:col>67</xdr:col>
      <xdr:colOff>101600</xdr:colOff>
      <xdr:row>57</xdr:row>
      <xdr:rowOff>61696</xdr:rowOff>
    </xdr:to>
    <xdr:sp macro="" textlink="">
      <xdr:nvSpPr>
        <xdr:cNvPr id="596" name="フローチャート: 判断 595"/>
        <xdr:cNvSpPr/>
      </xdr:nvSpPr>
      <xdr:spPr>
        <a:xfrm>
          <a:off x="12763500" y="97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78223</xdr:rowOff>
    </xdr:from>
    <xdr:ext cx="534377" cy="259045"/>
    <xdr:sp macro="" textlink="">
      <xdr:nvSpPr>
        <xdr:cNvPr id="597" name="テキスト ボックス 596"/>
        <xdr:cNvSpPr txBox="1"/>
      </xdr:nvSpPr>
      <xdr:spPr>
        <a:xfrm>
          <a:off x="12547111" y="950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7100</xdr:rowOff>
    </xdr:from>
    <xdr:to>
      <xdr:col>85</xdr:col>
      <xdr:colOff>177800</xdr:colOff>
      <xdr:row>56</xdr:row>
      <xdr:rowOff>108700</xdr:rowOff>
    </xdr:to>
    <xdr:sp macro="" textlink="">
      <xdr:nvSpPr>
        <xdr:cNvPr id="603" name="楕円 602"/>
        <xdr:cNvSpPr/>
      </xdr:nvSpPr>
      <xdr:spPr>
        <a:xfrm>
          <a:off x="16268700" y="96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29977</xdr:rowOff>
    </xdr:from>
    <xdr:ext cx="534377" cy="259045"/>
    <xdr:sp macro="" textlink="">
      <xdr:nvSpPr>
        <xdr:cNvPr id="604" name="教育費該当値テキスト"/>
        <xdr:cNvSpPr txBox="1"/>
      </xdr:nvSpPr>
      <xdr:spPr>
        <a:xfrm>
          <a:off x="16370300" y="94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113576</xdr:rowOff>
    </xdr:from>
    <xdr:to>
      <xdr:col>81</xdr:col>
      <xdr:colOff>101600</xdr:colOff>
      <xdr:row>57</xdr:row>
      <xdr:rowOff>43726</xdr:rowOff>
    </xdr:to>
    <xdr:sp macro="" textlink="">
      <xdr:nvSpPr>
        <xdr:cNvPr id="605" name="楕円 604"/>
        <xdr:cNvSpPr/>
      </xdr:nvSpPr>
      <xdr:spPr>
        <a:xfrm>
          <a:off x="15430500" y="97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34853</xdr:rowOff>
    </xdr:from>
    <xdr:ext cx="534377" cy="259045"/>
    <xdr:sp macro="" textlink="">
      <xdr:nvSpPr>
        <xdr:cNvPr id="606" name="テキスト ボックス 605"/>
        <xdr:cNvSpPr txBox="1"/>
      </xdr:nvSpPr>
      <xdr:spPr>
        <a:xfrm>
          <a:off x="15214111" y="98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30607</xdr:rowOff>
    </xdr:from>
    <xdr:to>
      <xdr:col>76</xdr:col>
      <xdr:colOff>165100</xdr:colOff>
      <xdr:row>56</xdr:row>
      <xdr:rowOff>132207</xdr:rowOff>
    </xdr:to>
    <xdr:sp macro="" textlink="">
      <xdr:nvSpPr>
        <xdr:cNvPr id="607" name="楕円 606"/>
        <xdr:cNvSpPr/>
      </xdr:nvSpPr>
      <xdr:spPr>
        <a:xfrm>
          <a:off x="14541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123334</xdr:rowOff>
    </xdr:from>
    <xdr:ext cx="534377" cy="259045"/>
    <xdr:sp macro="" textlink="">
      <xdr:nvSpPr>
        <xdr:cNvPr id="608" name="テキスト ボックス 607"/>
        <xdr:cNvSpPr txBox="1"/>
      </xdr:nvSpPr>
      <xdr:spPr>
        <a:xfrm>
          <a:off x="14325111" y="97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104813</xdr:rowOff>
    </xdr:from>
    <xdr:to>
      <xdr:col>72</xdr:col>
      <xdr:colOff>38100</xdr:colOff>
      <xdr:row>57</xdr:row>
      <xdr:rowOff>34963</xdr:rowOff>
    </xdr:to>
    <xdr:sp macro="" textlink="">
      <xdr:nvSpPr>
        <xdr:cNvPr id="609" name="楕円 608"/>
        <xdr:cNvSpPr/>
      </xdr:nvSpPr>
      <xdr:spPr>
        <a:xfrm>
          <a:off x="13652500" y="970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26090</xdr:rowOff>
    </xdr:from>
    <xdr:ext cx="534377" cy="259045"/>
    <xdr:sp macro="" textlink="">
      <xdr:nvSpPr>
        <xdr:cNvPr id="610" name="テキスト ボックス 609"/>
        <xdr:cNvSpPr txBox="1"/>
      </xdr:nvSpPr>
      <xdr:spPr>
        <a:xfrm>
          <a:off x="13436111" y="97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54635</xdr:rowOff>
    </xdr:from>
    <xdr:to>
      <xdr:col>67</xdr:col>
      <xdr:colOff>101600</xdr:colOff>
      <xdr:row>57</xdr:row>
      <xdr:rowOff>156235</xdr:rowOff>
    </xdr:to>
    <xdr:sp macro="" textlink="">
      <xdr:nvSpPr>
        <xdr:cNvPr id="611" name="楕円 610"/>
        <xdr:cNvSpPr/>
      </xdr:nvSpPr>
      <xdr:spPr>
        <a:xfrm>
          <a:off x="12763500" y="982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147362</xdr:rowOff>
    </xdr:from>
    <xdr:ext cx="534377" cy="259045"/>
    <xdr:sp macro="" textlink="">
      <xdr:nvSpPr>
        <xdr:cNvPr id="612" name="テキスト ボックス 611"/>
        <xdr:cNvSpPr txBox="1"/>
      </xdr:nvSpPr>
      <xdr:spPr>
        <a:xfrm>
          <a:off x="12547111" y="99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6" name="テキスト ボックス 62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8" name="テキスト ボックス 62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0" name="テキスト ボックス 62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4" name="テキスト ボックス 63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29874</xdr:rowOff>
    </xdr:from>
    <xdr:to>
      <xdr:col>85</xdr:col>
      <xdr:colOff>126364</xdr:colOff>
      <xdr:row>79</xdr:row>
      <xdr:rowOff>98879</xdr:rowOff>
    </xdr:to>
    <xdr:cxnSp macro="">
      <xdr:nvCxnSpPr>
        <xdr:cNvPr id="638" name="直線コネクタ 637"/>
        <xdr:cNvCxnSpPr/>
      </xdr:nvCxnSpPr>
      <xdr:spPr>
        <a:xfrm flipV="1">
          <a:off x="16317595" y="12202824"/>
          <a:ext cx="1269" cy="144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148001</xdr:rowOff>
    </xdr:from>
    <xdr:ext cx="534377" cy="259045"/>
    <xdr:sp macro="" textlink="">
      <xdr:nvSpPr>
        <xdr:cNvPr id="641" name="災害復旧費最大値テキスト"/>
        <xdr:cNvSpPr txBox="1"/>
      </xdr:nvSpPr>
      <xdr:spPr>
        <a:xfrm>
          <a:off x="16370300" y="1197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29874</xdr:rowOff>
    </xdr:from>
    <xdr:to>
      <xdr:col>86</xdr:col>
      <xdr:colOff>25400</xdr:colOff>
      <xdr:row>71</xdr:row>
      <xdr:rowOff>29874</xdr:rowOff>
    </xdr:to>
    <xdr:cxnSp macro="">
      <xdr:nvCxnSpPr>
        <xdr:cNvPr id="642" name="直線コネクタ 641"/>
        <xdr:cNvCxnSpPr/>
      </xdr:nvCxnSpPr>
      <xdr:spPr>
        <a:xfrm>
          <a:off x="16230600" y="1220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73929</xdr:rowOff>
    </xdr:from>
    <xdr:to>
      <xdr:col>85</xdr:col>
      <xdr:colOff>127000</xdr:colOff>
      <xdr:row>79</xdr:row>
      <xdr:rowOff>82240</xdr:rowOff>
    </xdr:to>
    <xdr:cxnSp macro="">
      <xdr:nvCxnSpPr>
        <xdr:cNvPr id="643" name="直線コネクタ 642"/>
        <xdr:cNvCxnSpPr/>
      </xdr:nvCxnSpPr>
      <xdr:spPr>
        <a:xfrm flipV="1">
          <a:off x="15481300" y="13618479"/>
          <a:ext cx="8382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97947</xdr:rowOff>
    </xdr:from>
    <xdr:ext cx="469744" cy="259045"/>
    <xdr:sp macro="" textlink="">
      <xdr:nvSpPr>
        <xdr:cNvPr id="644" name="災害復旧費平均値テキスト"/>
        <xdr:cNvSpPr txBox="1"/>
      </xdr:nvSpPr>
      <xdr:spPr>
        <a:xfrm>
          <a:off x="16370300" y="13299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75070</xdr:rowOff>
    </xdr:from>
    <xdr:to>
      <xdr:col>85</xdr:col>
      <xdr:colOff>177800</xdr:colOff>
      <xdr:row>79</xdr:row>
      <xdr:rowOff>5220</xdr:rowOff>
    </xdr:to>
    <xdr:sp macro="" textlink="">
      <xdr:nvSpPr>
        <xdr:cNvPr id="645" name="フローチャート: 判断 644"/>
        <xdr:cNvSpPr/>
      </xdr:nvSpPr>
      <xdr:spPr>
        <a:xfrm>
          <a:off x="16268700" y="134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82240</xdr:rowOff>
    </xdr:from>
    <xdr:to>
      <xdr:col>81</xdr:col>
      <xdr:colOff>50800</xdr:colOff>
      <xdr:row>79</xdr:row>
      <xdr:rowOff>82910</xdr:rowOff>
    </xdr:to>
    <xdr:cxnSp macro="">
      <xdr:nvCxnSpPr>
        <xdr:cNvPr id="646" name="直線コネクタ 645"/>
        <xdr:cNvCxnSpPr/>
      </xdr:nvCxnSpPr>
      <xdr:spPr>
        <a:xfrm flipV="1">
          <a:off x="14592300" y="13626790"/>
          <a:ext cx="88900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55198</xdr:rowOff>
    </xdr:from>
    <xdr:to>
      <xdr:col>81</xdr:col>
      <xdr:colOff>101600</xdr:colOff>
      <xdr:row>78</xdr:row>
      <xdr:rowOff>156798</xdr:rowOff>
    </xdr:to>
    <xdr:sp macro="" textlink="">
      <xdr:nvSpPr>
        <xdr:cNvPr id="647" name="フローチャート: 判断 646"/>
        <xdr:cNvSpPr/>
      </xdr:nvSpPr>
      <xdr:spPr>
        <a:xfrm>
          <a:off x="15430500" y="1342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1875</xdr:rowOff>
    </xdr:from>
    <xdr:ext cx="534377" cy="259045"/>
    <xdr:sp macro="" textlink="">
      <xdr:nvSpPr>
        <xdr:cNvPr id="648" name="テキスト ボックス 647"/>
        <xdr:cNvSpPr txBox="1"/>
      </xdr:nvSpPr>
      <xdr:spPr>
        <a:xfrm>
          <a:off x="15214111" y="1320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103484</xdr:rowOff>
    </xdr:from>
    <xdr:to>
      <xdr:col>76</xdr:col>
      <xdr:colOff>114300</xdr:colOff>
      <xdr:row>79</xdr:row>
      <xdr:rowOff>82910</xdr:rowOff>
    </xdr:to>
    <xdr:cxnSp macro="">
      <xdr:nvCxnSpPr>
        <xdr:cNvPr id="649" name="直線コネクタ 648"/>
        <xdr:cNvCxnSpPr/>
      </xdr:nvCxnSpPr>
      <xdr:spPr>
        <a:xfrm>
          <a:off x="13703300" y="13305134"/>
          <a:ext cx="889000" cy="3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71690</xdr:rowOff>
    </xdr:from>
    <xdr:to>
      <xdr:col>76</xdr:col>
      <xdr:colOff>165100</xdr:colOff>
      <xdr:row>78</xdr:row>
      <xdr:rowOff>1840</xdr:rowOff>
    </xdr:to>
    <xdr:sp macro="" textlink="">
      <xdr:nvSpPr>
        <xdr:cNvPr id="650" name="フローチャート: 判断 649"/>
        <xdr:cNvSpPr/>
      </xdr:nvSpPr>
      <xdr:spPr>
        <a:xfrm>
          <a:off x="14541500" y="132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18367</xdr:rowOff>
    </xdr:from>
    <xdr:ext cx="534377" cy="259045"/>
    <xdr:sp macro="" textlink="">
      <xdr:nvSpPr>
        <xdr:cNvPr id="651" name="テキスト ボックス 650"/>
        <xdr:cNvSpPr txBox="1"/>
      </xdr:nvSpPr>
      <xdr:spPr>
        <a:xfrm>
          <a:off x="14325111" y="130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103484</xdr:rowOff>
    </xdr:from>
    <xdr:to>
      <xdr:col>71</xdr:col>
      <xdr:colOff>177800</xdr:colOff>
      <xdr:row>77</xdr:row>
      <xdr:rowOff>162576</xdr:rowOff>
    </xdr:to>
    <xdr:cxnSp macro="">
      <xdr:nvCxnSpPr>
        <xdr:cNvPr id="652" name="直線コネクタ 651"/>
        <xdr:cNvCxnSpPr/>
      </xdr:nvCxnSpPr>
      <xdr:spPr>
        <a:xfrm flipV="1">
          <a:off x="12814300" y="13305134"/>
          <a:ext cx="889000" cy="59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125606</xdr:rowOff>
    </xdr:from>
    <xdr:to>
      <xdr:col>72</xdr:col>
      <xdr:colOff>38100</xdr:colOff>
      <xdr:row>78</xdr:row>
      <xdr:rowOff>55756</xdr:rowOff>
    </xdr:to>
    <xdr:sp macro="" textlink="">
      <xdr:nvSpPr>
        <xdr:cNvPr id="653" name="フローチャート: 判断 652"/>
        <xdr:cNvSpPr/>
      </xdr:nvSpPr>
      <xdr:spPr>
        <a:xfrm>
          <a:off x="13652500" y="13327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46883</xdr:rowOff>
    </xdr:from>
    <xdr:ext cx="534377" cy="259045"/>
    <xdr:sp macro="" textlink="">
      <xdr:nvSpPr>
        <xdr:cNvPr id="654" name="テキスト ボックス 653"/>
        <xdr:cNvSpPr txBox="1"/>
      </xdr:nvSpPr>
      <xdr:spPr>
        <a:xfrm>
          <a:off x="13436111" y="134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165677</xdr:rowOff>
    </xdr:from>
    <xdr:to>
      <xdr:col>67</xdr:col>
      <xdr:colOff>101600</xdr:colOff>
      <xdr:row>79</xdr:row>
      <xdr:rowOff>95827</xdr:rowOff>
    </xdr:to>
    <xdr:sp macro="" textlink="">
      <xdr:nvSpPr>
        <xdr:cNvPr id="655" name="フローチャート: 判断 654"/>
        <xdr:cNvSpPr/>
      </xdr:nvSpPr>
      <xdr:spPr>
        <a:xfrm>
          <a:off x="12763500" y="1353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86954</xdr:rowOff>
    </xdr:from>
    <xdr:ext cx="469744" cy="259045"/>
    <xdr:sp macro="" textlink="">
      <xdr:nvSpPr>
        <xdr:cNvPr id="656" name="テキスト ボックス 655"/>
        <xdr:cNvSpPr txBox="1"/>
      </xdr:nvSpPr>
      <xdr:spPr>
        <a:xfrm>
          <a:off x="12579428" y="1363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23129</xdr:rowOff>
    </xdr:from>
    <xdr:to>
      <xdr:col>85</xdr:col>
      <xdr:colOff>177800</xdr:colOff>
      <xdr:row>79</xdr:row>
      <xdr:rowOff>124729</xdr:rowOff>
    </xdr:to>
    <xdr:sp macro="" textlink="">
      <xdr:nvSpPr>
        <xdr:cNvPr id="662" name="楕円 661"/>
        <xdr:cNvSpPr/>
      </xdr:nvSpPr>
      <xdr:spPr>
        <a:xfrm>
          <a:off x="16268700" y="1356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109506</xdr:rowOff>
    </xdr:from>
    <xdr:ext cx="469744" cy="259045"/>
    <xdr:sp macro="" textlink="">
      <xdr:nvSpPr>
        <xdr:cNvPr id="663" name="災害復旧費該当値テキスト"/>
        <xdr:cNvSpPr txBox="1"/>
      </xdr:nvSpPr>
      <xdr:spPr>
        <a:xfrm>
          <a:off x="16370300" y="1348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31440</xdr:rowOff>
    </xdr:from>
    <xdr:to>
      <xdr:col>81</xdr:col>
      <xdr:colOff>101600</xdr:colOff>
      <xdr:row>79</xdr:row>
      <xdr:rowOff>133040</xdr:rowOff>
    </xdr:to>
    <xdr:sp macro="" textlink="">
      <xdr:nvSpPr>
        <xdr:cNvPr id="664" name="楕円 663"/>
        <xdr:cNvSpPr/>
      </xdr:nvSpPr>
      <xdr:spPr>
        <a:xfrm>
          <a:off x="15430500" y="1357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124167</xdr:rowOff>
    </xdr:from>
    <xdr:ext cx="469744" cy="259045"/>
    <xdr:sp macro="" textlink="">
      <xdr:nvSpPr>
        <xdr:cNvPr id="665" name="テキスト ボックス 664"/>
        <xdr:cNvSpPr txBox="1"/>
      </xdr:nvSpPr>
      <xdr:spPr>
        <a:xfrm>
          <a:off x="15246428" y="1366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32110</xdr:rowOff>
    </xdr:from>
    <xdr:to>
      <xdr:col>76</xdr:col>
      <xdr:colOff>165100</xdr:colOff>
      <xdr:row>79</xdr:row>
      <xdr:rowOff>133710</xdr:rowOff>
    </xdr:to>
    <xdr:sp macro="" textlink="">
      <xdr:nvSpPr>
        <xdr:cNvPr id="666" name="楕円 665"/>
        <xdr:cNvSpPr/>
      </xdr:nvSpPr>
      <xdr:spPr>
        <a:xfrm>
          <a:off x="14541500" y="135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124837</xdr:rowOff>
    </xdr:from>
    <xdr:ext cx="378565" cy="259045"/>
    <xdr:sp macro="" textlink="">
      <xdr:nvSpPr>
        <xdr:cNvPr id="667" name="テキスト ボックス 666"/>
        <xdr:cNvSpPr txBox="1"/>
      </xdr:nvSpPr>
      <xdr:spPr>
        <a:xfrm>
          <a:off x="14403017" y="13669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52684</xdr:rowOff>
    </xdr:from>
    <xdr:to>
      <xdr:col>72</xdr:col>
      <xdr:colOff>38100</xdr:colOff>
      <xdr:row>77</xdr:row>
      <xdr:rowOff>154284</xdr:rowOff>
    </xdr:to>
    <xdr:sp macro="" textlink="">
      <xdr:nvSpPr>
        <xdr:cNvPr id="668" name="楕円 667"/>
        <xdr:cNvSpPr/>
      </xdr:nvSpPr>
      <xdr:spPr>
        <a:xfrm>
          <a:off x="13652500" y="1325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170811</xdr:rowOff>
    </xdr:from>
    <xdr:ext cx="534377" cy="259045"/>
    <xdr:sp macro="" textlink="">
      <xdr:nvSpPr>
        <xdr:cNvPr id="669" name="テキスト ボックス 668"/>
        <xdr:cNvSpPr txBox="1"/>
      </xdr:nvSpPr>
      <xdr:spPr>
        <a:xfrm>
          <a:off x="13436111" y="130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111776</xdr:rowOff>
    </xdr:from>
    <xdr:to>
      <xdr:col>67</xdr:col>
      <xdr:colOff>101600</xdr:colOff>
      <xdr:row>78</xdr:row>
      <xdr:rowOff>41926</xdr:rowOff>
    </xdr:to>
    <xdr:sp macro="" textlink="">
      <xdr:nvSpPr>
        <xdr:cNvPr id="670" name="楕円 669"/>
        <xdr:cNvSpPr/>
      </xdr:nvSpPr>
      <xdr:spPr>
        <a:xfrm>
          <a:off x="12763500" y="1331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58453</xdr:rowOff>
    </xdr:from>
    <xdr:ext cx="534377" cy="259045"/>
    <xdr:sp macro="" textlink="">
      <xdr:nvSpPr>
        <xdr:cNvPr id="671" name="テキスト ボックス 670"/>
        <xdr:cNvSpPr txBox="1"/>
      </xdr:nvSpPr>
      <xdr:spPr>
        <a:xfrm>
          <a:off x="12547111" y="1308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5" name="テキスト ボックス 684"/>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7" name="テキスト ボックス 686"/>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9" name="テキスト ボックス 688"/>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109120</xdr:rowOff>
    </xdr:from>
    <xdr:to>
      <xdr:col>85</xdr:col>
      <xdr:colOff>126364</xdr:colOff>
      <xdr:row>98</xdr:row>
      <xdr:rowOff>166325</xdr:rowOff>
    </xdr:to>
    <xdr:cxnSp macro="">
      <xdr:nvCxnSpPr>
        <xdr:cNvPr id="697" name="直線コネクタ 696"/>
        <xdr:cNvCxnSpPr/>
      </xdr:nvCxnSpPr>
      <xdr:spPr>
        <a:xfrm flipV="1">
          <a:off x="16317595" y="15368170"/>
          <a:ext cx="1269" cy="1600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170152</xdr:rowOff>
    </xdr:from>
    <xdr:ext cx="534377" cy="259045"/>
    <xdr:sp macro="" textlink="">
      <xdr:nvSpPr>
        <xdr:cNvPr id="698" name="公債費最小値テキスト"/>
        <xdr:cNvSpPr txBox="1"/>
      </xdr:nvSpPr>
      <xdr:spPr>
        <a:xfrm>
          <a:off x="16370300" y="1697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166325</xdr:rowOff>
    </xdr:from>
    <xdr:to>
      <xdr:col>86</xdr:col>
      <xdr:colOff>25400</xdr:colOff>
      <xdr:row>98</xdr:row>
      <xdr:rowOff>166325</xdr:rowOff>
    </xdr:to>
    <xdr:cxnSp macro="">
      <xdr:nvCxnSpPr>
        <xdr:cNvPr id="699" name="直線コネクタ 698"/>
        <xdr:cNvCxnSpPr/>
      </xdr:nvCxnSpPr>
      <xdr:spPr>
        <a:xfrm>
          <a:off x="16230600" y="16968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55797</xdr:rowOff>
    </xdr:from>
    <xdr:ext cx="599010" cy="259045"/>
    <xdr:sp macro="" textlink="">
      <xdr:nvSpPr>
        <xdr:cNvPr id="700" name="公債費最大値テキスト"/>
        <xdr:cNvSpPr txBox="1"/>
      </xdr:nvSpPr>
      <xdr:spPr>
        <a:xfrm>
          <a:off x="16370300" y="1514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521,864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109120</xdr:rowOff>
    </xdr:from>
    <xdr:to>
      <xdr:col>86</xdr:col>
      <xdr:colOff>25400</xdr:colOff>
      <xdr:row>89</xdr:row>
      <xdr:rowOff>109120</xdr:rowOff>
    </xdr:to>
    <xdr:cxnSp macro="">
      <xdr:nvCxnSpPr>
        <xdr:cNvPr id="701" name="直線コネクタ 700"/>
        <xdr:cNvCxnSpPr/>
      </xdr:nvCxnSpPr>
      <xdr:spPr>
        <a:xfrm>
          <a:off x="16230600" y="1536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72752</xdr:rowOff>
    </xdr:from>
    <xdr:to>
      <xdr:col>85</xdr:col>
      <xdr:colOff>127000</xdr:colOff>
      <xdr:row>97</xdr:row>
      <xdr:rowOff>78663</xdr:rowOff>
    </xdr:to>
    <xdr:cxnSp macro="">
      <xdr:nvCxnSpPr>
        <xdr:cNvPr id="702" name="直線コネクタ 701"/>
        <xdr:cNvCxnSpPr/>
      </xdr:nvCxnSpPr>
      <xdr:spPr>
        <a:xfrm>
          <a:off x="15481300" y="16703402"/>
          <a:ext cx="8382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116127</xdr:rowOff>
    </xdr:from>
    <xdr:ext cx="534377" cy="259045"/>
    <xdr:sp macro="" textlink="">
      <xdr:nvSpPr>
        <xdr:cNvPr id="703" name="公債費平均値テキスト"/>
        <xdr:cNvSpPr txBox="1"/>
      </xdr:nvSpPr>
      <xdr:spPr>
        <a:xfrm>
          <a:off x="16370300" y="16746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137700</xdr:rowOff>
    </xdr:from>
    <xdr:to>
      <xdr:col>85</xdr:col>
      <xdr:colOff>177800</xdr:colOff>
      <xdr:row>98</xdr:row>
      <xdr:rowOff>67850</xdr:rowOff>
    </xdr:to>
    <xdr:sp macro="" textlink="">
      <xdr:nvSpPr>
        <xdr:cNvPr id="704" name="フローチャート: 判断 703"/>
        <xdr:cNvSpPr/>
      </xdr:nvSpPr>
      <xdr:spPr>
        <a:xfrm>
          <a:off x="16268700" y="167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336</xdr:rowOff>
    </xdr:from>
    <xdr:to>
      <xdr:col>81</xdr:col>
      <xdr:colOff>50800</xdr:colOff>
      <xdr:row>97</xdr:row>
      <xdr:rowOff>72752</xdr:rowOff>
    </xdr:to>
    <xdr:cxnSp macro="">
      <xdr:nvCxnSpPr>
        <xdr:cNvPr id="705" name="直線コネクタ 704"/>
        <xdr:cNvCxnSpPr/>
      </xdr:nvCxnSpPr>
      <xdr:spPr>
        <a:xfrm>
          <a:off x="14592300" y="16630986"/>
          <a:ext cx="889000" cy="7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145941</xdr:rowOff>
    </xdr:from>
    <xdr:to>
      <xdr:col>81</xdr:col>
      <xdr:colOff>101600</xdr:colOff>
      <xdr:row>98</xdr:row>
      <xdr:rowOff>76091</xdr:rowOff>
    </xdr:to>
    <xdr:sp macro="" textlink="">
      <xdr:nvSpPr>
        <xdr:cNvPr id="706" name="フローチャート: 判断 705"/>
        <xdr:cNvSpPr/>
      </xdr:nvSpPr>
      <xdr:spPr>
        <a:xfrm>
          <a:off x="154305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67218</xdr:rowOff>
    </xdr:from>
    <xdr:ext cx="534377" cy="259045"/>
    <xdr:sp macro="" textlink="">
      <xdr:nvSpPr>
        <xdr:cNvPr id="707" name="テキスト ボックス 706"/>
        <xdr:cNvSpPr txBox="1"/>
      </xdr:nvSpPr>
      <xdr:spPr>
        <a:xfrm>
          <a:off x="15214111" y="1686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336</xdr:rowOff>
    </xdr:from>
    <xdr:to>
      <xdr:col>76</xdr:col>
      <xdr:colOff>114300</xdr:colOff>
      <xdr:row>97</xdr:row>
      <xdr:rowOff>22555</xdr:rowOff>
    </xdr:to>
    <xdr:cxnSp macro="">
      <xdr:nvCxnSpPr>
        <xdr:cNvPr id="708" name="直線コネクタ 707"/>
        <xdr:cNvCxnSpPr/>
      </xdr:nvCxnSpPr>
      <xdr:spPr>
        <a:xfrm flipV="1">
          <a:off x="13703300" y="16630986"/>
          <a:ext cx="8890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153865</xdr:rowOff>
    </xdr:from>
    <xdr:to>
      <xdr:col>76</xdr:col>
      <xdr:colOff>165100</xdr:colOff>
      <xdr:row>98</xdr:row>
      <xdr:rowOff>84015</xdr:rowOff>
    </xdr:to>
    <xdr:sp macro="" textlink="">
      <xdr:nvSpPr>
        <xdr:cNvPr id="709" name="フローチャート: 判断 708"/>
        <xdr:cNvSpPr/>
      </xdr:nvSpPr>
      <xdr:spPr>
        <a:xfrm>
          <a:off x="14541500" y="167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75142</xdr:rowOff>
    </xdr:from>
    <xdr:ext cx="534377" cy="259045"/>
    <xdr:sp macro="" textlink="">
      <xdr:nvSpPr>
        <xdr:cNvPr id="710" name="テキスト ボックス 709"/>
        <xdr:cNvSpPr txBox="1"/>
      </xdr:nvSpPr>
      <xdr:spPr>
        <a:xfrm>
          <a:off x="1432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22555</xdr:rowOff>
    </xdr:from>
    <xdr:to>
      <xdr:col>71</xdr:col>
      <xdr:colOff>177800</xdr:colOff>
      <xdr:row>97</xdr:row>
      <xdr:rowOff>55549</xdr:rowOff>
    </xdr:to>
    <xdr:cxnSp macro="">
      <xdr:nvCxnSpPr>
        <xdr:cNvPr id="711" name="直線コネクタ 710"/>
        <xdr:cNvCxnSpPr/>
      </xdr:nvCxnSpPr>
      <xdr:spPr>
        <a:xfrm flipV="1">
          <a:off x="12814300" y="16653205"/>
          <a:ext cx="889000" cy="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167917</xdr:rowOff>
    </xdr:from>
    <xdr:to>
      <xdr:col>72</xdr:col>
      <xdr:colOff>38100</xdr:colOff>
      <xdr:row>98</xdr:row>
      <xdr:rowOff>98067</xdr:rowOff>
    </xdr:to>
    <xdr:sp macro="" textlink="">
      <xdr:nvSpPr>
        <xdr:cNvPr id="712" name="フローチャート: 判断 711"/>
        <xdr:cNvSpPr/>
      </xdr:nvSpPr>
      <xdr:spPr>
        <a:xfrm>
          <a:off x="13652500" y="1679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89194</xdr:rowOff>
    </xdr:from>
    <xdr:ext cx="534377" cy="259045"/>
    <xdr:sp macro="" textlink="">
      <xdr:nvSpPr>
        <xdr:cNvPr id="713" name="テキスト ボックス 712"/>
        <xdr:cNvSpPr txBox="1"/>
      </xdr:nvSpPr>
      <xdr:spPr>
        <a:xfrm>
          <a:off x="13436111" y="168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171169</xdr:rowOff>
    </xdr:from>
    <xdr:to>
      <xdr:col>67</xdr:col>
      <xdr:colOff>101600</xdr:colOff>
      <xdr:row>98</xdr:row>
      <xdr:rowOff>101319</xdr:rowOff>
    </xdr:to>
    <xdr:sp macro="" textlink="">
      <xdr:nvSpPr>
        <xdr:cNvPr id="714" name="フローチャート: 判断 713"/>
        <xdr:cNvSpPr/>
      </xdr:nvSpPr>
      <xdr:spPr>
        <a:xfrm>
          <a:off x="12763500" y="1680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92446</xdr:rowOff>
    </xdr:from>
    <xdr:ext cx="534377" cy="259045"/>
    <xdr:sp macro="" textlink="">
      <xdr:nvSpPr>
        <xdr:cNvPr id="715" name="テキスト ボックス 714"/>
        <xdr:cNvSpPr txBox="1"/>
      </xdr:nvSpPr>
      <xdr:spPr>
        <a:xfrm>
          <a:off x="12547111" y="1689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27863</xdr:rowOff>
    </xdr:from>
    <xdr:to>
      <xdr:col>85</xdr:col>
      <xdr:colOff>177800</xdr:colOff>
      <xdr:row>97</xdr:row>
      <xdr:rowOff>129463</xdr:rowOff>
    </xdr:to>
    <xdr:sp macro="" textlink="">
      <xdr:nvSpPr>
        <xdr:cNvPr id="721" name="楕円 720"/>
        <xdr:cNvSpPr/>
      </xdr:nvSpPr>
      <xdr:spPr>
        <a:xfrm>
          <a:off x="16268700" y="1665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50740</xdr:rowOff>
    </xdr:from>
    <xdr:ext cx="599010" cy="259045"/>
    <xdr:sp macro="" textlink="">
      <xdr:nvSpPr>
        <xdr:cNvPr id="722" name="公債費該当値テキスト"/>
        <xdr:cNvSpPr txBox="1"/>
      </xdr:nvSpPr>
      <xdr:spPr>
        <a:xfrm>
          <a:off x="16370300" y="1650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21952</xdr:rowOff>
    </xdr:from>
    <xdr:to>
      <xdr:col>81</xdr:col>
      <xdr:colOff>101600</xdr:colOff>
      <xdr:row>97</xdr:row>
      <xdr:rowOff>123552</xdr:rowOff>
    </xdr:to>
    <xdr:sp macro="" textlink="">
      <xdr:nvSpPr>
        <xdr:cNvPr id="723" name="楕円 722"/>
        <xdr:cNvSpPr/>
      </xdr:nvSpPr>
      <xdr:spPr>
        <a:xfrm>
          <a:off x="15430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140079</xdr:rowOff>
    </xdr:from>
    <xdr:ext cx="599010" cy="259045"/>
    <xdr:sp macro="" textlink="">
      <xdr:nvSpPr>
        <xdr:cNvPr id="724" name="テキスト ボックス 723"/>
        <xdr:cNvSpPr txBox="1"/>
      </xdr:nvSpPr>
      <xdr:spPr>
        <a:xfrm>
          <a:off x="15181795" y="1642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120986</xdr:rowOff>
    </xdr:from>
    <xdr:to>
      <xdr:col>76</xdr:col>
      <xdr:colOff>165100</xdr:colOff>
      <xdr:row>97</xdr:row>
      <xdr:rowOff>51136</xdr:rowOff>
    </xdr:to>
    <xdr:sp macro="" textlink="">
      <xdr:nvSpPr>
        <xdr:cNvPr id="725" name="楕円 724"/>
        <xdr:cNvSpPr/>
      </xdr:nvSpPr>
      <xdr:spPr>
        <a:xfrm>
          <a:off x="14541500" y="1658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67663</xdr:rowOff>
    </xdr:from>
    <xdr:ext cx="599010" cy="259045"/>
    <xdr:sp macro="" textlink="">
      <xdr:nvSpPr>
        <xdr:cNvPr id="726" name="テキスト ボックス 725"/>
        <xdr:cNvSpPr txBox="1"/>
      </xdr:nvSpPr>
      <xdr:spPr>
        <a:xfrm>
          <a:off x="14292795" y="1635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143205</xdr:rowOff>
    </xdr:from>
    <xdr:to>
      <xdr:col>72</xdr:col>
      <xdr:colOff>38100</xdr:colOff>
      <xdr:row>97</xdr:row>
      <xdr:rowOff>73355</xdr:rowOff>
    </xdr:to>
    <xdr:sp macro="" textlink="">
      <xdr:nvSpPr>
        <xdr:cNvPr id="727" name="楕円 726"/>
        <xdr:cNvSpPr/>
      </xdr:nvSpPr>
      <xdr:spPr>
        <a:xfrm>
          <a:off x="13652500" y="166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89882</xdr:rowOff>
    </xdr:from>
    <xdr:ext cx="599010" cy="259045"/>
    <xdr:sp macro="" textlink="">
      <xdr:nvSpPr>
        <xdr:cNvPr id="728" name="テキスト ボックス 727"/>
        <xdr:cNvSpPr txBox="1"/>
      </xdr:nvSpPr>
      <xdr:spPr>
        <a:xfrm>
          <a:off x="13403795" y="1637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4749</xdr:rowOff>
    </xdr:from>
    <xdr:to>
      <xdr:col>67</xdr:col>
      <xdr:colOff>101600</xdr:colOff>
      <xdr:row>97</xdr:row>
      <xdr:rowOff>106349</xdr:rowOff>
    </xdr:to>
    <xdr:sp macro="" textlink="">
      <xdr:nvSpPr>
        <xdr:cNvPr id="729" name="楕円 728"/>
        <xdr:cNvSpPr/>
      </xdr:nvSpPr>
      <xdr:spPr>
        <a:xfrm>
          <a:off x="12763500" y="1663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122876</xdr:rowOff>
    </xdr:from>
    <xdr:ext cx="599010" cy="259045"/>
    <xdr:sp macro="" textlink="">
      <xdr:nvSpPr>
        <xdr:cNvPr id="730" name="テキスト ボックス 729"/>
        <xdr:cNvSpPr txBox="1"/>
      </xdr:nvSpPr>
      <xdr:spPr>
        <a:xfrm>
          <a:off x="12514795" y="1641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4" name="テキスト ボックス 74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6" name="テキスト ボックス 74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8" name="テキスト ボックス 74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2906</xdr:rowOff>
    </xdr:from>
    <xdr:to>
      <xdr:col>116</xdr:col>
      <xdr:colOff>62864</xdr:colOff>
      <xdr:row>38</xdr:row>
      <xdr:rowOff>139700</xdr:rowOff>
    </xdr:to>
    <xdr:cxnSp macro="">
      <xdr:nvCxnSpPr>
        <xdr:cNvPr id="752" name="直線コネクタ 751"/>
        <xdr:cNvCxnSpPr/>
      </xdr:nvCxnSpPr>
      <xdr:spPr>
        <a:xfrm flipV="1">
          <a:off x="22159595" y="5146406"/>
          <a:ext cx="1269" cy="150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10167</xdr:rowOff>
    </xdr:from>
    <xdr:ext cx="249299" cy="259045"/>
    <xdr:sp macro="" textlink="">
      <xdr:nvSpPr>
        <xdr:cNvPr id="753" name="諸支出金最小値テキスト"/>
        <xdr:cNvSpPr txBox="1"/>
      </xdr:nvSpPr>
      <xdr:spPr>
        <a:xfrm>
          <a:off x="22212300" y="6696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121033</xdr:rowOff>
    </xdr:from>
    <xdr:ext cx="534377" cy="259045"/>
    <xdr:sp macro="" textlink="">
      <xdr:nvSpPr>
        <xdr:cNvPr id="755" name="諸支出金最大値テキスト"/>
        <xdr:cNvSpPr txBox="1"/>
      </xdr:nvSpPr>
      <xdr:spPr>
        <a:xfrm>
          <a:off x="22212300" y="49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2906</xdr:rowOff>
    </xdr:from>
    <xdr:to>
      <xdr:col>116</xdr:col>
      <xdr:colOff>152400</xdr:colOff>
      <xdr:row>30</xdr:row>
      <xdr:rowOff>2906</xdr:rowOff>
    </xdr:to>
    <xdr:cxnSp macro="">
      <xdr:nvCxnSpPr>
        <xdr:cNvPr id="756" name="直線コネクタ 755"/>
        <xdr:cNvCxnSpPr/>
      </xdr:nvCxnSpPr>
      <xdr:spPr>
        <a:xfrm>
          <a:off x="22072600" y="51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99067</xdr:rowOff>
    </xdr:from>
    <xdr:ext cx="378565" cy="259045"/>
    <xdr:sp macro="" textlink="">
      <xdr:nvSpPr>
        <xdr:cNvPr id="758" name="諸支出金平均値テキスト"/>
        <xdr:cNvSpPr txBox="1"/>
      </xdr:nvSpPr>
      <xdr:spPr>
        <a:xfrm>
          <a:off x="22212300" y="6442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76190</xdr:rowOff>
    </xdr:from>
    <xdr:to>
      <xdr:col>116</xdr:col>
      <xdr:colOff>114300</xdr:colOff>
      <xdr:row>39</xdr:row>
      <xdr:rowOff>6340</xdr:rowOff>
    </xdr:to>
    <xdr:sp macro="" textlink="">
      <xdr:nvSpPr>
        <xdr:cNvPr id="759" name="フローチャート: 判断 758"/>
        <xdr:cNvSpPr/>
      </xdr:nvSpPr>
      <xdr:spPr>
        <a:xfrm>
          <a:off x="22110700" y="659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83322</xdr:rowOff>
    </xdr:from>
    <xdr:to>
      <xdr:col>112</xdr:col>
      <xdr:colOff>38100</xdr:colOff>
      <xdr:row>39</xdr:row>
      <xdr:rowOff>13472</xdr:rowOff>
    </xdr:to>
    <xdr:sp macro="" textlink="">
      <xdr:nvSpPr>
        <xdr:cNvPr id="761" name="フローチャート: 判断 760"/>
        <xdr:cNvSpPr/>
      </xdr:nvSpPr>
      <xdr:spPr>
        <a:xfrm>
          <a:off x="21272500" y="65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29999</xdr:rowOff>
    </xdr:from>
    <xdr:ext cx="313932" cy="259045"/>
    <xdr:sp macro="" textlink="">
      <xdr:nvSpPr>
        <xdr:cNvPr id="762" name="テキスト ボックス 761"/>
        <xdr:cNvSpPr txBox="1"/>
      </xdr:nvSpPr>
      <xdr:spPr>
        <a:xfrm>
          <a:off x="21166333" y="6373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85608</xdr:rowOff>
    </xdr:from>
    <xdr:to>
      <xdr:col>107</xdr:col>
      <xdr:colOff>101600</xdr:colOff>
      <xdr:row>39</xdr:row>
      <xdr:rowOff>15758</xdr:rowOff>
    </xdr:to>
    <xdr:sp macro="" textlink="">
      <xdr:nvSpPr>
        <xdr:cNvPr id="764" name="フローチャート: 判断 763"/>
        <xdr:cNvSpPr/>
      </xdr:nvSpPr>
      <xdr:spPr>
        <a:xfrm>
          <a:off x="20383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32285</xdr:rowOff>
    </xdr:from>
    <xdr:ext cx="313932" cy="259045"/>
    <xdr:sp macro="" textlink="">
      <xdr:nvSpPr>
        <xdr:cNvPr id="765" name="テキスト ボックス 764"/>
        <xdr:cNvSpPr txBox="1"/>
      </xdr:nvSpPr>
      <xdr:spPr>
        <a:xfrm>
          <a:off x="20277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37602</xdr:rowOff>
    </xdr:from>
    <xdr:to>
      <xdr:col>102</xdr:col>
      <xdr:colOff>165100</xdr:colOff>
      <xdr:row>38</xdr:row>
      <xdr:rowOff>139202</xdr:rowOff>
    </xdr:to>
    <xdr:sp macro="" textlink="">
      <xdr:nvSpPr>
        <xdr:cNvPr id="767" name="フローチャート: 判断 766"/>
        <xdr:cNvSpPr/>
      </xdr:nvSpPr>
      <xdr:spPr>
        <a:xfrm>
          <a:off x="19494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155729</xdr:rowOff>
    </xdr:from>
    <xdr:ext cx="378565" cy="259045"/>
    <xdr:sp macro="" textlink="">
      <xdr:nvSpPr>
        <xdr:cNvPr id="768" name="テキスト ボックス 767"/>
        <xdr:cNvSpPr txBox="1"/>
      </xdr:nvSpPr>
      <xdr:spPr>
        <a:xfrm>
          <a:off x="19356017" y="632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9" name="フローチャート: 判断 768"/>
        <xdr:cNvSpPr/>
      </xdr:nvSpPr>
      <xdr:spPr>
        <a:xfrm>
          <a:off x="18605500" y="66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32285</xdr:rowOff>
    </xdr:from>
    <xdr:ext cx="313932" cy="259045"/>
    <xdr:sp macro="" textlink="">
      <xdr:nvSpPr>
        <xdr:cNvPr id="770" name="テキスト ボックス 769"/>
        <xdr:cNvSpPr txBox="1"/>
      </xdr:nvSpPr>
      <xdr:spPr>
        <a:xfrm>
          <a:off x="18499333" y="6375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54617</xdr:rowOff>
    </xdr:from>
    <xdr:ext cx="249299" cy="259045"/>
    <xdr:sp macro="" textlink="">
      <xdr:nvSpPr>
        <xdr:cNvPr id="777" name="諸支出金該当値テキスト"/>
        <xdr:cNvSpPr txBox="1"/>
      </xdr:nvSpPr>
      <xdr:spPr>
        <a:xfrm>
          <a:off x="22212300" y="656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6" name="直線コネクタ 79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7" name="テキスト ボックス 79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8" name="直線コネクタ 79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99" name="テキスト ボックス 79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800" name="直線コネクタ 79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801" name="テキスト ボックス 80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802" name="直線コネクタ 80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803" name="テキスト ボックス 80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804" name="直線コネクタ 80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805" name="テキスト ボックス 804"/>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6" name="直線コネクタ 80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7" name="テキスト ボックス 80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8" name="直線コネクタ 80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9" name="テキスト ボックス 80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88428</xdr:rowOff>
    </xdr:from>
    <xdr:to>
      <xdr:col>116</xdr:col>
      <xdr:colOff>62864</xdr:colOff>
      <xdr:row>59</xdr:row>
      <xdr:rowOff>98878</xdr:rowOff>
    </xdr:to>
    <xdr:cxnSp macro="">
      <xdr:nvCxnSpPr>
        <xdr:cNvPr id="811" name="直線コネクタ 810"/>
        <xdr:cNvCxnSpPr/>
      </xdr:nvCxnSpPr>
      <xdr:spPr>
        <a:xfrm flipV="1">
          <a:off x="22159595" y="8660928"/>
          <a:ext cx="1269" cy="155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145831</xdr:rowOff>
    </xdr:from>
    <xdr:ext cx="249299" cy="259045"/>
    <xdr:sp macro="" textlink="">
      <xdr:nvSpPr>
        <xdr:cNvPr id="812" name="前年度繰上充用金最小値テキスト"/>
        <xdr:cNvSpPr txBox="1"/>
      </xdr:nvSpPr>
      <xdr:spPr>
        <a:xfrm>
          <a:off x="22212300" y="10261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13" name="直線コネクタ 81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35105</xdr:rowOff>
    </xdr:from>
    <xdr:ext cx="469744" cy="259045"/>
    <xdr:sp macro="" textlink="">
      <xdr:nvSpPr>
        <xdr:cNvPr id="814" name="前年度繰上充用金最大値テキスト"/>
        <xdr:cNvSpPr txBox="1"/>
      </xdr:nvSpPr>
      <xdr:spPr>
        <a:xfrm>
          <a:off x="22212300" y="843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88428</xdr:rowOff>
    </xdr:from>
    <xdr:to>
      <xdr:col>116</xdr:col>
      <xdr:colOff>152400</xdr:colOff>
      <xdr:row>50</xdr:row>
      <xdr:rowOff>88428</xdr:rowOff>
    </xdr:to>
    <xdr:cxnSp macro="">
      <xdr:nvCxnSpPr>
        <xdr:cNvPr id="815" name="直線コネクタ 814"/>
        <xdr:cNvCxnSpPr/>
      </xdr:nvCxnSpPr>
      <xdr:spPr>
        <a:xfrm>
          <a:off x="22072600" y="866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16" name="直線コネクタ 81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63282</xdr:rowOff>
    </xdr:from>
    <xdr:ext cx="313932" cy="259045"/>
    <xdr:sp macro="" textlink="">
      <xdr:nvSpPr>
        <xdr:cNvPr id="817" name="前年度繰上充用金平均値テキスト"/>
        <xdr:cNvSpPr txBox="1"/>
      </xdr:nvSpPr>
      <xdr:spPr>
        <a:xfrm>
          <a:off x="22212300" y="100073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40405</xdr:rowOff>
    </xdr:from>
    <xdr:to>
      <xdr:col>116</xdr:col>
      <xdr:colOff>114300</xdr:colOff>
      <xdr:row>59</xdr:row>
      <xdr:rowOff>142005</xdr:rowOff>
    </xdr:to>
    <xdr:sp macro="" textlink="">
      <xdr:nvSpPr>
        <xdr:cNvPr id="818" name="フローチャート: 判断 817"/>
        <xdr:cNvSpPr/>
      </xdr:nvSpPr>
      <xdr:spPr>
        <a:xfrm>
          <a:off x="221107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19" name="直線コネクタ 81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39915</xdr:rowOff>
    </xdr:from>
    <xdr:to>
      <xdr:col>112</xdr:col>
      <xdr:colOff>38100</xdr:colOff>
      <xdr:row>59</xdr:row>
      <xdr:rowOff>141515</xdr:rowOff>
    </xdr:to>
    <xdr:sp macro="" textlink="">
      <xdr:nvSpPr>
        <xdr:cNvPr id="820" name="フローチャート: 判断 819"/>
        <xdr:cNvSpPr/>
      </xdr:nvSpPr>
      <xdr:spPr>
        <a:xfrm>
          <a:off x="21272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158042</xdr:rowOff>
    </xdr:from>
    <xdr:ext cx="313932" cy="259045"/>
    <xdr:sp macro="" textlink="">
      <xdr:nvSpPr>
        <xdr:cNvPr id="821" name="テキスト ボックス 820"/>
        <xdr:cNvSpPr txBox="1"/>
      </xdr:nvSpPr>
      <xdr:spPr>
        <a:xfrm>
          <a:off x="21166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22" name="直線コネクタ 82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48078</xdr:rowOff>
    </xdr:from>
    <xdr:to>
      <xdr:col>107</xdr:col>
      <xdr:colOff>101600</xdr:colOff>
      <xdr:row>59</xdr:row>
      <xdr:rowOff>149678</xdr:rowOff>
    </xdr:to>
    <xdr:sp macro="" textlink="">
      <xdr:nvSpPr>
        <xdr:cNvPr id="823" name="フローチャート: 判断 822"/>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4" name="テキスト ボックス 823"/>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25" name="直線コネクタ 82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48078</xdr:rowOff>
    </xdr:from>
    <xdr:to>
      <xdr:col>102</xdr:col>
      <xdr:colOff>165100</xdr:colOff>
      <xdr:row>59</xdr:row>
      <xdr:rowOff>149678</xdr:rowOff>
    </xdr:to>
    <xdr:sp macro="" textlink="">
      <xdr:nvSpPr>
        <xdr:cNvPr id="826" name="フローチャート: 判断 825"/>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フローチャート: 判断 827"/>
        <xdr:cNvSpPr/>
      </xdr:nvSpPr>
      <xdr:spPr>
        <a:xfrm>
          <a:off x="18605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0" name="テキスト ボックス 82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1" name="テキスト ボックス 83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2" name="テキスト ボックス 83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3" name="テキスト ボックス 83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4" name="テキスト ボックス 83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35" name="楕円 83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18831</xdr:rowOff>
    </xdr:from>
    <xdr:ext cx="249299" cy="259045"/>
    <xdr:sp macro="" textlink="">
      <xdr:nvSpPr>
        <xdr:cNvPr id="836" name="前年度繰上充用金該当値テキスト"/>
        <xdr:cNvSpPr txBox="1"/>
      </xdr:nvSpPr>
      <xdr:spPr>
        <a:xfrm>
          <a:off x="22212300" y="101343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37" name="楕円 83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38" name="テキスト ボックス 837"/>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39" name="楕円 83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166205</xdr:rowOff>
    </xdr:from>
    <xdr:ext cx="249299" cy="259045"/>
    <xdr:sp macro="" textlink="">
      <xdr:nvSpPr>
        <xdr:cNvPr id="840" name="テキスト ボックス 839"/>
        <xdr:cNvSpPr txBox="1"/>
      </xdr:nvSpPr>
      <xdr:spPr>
        <a:xfrm>
          <a:off x="2030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41" name="楕円 84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166205</xdr:rowOff>
    </xdr:from>
    <xdr:ext cx="249299" cy="259045"/>
    <xdr:sp macro="" textlink="">
      <xdr:nvSpPr>
        <xdr:cNvPr id="842" name="テキスト ボックス 841"/>
        <xdr:cNvSpPr txBox="1"/>
      </xdr:nvSpPr>
      <xdr:spPr>
        <a:xfrm>
          <a:off x="19420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43" name="楕円 84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166205</xdr:rowOff>
    </xdr:from>
    <xdr:ext cx="249299" cy="259045"/>
    <xdr:sp macro="" textlink="">
      <xdr:nvSpPr>
        <xdr:cNvPr id="844" name="テキスト ボックス 843"/>
        <xdr:cNvSpPr txBox="1"/>
      </xdr:nvSpPr>
      <xdr:spPr>
        <a:xfrm>
          <a:off x="18531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5" name="正方形/長方形 8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6" name="正方形/長方形 8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7" name="テキスト ボックス 8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43,630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円となっており、前年度から大幅に増加している。これは防災公園整備事業によるものである。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69,441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円となっており、前年度から増加している。これは、公民館整備事業によるものである。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200,838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円となっており、前年度から減少している。これは、子育て世帯への臨時特別給付金給付事業の単年度限りの新型コロナウイルス感染症対策に係る事業が終了したことによるものである。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80,447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円となっており、前年度から増加している。これは、コロナワクチンを含む予防接種事業費の増などによるものである。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111,190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円となっており、前年度から減少している。これは、地方債元金償還額が減少したことによるものである。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実質収支は引続き黒字基調を維持しており、令和４年度においては、普通交付税の減少などにより前年度から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万円となり、標準財政規模に占める割合は、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標準財政規模に占める財政調整基金残高の割合は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ポイント増加しているが、これは標準財政規模が前年度から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万円減少しているためである。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全ての会計において黒字であるが、一般会計からの補助により成り立っている会計もある。独立採算の原則のもと、経費削減や収入確保に努めるなど、歳入・歳出の適正化を図る必要がある。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元利償還金については、令和元年度において、平成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年度に起債した合併特例債などの元利償還が始まったことなどから増加に転じたものの、毎年度、繰上償還を実施してきたことにより、全体としては減少傾向にある。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公営企業債の元利償還金に対する繰入金については、大半が下水道事業会計のものであるが、基幹部分の整備が終了していることから、減少傾向にある。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近年、これらの状況が続いていることから、実質公債費比率の分子は減少傾向にある。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一般会計等に係る地方債の現在高は、繰上償還の実施により、減少傾向にある。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公営企業債等繰入見込額についても、下水道事業会計の地方債残高が減少していることなどにより、減少傾向にある。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これらのことから、将来負担額は減少し続けている状況にある。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基金については、近年、増加傾向にあったが、令和２年度において財政調整基金や減債基金を取り崩したことなどにより、前年度から減少しているが、令和３年度から減債基金へ積極的に積立てを行ったため増加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将来負担額が減少していることに伴い、近年、将来負担比率の分子が減少し続けた結果、令和元年度以降、将来負担比率は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減債基金に６億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万円、公共施設整備基金に１億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万円を新たに積み立てたことが主な要因となり、普通会計の令和４年度末基金残高は、前年度に比べ８億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179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特例事業債の発行期限となる令和６年度までに、大規模な公共事業が集中して行われる計画があることから、新たに発行する市債の償還が本格的に始まるまでに、地方債の償還に充当可能な減債基金や、建設時の経費に充当可能となる公共施設整備基金の積み立てを積極的に行う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今後想定される大規模事業に要する経費に対する取り崩しと、安定的な財政運営を行う上で欠かせない基金の積み立てを、財政全体のバランスを考慮しながら計画的に行っていく。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美作市地域振興基金：地域の振興と活力のあるまちづくりを目的とする基金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美作市公共施設整備基金：公共施設等の施設整備に要する経費に充てるための基金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美作市ふるさと創生基金：豊かで活力のある独創的、個性的な地域づくり活動を行うことを目的とする基金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ふるさと美作応援基金：ふるさと納税として収入した寄付金を積立て、寄附者の美作市に対する思いを実現化することを目的とする基金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美作市産業基盤強靭化基金：農業用施設の防災・減災、農林業振興に資する施設・設備の整備及び先進農業に関する対策並びに美作市の主要産業向上に要する経費に充てるための基金</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債券運用の方法を見直し、高い利率での運用を図ることで、有効的な活用に努めており、基金全体の運用益については１億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万円となり、前年度と比較して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％）の増となっている。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各特定目的金についても運用益を積立てることとしていることから、残高は増加傾向にある。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安全性、流動性を確保したうえで、効率的な運用を行っていくこととする。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大規模な公共事業が集中して行われる計画があることから、建設時の経費に充当可能となる公共施設整備基金の積み立てを積極的に行うこととしている。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運用益分を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万円積立てた一方、取崩は行う必要がなくなったため、令和４年度末基金残高は、前年度に比べ１億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近年頻発している自然災害等の突発的な事態に備えるため、適切な基金運用に努める。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運用益等を積立てた一方、取崩しは行わなかったため、令和４年度末基金残高は、前年度に比べ５億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6,900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％）増加し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今後、令和６年度までに大規模な公共事業が集中して行われる計画があることから、新たに発行する市債の償還が本格的に始まるまでに、積み立てを積極的に行うこととしている。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26,035
25,567
429.29
24,258,298
22,652,676
1,555,007
13,656,174
22,947,961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2" name="テキスト ボックス 41"/>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平均値よりも高くなっており、年々施設の老朽化が進んでいるといえる。個別施設計画の策定により、公共施設等の除却や更新等に取り込むことで適正化を図る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xdr:cNvSpPr txBox="1"/>
      </xdr:nvSpPr>
      <xdr:spPr>
        <a:xfrm>
          <a:off x="72151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36830</xdr:rowOff>
    </xdr:from>
    <xdr:to>
      <xdr:col>23</xdr:col>
      <xdr:colOff>85090</xdr:colOff>
      <xdr:row>33</xdr:row>
      <xdr:rowOff>155469</xdr:rowOff>
    </xdr:to>
    <xdr:cxnSp macro="">
      <xdr:nvCxnSpPr>
        <xdr:cNvPr id="73" name="直線コネクタ 72"/>
        <xdr:cNvCxnSpPr/>
      </xdr:nvCxnSpPr>
      <xdr:spPr>
        <a:xfrm flipV="1">
          <a:off x="4206240" y="5165090"/>
          <a:ext cx="1270" cy="129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159296</xdr:rowOff>
    </xdr:from>
    <xdr:ext cx="405111" cy="259045"/>
    <xdr:sp macro="" textlink="">
      <xdr:nvSpPr>
        <xdr:cNvPr id="74" name="有形固定資産減価償却率最小値テキスト"/>
        <xdr:cNvSpPr txBox="1"/>
      </xdr:nvSpPr>
      <xdr:spPr>
        <a:xfrm>
          <a:off x="4258945" y="646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155469</xdr:rowOff>
    </xdr:from>
    <xdr:to>
      <xdr:col>23</xdr:col>
      <xdr:colOff>174625</xdr:colOff>
      <xdr:row>33</xdr:row>
      <xdr:rowOff>155469</xdr:rowOff>
    </xdr:to>
    <xdr:cxnSp macro="">
      <xdr:nvCxnSpPr>
        <xdr:cNvPr id="75" name="直線コネクタ 74"/>
        <xdr:cNvCxnSpPr/>
      </xdr:nvCxnSpPr>
      <xdr:spPr>
        <a:xfrm>
          <a:off x="4119245" y="645720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154957</xdr:rowOff>
    </xdr:from>
    <xdr:ext cx="405111" cy="259045"/>
    <xdr:sp macro="" textlink="">
      <xdr:nvSpPr>
        <xdr:cNvPr id="76" name="有形固定資産減価償却率最大値テキスト"/>
        <xdr:cNvSpPr txBox="1"/>
      </xdr:nvSpPr>
      <xdr:spPr>
        <a:xfrm>
          <a:off x="4258945" y="494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36830</xdr:rowOff>
    </xdr:from>
    <xdr:to>
      <xdr:col>23</xdr:col>
      <xdr:colOff>174625</xdr:colOff>
      <xdr:row>26</xdr:row>
      <xdr:rowOff>36830</xdr:rowOff>
    </xdr:to>
    <xdr:cxnSp macro="">
      <xdr:nvCxnSpPr>
        <xdr:cNvPr id="77" name="直線コネクタ 76"/>
        <xdr:cNvCxnSpPr/>
      </xdr:nvCxnSpPr>
      <xdr:spPr>
        <a:xfrm>
          <a:off x="4119245" y="516509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8060</xdr:rowOff>
    </xdr:from>
    <xdr:ext cx="405111" cy="259045"/>
    <xdr:sp macro="" textlink="">
      <xdr:nvSpPr>
        <xdr:cNvPr id="78" name="有形固定資産減価償却率平均値テキスト"/>
        <xdr:cNvSpPr txBox="1"/>
      </xdr:nvSpPr>
      <xdr:spPr>
        <a:xfrm>
          <a:off x="4258945" y="5806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156633</xdr:rowOff>
    </xdr:from>
    <xdr:to>
      <xdr:col>23</xdr:col>
      <xdr:colOff>136525</xdr:colOff>
      <xdr:row>31</xdr:row>
      <xdr:rowOff>86783</xdr:rowOff>
    </xdr:to>
    <xdr:sp macro="" textlink="">
      <xdr:nvSpPr>
        <xdr:cNvPr id="79" name="フローチャート: 判断 78"/>
        <xdr:cNvSpPr/>
      </xdr:nvSpPr>
      <xdr:spPr>
        <a:xfrm>
          <a:off x="4157345" y="59554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111654</xdr:rowOff>
    </xdr:from>
    <xdr:to>
      <xdr:col>19</xdr:col>
      <xdr:colOff>187325</xdr:colOff>
      <xdr:row>31</xdr:row>
      <xdr:rowOff>41804</xdr:rowOff>
    </xdr:to>
    <xdr:sp macro="" textlink="">
      <xdr:nvSpPr>
        <xdr:cNvPr id="80" name="フローチャート: 判断 79"/>
        <xdr:cNvSpPr/>
      </xdr:nvSpPr>
      <xdr:spPr>
        <a:xfrm>
          <a:off x="3537585" y="59104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1" name="フローチャート: 判断 80"/>
        <xdr:cNvSpPr/>
      </xdr:nvSpPr>
      <xdr:spPr>
        <a:xfrm>
          <a:off x="2867025" y="58457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39688</xdr:rowOff>
    </xdr:from>
    <xdr:to>
      <xdr:col>11</xdr:col>
      <xdr:colOff>187325</xdr:colOff>
      <xdr:row>30</xdr:row>
      <xdr:rowOff>141288</xdr:rowOff>
    </xdr:to>
    <xdr:sp macro="" textlink="">
      <xdr:nvSpPr>
        <xdr:cNvPr id="82" name="フローチャート: 判断 81"/>
        <xdr:cNvSpPr/>
      </xdr:nvSpPr>
      <xdr:spPr>
        <a:xfrm>
          <a:off x="2196465" y="58385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21696</xdr:rowOff>
    </xdr:from>
    <xdr:to>
      <xdr:col>7</xdr:col>
      <xdr:colOff>187325</xdr:colOff>
      <xdr:row>30</xdr:row>
      <xdr:rowOff>123296</xdr:rowOff>
    </xdr:to>
    <xdr:sp macro="" textlink="">
      <xdr:nvSpPr>
        <xdr:cNvPr id="83" name="フローチャート: 判断 82"/>
        <xdr:cNvSpPr/>
      </xdr:nvSpPr>
      <xdr:spPr>
        <a:xfrm>
          <a:off x="1525905" y="58205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107527</xdr:rowOff>
    </xdr:from>
    <xdr:to>
      <xdr:col>23</xdr:col>
      <xdr:colOff>136525</xdr:colOff>
      <xdr:row>32</xdr:row>
      <xdr:rowOff>37677</xdr:rowOff>
    </xdr:to>
    <xdr:sp macro="" textlink="">
      <xdr:nvSpPr>
        <xdr:cNvPr id="89" name="楕円 88"/>
        <xdr:cNvSpPr/>
      </xdr:nvSpPr>
      <xdr:spPr>
        <a:xfrm>
          <a:off x="4157345" y="6073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85954</xdr:rowOff>
    </xdr:from>
    <xdr:ext cx="405111" cy="259045"/>
    <xdr:sp macro="" textlink="">
      <xdr:nvSpPr>
        <xdr:cNvPr id="90" name="有形固定資産減価償却率該当値テキスト"/>
        <xdr:cNvSpPr txBox="1"/>
      </xdr:nvSpPr>
      <xdr:spPr>
        <a:xfrm>
          <a:off x="4258945" y="605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75142</xdr:rowOff>
    </xdr:from>
    <xdr:to>
      <xdr:col>19</xdr:col>
      <xdr:colOff>187325</xdr:colOff>
      <xdr:row>32</xdr:row>
      <xdr:rowOff>5292</xdr:rowOff>
    </xdr:to>
    <xdr:sp macro="" textlink="">
      <xdr:nvSpPr>
        <xdr:cNvPr id="91" name="楕円 90"/>
        <xdr:cNvSpPr/>
      </xdr:nvSpPr>
      <xdr:spPr>
        <a:xfrm>
          <a:off x="3537585" y="6041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125942</xdr:rowOff>
    </xdr:from>
    <xdr:to>
      <xdr:col>23</xdr:col>
      <xdr:colOff>85725</xdr:colOff>
      <xdr:row>31</xdr:row>
      <xdr:rowOff>158327</xdr:rowOff>
    </xdr:to>
    <xdr:cxnSp macro="">
      <xdr:nvCxnSpPr>
        <xdr:cNvPr id="92" name="直線コネクタ 91"/>
        <xdr:cNvCxnSpPr/>
      </xdr:nvCxnSpPr>
      <xdr:spPr>
        <a:xfrm>
          <a:off x="3588385" y="6092402"/>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44556</xdr:rowOff>
    </xdr:from>
    <xdr:to>
      <xdr:col>15</xdr:col>
      <xdr:colOff>187325</xdr:colOff>
      <xdr:row>31</xdr:row>
      <xdr:rowOff>146156</xdr:rowOff>
    </xdr:to>
    <xdr:sp macro="" textlink="">
      <xdr:nvSpPr>
        <xdr:cNvPr id="93" name="楕円 92"/>
        <xdr:cNvSpPr/>
      </xdr:nvSpPr>
      <xdr:spPr>
        <a:xfrm>
          <a:off x="2867025" y="60110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95356</xdr:rowOff>
    </xdr:from>
    <xdr:to>
      <xdr:col>19</xdr:col>
      <xdr:colOff>136525</xdr:colOff>
      <xdr:row>31</xdr:row>
      <xdr:rowOff>125942</xdr:rowOff>
    </xdr:to>
    <xdr:cxnSp macro="">
      <xdr:nvCxnSpPr>
        <xdr:cNvPr id="94" name="直線コネクタ 93"/>
        <xdr:cNvCxnSpPr/>
      </xdr:nvCxnSpPr>
      <xdr:spPr>
        <a:xfrm>
          <a:off x="2917825" y="6061816"/>
          <a:ext cx="67056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19367</xdr:rowOff>
    </xdr:from>
    <xdr:to>
      <xdr:col>11</xdr:col>
      <xdr:colOff>187325</xdr:colOff>
      <xdr:row>31</xdr:row>
      <xdr:rowOff>120967</xdr:rowOff>
    </xdr:to>
    <xdr:sp macro="" textlink="">
      <xdr:nvSpPr>
        <xdr:cNvPr id="95" name="楕円 94"/>
        <xdr:cNvSpPr/>
      </xdr:nvSpPr>
      <xdr:spPr>
        <a:xfrm>
          <a:off x="2196465" y="59858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70167</xdr:rowOff>
    </xdr:from>
    <xdr:to>
      <xdr:col>15</xdr:col>
      <xdr:colOff>136525</xdr:colOff>
      <xdr:row>31</xdr:row>
      <xdr:rowOff>95356</xdr:rowOff>
    </xdr:to>
    <xdr:cxnSp macro="">
      <xdr:nvCxnSpPr>
        <xdr:cNvPr id="96" name="直線コネクタ 95"/>
        <xdr:cNvCxnSpPr/>
      </xdr:nvCxnSpPr>
      <xdr:spPr>
        <a:xfrm>
          <a:off x="2247265" y="6036627"/>
          <a:ext cx="67056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160232</xdr:rowOff>
    </xdr:from>
    <xdr:to>
      <xdr:col>7</xdr:col>
      <xdr:colOff>187325</xdr:colOff>
      <xdr:row>31</xdr:row>
      <xdr:rowOff>90382</xdr:rowOff>
    </xdr:to>
    <xdr:sp macro="" textlink="">
      <xdr:nvSpPr>
        <xdr:cNvPr id="97" name="楕円 96"/>
        <xdr:cNvSpPr/>
      </xdr:nvSpPr>
      <xdr:spPr>
        <a:xfrm>
          <a:off x="1525905" y="59590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39582</xdr:rowOff>
    </xdr:from>
    <xdr:to>
      <xdr:col>11</xdr:col>
      <xdr:colOff>136525</xdr:colOff>
      <xdr:row>31</xdr:row>
      <xdr:rowOff>70167</xdr:rowOff>
    </xdr:to>
    <xdr:cxnSp macro="">
      <xdr:nvCxnSpPr>
        <xdr:cNvPr id="98" name="直線コネクタ 97"/>
        <xdr:cNvCxnSpPr/>
      </xdr:nvCxnSpPr>
      <xdr:spPr>
        <a:xfrm>
          <a:off x="1576705" y="6006042"/>
          <a:ext cx="67056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58331</xdr:rowOff>
    </xdr:from>
    <xdr:ext cx="405111" cy="259045"/>
    <xdr:sp macro="" textlink="">
      <xdr:nvSpPr>
        <xdr:cNvPr id="99" name="n_1aveValue有形固定資産減価償却率"/>
        <xdr:cNvSpPr txBox="1"/>
      </xdr:nvSpPr>
      <xdr:spPr>
        <a:xfrm>
          <a:off x="3395989" y="568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100" name="n_2aveValue有形固定資産減価償却率"/>
        <xdr:cNvSpPr txBox="1"/>
      </xdr:nvSpPr>
      <xdr:spPr>
        <a:xfrm>
          <a:off x="2738129" y="562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157815</xdr:rowOff>
    </xdr:from>
    <xdr:ext cx="405111" cy="259045"/>
    <xdr:sp macro="" textlink="">
      <xdr:nvSpPr>
        <xdr:cNvPr id="101" name="n_3aveValue有形固定資産減価償却率"/>
        <xdr:cNvSpPr txBox="1"/>
      </xdr:nvSpPr>
      <xdr:spPr>
        <a:xfrm>
          <a:off x="2067569" y="5621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139823</xdr:rowOff>
    </xdr:from>
    <xdr:ext cx="405111" cy="259045"/>
    <xdr:sp macro="" textlink="">
      <xdr:nvSpPr>
        <xdr:cNvPr id="102" name="n_4aveValue有形固定資産減価償却率"/>
        <xdr:cNvSpPr txBox="1"/>
      </xdr:nvSpPr>
      <xdr:spPr>
        <a:xfrm>
          <a:off x="1397009" y="560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167869</xdr:rowOff>
    </xdr:from>
    <xdr:ext cx="405111" cy="259045"/>
    <xdr:sp macro="" textlink="">
      <xdr:nvSpPr>
        <xdr:cNvPr id="103" name="n_1mainValue有形固定資産減価償却率"/>
        <xdr:cNvSpPr txBox="1"/>
      </xdr:nvSpPr>
      <xdr:spPr>
        <a:xfrm>
          <a:off x="3395989" y="6134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137283</xdr:rowOff>
    </xdr:from>
    <xdr:ext cx="405111" cy="259045"/>
    <xdr:sp macro="" textlink="">
      <xdr:nvSpPr>
        <xdr:cNvPr id="104" name="n_2mainValue有形固定資産減価償却率"/>
        <xdr:cNvSpPr txBox="1"/>
      </xdr:nvSpPr>
      <xdr:spPr>
        <a:xfrm>
          <a:off x="2738129" y="6103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112094</xdr:rowOff>
    </xdr:from>
    <xdr:ext cx="405111" cy="259045"/>
    <xdr:sp macro="" textlink="">
      <xdr:nvSpPr>
        <xdr:cNvPr id="105" name="n_3mainValue有形固定資産減価償却率"/>
        <xdr:cNvSpPr txBox="1"/>
      </xdr:nvSpPr>
      <xdr:spPr>
        <a:xfrm>
          <a:off x="2067569" y="6078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106" name="n_4mainValue有形固定資産減価償却率"/>
        <xdr:cNvSpPr txBox="1"/>
      </xdr:nvSpPr>
      <xdr:spPr>
        <a:xfrm>
          <a:off x="1397009" y="604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主な要因としては、毎年度実施している繰上償還により地方債の現在高が減少したことが考えられる。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今後、地方債を財源とする大規模な建設事業の計画もあり、起債年度の時期が重なる可能性があるため、引き続き、地方債残高の縮減等に取り組んでいく必要がある。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9486041" y="652692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6329</xdr:rowOff>
    </xdr:to>
    <xdr:cxnSp macro="">
      <xdr:nvCxnSpPr>
        <xdr:cNvPr id="135" name="直線コネクタ 134"/>
        <xdr:cNvCxnSpPr/>
      </xdr:nvCxnSpPr>
      <xdr:spPr>
        <a:xfrm flipV="1">
          <a:off x="13027660" y="5211868"/>
          <a:ext cx="1269" cy="126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10156</xdr:rowOff>
    </xdr:from>
    <xdr:ext cx="560923" cy="259045"/>
    <xdr:sp macro="" textlink="">
      <xdr:nvSpPr>
        <xdr:cNvPr id="136" name="債務償還比率最小値テキスト"/>
        <xdr:cNvSpPr txBox="1"/>
      </xdr:nvSpPr>
      <xdr:spPr>
        <a:xfrm>
          <a:off x="13080365" y="64795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6329</xdr:rowOff>
    </xdr:from>
    <xdr:to>
      <xdr:col>76</xdr:col>
      <xdr:colOff>111125</xdr:colOff>
      <xdr:row>34</xdr:row>
      <xdr:rowOff>6329</xdr:rowOff>
    </xdr:to>
    <xdr:cxnSp macro="">
      <xdr:nvCxnSpPr>
        <xdr:cNvPr id="137" name="直線コネクタ 136"/>
        <xdr:cNvCxnSpPr/>
      </xdr:nvCxnSpPr>
      <xdr:spPr>
        <a:xfrm>
          <a:off x="12963525" y="6475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162217</xdr:rowOff>
    </xdr:from>
    <xdr:ext cx="469744" cy="259045"/>
    <xdr:sp macro="" textlink="">
      <xdr:nvSpPr>
        <xdr:cNvPr id="140" name="債務償還比率平均値テキスト"/>
        <xdr:cNvSpPr txBox="1"/>
      </xdr:nvSpPr>
      <xdr:spPr>
        <a:xfrm>
          <a:off x="13080365" y="579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12340</xdr:rowOff>
    </xdr:from>
    <xdr:to>
      <xdr:col>76</xdr:col>
      <xdr:colOff>73025</xdr:colOff>
      <xdr:row>30</xdr:row>
      <xdr:rowOff>113940</xdr:rowOff>
    </xdr:to>
    <xdr:sp macro="" textlink="">
      <xdr:nvSpPr>
        <xdr:cNvPr id="141" name="フローチャート: 判断 140"/>
        <xdr:cNvSpPr/>
      </xdr:nvSpPr>
      <xdr:spPr>
        <a:xfrm>
          <a:off x="13001625" y="58111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146847</xdr:rowOff>
    </xdr:from>
    <xdr:to>
      <xdr:col>72</xdr:col>
      <xdr:colOff>123825</xdr:colOff>
      <xdr:row>30</xdr:row>
      <xdr:rowOff>76997</xdr:rowOff>
    </xdr:to>
    <xdr:sp macro="" textlink="">
      <xdr:nvSpPr>
        <xdr:cNvPr id="142" name="フローチャート: 判断 141"/>
        <xdr:cNvSpPr/>
      </xdr:nvSpPr>
      <xdr:spPr>
        <a:xfrm>
          <a:off x="12359005" y="5778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42806</xdr:rowOff>
    </xdr:from>
    <xdr:to>
      <xdr:col>68</xdr:col>
      <xdr:colOff>123825</xdr:colOff>
      <xdr:row>30</xdr:row>
      <xdr:rowOff>144406</xdr:rowOff>
    </xdr:to>
    <xdr:sp macro="" textlink="">
      <xdr:nvSpPr>
        <xdr:cNvPr id="143" name="フローチャート: 判断 142"/>
        <xdr:cNvSpPr/>
      </xdr:nvSpPr>
      <xdr:spPr>
        <a:xfrm>
          <a:off x="11688445" y="58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75431</xdr:rowOff>
    </xdr:from>
    <xdr:to>
      <xdr:col>64</xdr:col>
      <xdr:colOff>123825</xdr:colOff>
      <xdr:row>31</xdr:row>
      <xdr:rowOff>5581</xdr:rowOff>
    </xdr:to>
    <xdr:sp macro="" textlink="">
      <xdr:nvSpPr>
        <xdr:cNvPr id="144" name="フローチャート: 判断 143"/>
        <xdr:cNvSpPr/>
      </xdr:nvSpPr>
      <xdr:spPr>
        <a:xfrm>
          <a:off x="11017885" y="587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49043</xdr:rowOff>
    </xdr:from>
    <xdr:to>
      <xdr:col>60</xdr:col>
      <xdr:colOff>123825</xdr:colOff>
      <xdr:row>30</xdr:row>
      <xdr:rowOff>150643</xdr:rowOff>
    </xdr:to>
    <xdr:sp macro="" textlink="">
      <xdr:nvSpPr>
        <xdr:cNvPr id="145" name="フローチャート: 判断 144"/>
        <xdr:cNvSpPr/>
      </xdr:nvSpPr>
      <xdr:spPr>
        <a:xfrm>
          <a:off x="10347325" y="584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145457</xdr:rowOff>
    </xdr:from>
    <xdr:to>
      <xdr:col>76</xdr:col>
      <xdr:colOff>73025</xdr:colOff>
      <xdr:row>29</xdr:row>
      <xdr:rowOff>75607</xdr:rowOff>
    </xdr:to>
    <xdr:sp macro="" textlink="">
      <xdr:nvSpPr>
        <xdr:cNvPr id="151" name="楕円 150"/>
        <xdr:cNvSpPr/>
      </xdr:nvSpPr>
      <xdr:spPr>
        <a:xfrm>
          <a:off x="13001625" y="56089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168334</xdr:rowOff>
    </xdr:from>
    <xdr:ext cx="469744" cy="259045"/>
    <xdr:sp macro="" textlink="">
      <xdr:nvSpPr>
        <xdr:cNvPr id="152" name="債務償還比率該当値テキスト"/>
        <xdr:cNvSpPr txBox="1"/>
      </xdr:nvSpPr>
      <xdr:spPr>
        <a:xfrm>
          <a:off x="13080365" y="546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118710</xdr:rowOff>
    </xdr:from>
    <xdr:to>
      <xdr:col>72</xdr:col>
      <xdr:colOff>123825</xdr:colOff>
      <xdr:row>29</xdr:row>
      <xdr:rowOff>48860</xdr:rowOff>
    </xdr:to>
    <xdr:sp macro="" textlink="">
      <xdr:nvSpPr>
        <xdr:cNvPr id="153" name="楕円 152"/>
        <xdr:cNvSpPr/>
      </xdr:nvSpPr>
      <xdr:spPr>
        <a:xfrm>
          <a:off x="12359005" y="5582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169510</xdr:rowOff>
    </xdr:from>
    <xdr:to>
      <xdr:col>76</xdr:col>
      <xdr:colOff>22225</xdr:colOff>
      <xdr:row>29</xdr:row>
      <xdr:rowOff>24807</xdr:rowOff>
    </xdr:to>
    <xdr:cxnSp macro="">
      <xdr:nvCxnSpPr>
        <xdr:cNvPr id="154" name="直線コネクタ 153"/>
        <xdr:cNvCxnSpPr/>
      </xdr:nvCxnSpPr>
      <xdr:spPr>
        <a:xfrm>
          <a:off x="12409805" y="5633050"/>
          <a:ext cx="619760" cy="2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55809</xdr:rowOff>
    </xdr:from>
    <xdr:to>
      <xdr:col>68</xdr:col>
      <xdr:colOff>123825</xdr:colOff>
      <xdr:row>29</xdr:row>
      <xdr:rowOff>157409</xdr:rowOff>
    </xdr:to>
    <xdr:sp macro="" textlink="">
      <xdr:nvSpPr>
        <xdr:cNvPr id="155" name="楕円 154"/>
        <xdr:cNvSpPr/>
      </xdr:nvSpPr>
      <xdr:spPr>
        <a:xfrm>
          <a:off x="11688445" y="56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169510</xdr:rowOff>
    </xdr:from>
    <xdr:to>
      <xdr:col>72</xdr:col>
      <xdr:colOff>73025</xdr:colOff>
      <xdr:row>29</xdr:row>
      <xdr:rowOff>106609</xdr:rowOff>
    </xdr:to>
    <xdr:cxnSp macro="">
      <xdr:nvCxnSpPr>
        <xdr:cNvPr id="156" name="直線コネクタ 155"/>
        <xdr:cNvCxnSpPr/>
      </xdr:nvCxnSpPr>
      <xdr:spPr>
        <a:xfrm flipV="1">
          <a:off x="11739245" y="5633050"/>
          <a:ext cx="670560" cy="10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131734</xdr:rowOff>
    </xdr:from>
    <xdr:to>
      <xdr:col>64</xdr:col>
      <xdr:colOff>123825</xdr:colOff>
      <xdr:row>30</xdr:row>
      <xdr:rowOff>61884</xdr:rowOff>
    </xdr:to>
    <xdr:sp macro="" textlink="">
      <xdr:nvSpPr>
        <xdr:cNvPr id="157" name="楕円 156"/>
        <xdr:cNvSpPr/>
      </xdr:nvSpPr>
      <xdr:spPr>
        <a:xfrm>
          <a:off x="11017885" y="57629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106609</xdr:rowOff>
    </xdr:from>
    <xdr:to>
      <xdr:col>68</xdr:col>
      <xdr:colOff>73025</xdr:colOff>
      <xdr:row>30</xdr:row>
      <xdr:rowOff>11084</xdr:rowOff>
    </xdr:to>
    <xdr:cxnSp macro="">
      <xdr:nvCxnSpPr>
        <xdr:cNvPr id="158" name="直線コネクタ 157"/>
        <xdr:cNvCxnSpPr/>
      </xdr:nvCxnSpPr>
      <xdr:spPr>
        <a:xfrm flipV="1">
          <a:off x="11068685" y="5737789"/>
          <a:ext cx="670560" cy="7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26374</xdr:rowOff>
    </xdr:from>
    <xdr:to>
      <xdr:col>60</xdr:col>
      <xdr:colOff>123825</xdr:colOff>
      <xdr:row>30</xdr:row>
      <xdr:rowOff>127974</xdr:rowOff>
    </xdr:to>
    <xdr:sp macro="" textlink="">
      <xdr:nvSpPr>
        <xdr:cNvPr id="159" name="楕円 158"/>
        <xdr:cNvSpPr/>
      </xdr:nvSpPr>
      <xdr:spPr>
        <a:xfrm>
          <a:off x="10347325" y="582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11084</xdr:rowOff>
    </xdr:from>
    <xdr:to>
      <xdr:col>64</xdr:col>
      <xdr:colOff>73025</xdr:colOff>
      <xdr:row>30</xdr:row>
      <xdr:rowOff>77174</xdr:rowOff>
    </xdr:to>
    <xdr:cxnSp macro="">
      <xdr:nvCxnSpPr>
        <xdr:cNvPr id="160" name="直線コネクタ 159"/>
        <xdr:cNvCxnSpPr/>
      </xdr:nvCxnSpPr>
      <xdr:spPr>
        <a:xfrm flipV="1">
          <a:off x="10398125" y="5809904"/>
          <a:ext cx="670560" cy="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68124</xdr:rowOff>
    </xdr:from>
    <xdr:ext cx="469744" cy="259045"/>
    <xdr:sp macro="" textlink="">
      <xdr:nvSpPr>
        <xdr:cNvPr id="161" name="n_1aveValue債務償還比率"/>
        <xdr:cNvSpPr txBox="1"/>
      </xdr:nvSpPr>
      <xdr:spPr>
        <a:xfrm>
          <a:off x="12185092" y="586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135533</xdr:rowOff>
    </xdr:from>
    <xdr:ext cx="469744" cy="259045"/>
    <xdr:sp macro="" textlink="">
      <xdr:nvSpPr>
        <xdr:cNvPr id="162" name="n_2aveValue債務償還比率"/>
        <xdr:cNvSpPr txBox="1"/>
      </xdr:nvSpPr>
      <xdr:spPr>
        <a:xfrm>
          <a:off x="11527232" y="593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168158</xdr:rowOff>
    </xdr:from>
    <xdr:ext cx="469744" cy="259045"/>
    <xdr:sp macro="" textlink="">
      <xdr:nvSpPr>
        <xdr:cNvPr id="163" name="n_3aveValue債務償還比率"/>
        <xdr:cNvSpPr txBox="1"/>
      </xdr:nvSpPr>
      <xdr:spPr>
        <a:xfrm>
          <a:off x="10856672" y="596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141770</xdr:rowOff>
    </xdr:from>
    <xdr:ext cx="469744" cy="259045"/>
    <xdr:sp macro="" textlink="">
      <xdr:nvSpPr>
        <xdr:cNvPr id="164" name="n_4aveValue債務償還比率"/>
        <xdr:cNvSpPr txBox="1"/>
      </xdr:nvSpPr>
      <xdr:spPr>
        <a:xfrm>
          <a:off x="10186112" y="594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65387</xdr:rowOff>
    </xdr:from>
    <xdr:ext cx="469744" cy="259045"/>
    <xdr:sp macro="" textlink="">
      <xdr:nvSpPr>
        <xdr:cNvPr id="165" name="n_1mainValue債務償還比率"/>
        <xdr:cNvSpPr txBox="1"/>
      </xdr:nvSpPr>
      <xdr:spPr>
        <a:xfrm>
          <a:off x="12185092" y="536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2486</xdr:rowOff>
    </xdr:from>
    <xdr:ext cx="469744" cy="259045"/>
    <xdr:sp macro="" textlink="">
      <xdr:nvSpPr>
        <xdr:cNvPr id="166" name="n_2mainValue債務償還比率"/>
        <xdr:cNvSpPr txBox="1"/>
      </xdr:nvSpPr>
      <xdr:spPr>
        <a:xfrm>
          <a:off x="11527232" y="546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78411</xdr:rowOff>
    </xdr:from>
    <xdr:ext cx="469744" cy="259045"/>
    <xdr:sp macro="" textlink="">
      <xdr:nvSpPr>
        <xdr:cNvPr id="167" name="n_3mainValue債務償還比率"/>
        <xdr:cNvSpPr txBox="1"/>
      </xdr:nvSpPr>
      <xdr:spPr>
        <a:xfrm>
          <a:off x="10856672" y="55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144501</xdr:rowOff>
    </xdr:from>
    <xdr:ext cx="469744" cy="259045"/>
    <xdr:sp macro="" textlink="">
      <xdr:nvSpPr>
        <xdr:cNvPr id="168" name="n_4mainValue債務償還比率"/>
        <xdr:cNvSpPr txBox="1"/>
      </xdr:nvSpPr>
      <xdr:spPr>
        <a:xfrm>
          <a:off x="10186112" y="560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26,035
25,567
429.29
24,258,298
22,652,676
1,555,007
13,656,174
22,947,961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42</xdr:row>
      <xdr:rowOff>34290</xdr:rowOff>
    </xdr:to>
    <xdr:cxnSp macro="">
      <xdr:nvCxnSpPr>
        <xdr:cNvPr id="57" name="直線コネクタ 56"/>
        <xdr:cNvCxnSpPr/>
      </xdr:nvCxnSpPr>
      <xdr:spPr>
        <a:xfrm flipV="1">
          <a:off x="4086225" y="5674995"/>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12496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020820" y="7075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60" name="【道路】&#10;有形固定資産減価償却率最大値テキスト"/>
        <xdr:cNvSpPr txBox="1"/>
      </xdr:nvSpPr>
      <xdr:spPr>
        <a:xfrm>
          <a:off x="412496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1" name="直線コネクタ 60"/>
        <xdr:cNvCxnSpPr/>
      </xdr:nvCxnSpPr>
      <xdr:spPr>
        <a:xfrm>
          <a:off x="4020820" y="56749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67327</xdr:rowOff>
    </xdr:from>
    <xdr:ext cx="405111" cy="259045"/>
    <xdr:sp macro="" textlink="">
      <xdr:nvSpPr>
        <xdr:cNvPr id="62" name="【道路】&#10;有形固定資産減価償却率平均値テキスト"/>
        <xdr:cNvSpPr txBox="1"/>
      </xdr:nvSpPr>
      <xdr:spPr>
        <a:xfrm>
          <a:off x="4124960" y="627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3" name="フローチャート: 判断 62"/>
        <xdr:cNvSpPr/>
      </xdr:nvSpPr>
      <xdr:spPr>
        <a:xfrm>
          <a:off x="403606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57785</xdr:rowOff>
    </xdr:from>
    <xdr:to>
      <xdr:col>15</xdr:col>
      <xdr:colOff>101600</xdr:colOff>
      <xdr:row>37</xdr:row>
      <xdr:rowOff>159385</xdr:rowOff>
    </xdr:to>
    <xdr:sp macro="" textlink="">
      <xdr:nvSpPr>
        <xdr:cNvPr id="65" name="フローチャート: 判断 64"/>
        <xdr:cNvSpPr/>
      </xdr:nvSpPr>
      <xdr:spPr>
        <a:xfrm>
          <a:off x="2514600" y="626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42545</xdr:rowOff>
    </xdr:from>
    <xdr:to>
      <xdr:col>10</xdr:col>
      <xdr:colOff>165100</xdr:colOff>
      <xdr:row>37</xdr:row>
      <xdr:rowOff>144145</xdr:rowOff>
    </xdr:to>
    <xdr:sp macro="" textlink="">
      <xdr:nvSpPr>
        <xdr:cNvPr id="66" name="フローチャート: 判断 65"/>
        <xdr:cNvSpPr/>
      </xdr:nvSpPr>
      <xdr:spPr>
        <a:xfrm>
          <a:off x="17399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4445</xdr:rowOff>
    </xdr:from>
    <xdr:to>
      <xdr:col>6</xdr:col>
      <xdr:colOff>38100</xdr:colOff>
      <xdr:row>37</xdr:row>
      <xdr:rowOff>106045</xdr:rowOff>
    </xdr:to>
    <xdr:sp macro="" textlink="">
      <xdr:nvSpPr>
        <xdr:cNvPr id="67" name="フローチャート: 判断 66"/>
        <xdr:cNvSpPr/>
      </xdr:nvSpPr>
      <xdr:spPr>
        <a:xfrm>
          <a:off x="965200" y="62071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13970</xdr:rowOff>
    </xdr:from>
    <xdr:to>
      <xdr:col>24</xdr:col>
      <xdr:colOff>114300</xdr:colOff>
      <xdr:row>39</xdr:row>
      <xdr:rowOff>115570</xdr:rowOff>
    </xdr:to>
    <xdr:sp macro="" textlink="">
      <xdr:nvSpPr>
        <xdr:cNvPr id="73" name="楕円 72"/>
        <xdr:cNvSpPr/>
      </xdr:nvSpPr>
      <xdr:spPr>
        <a:xfrm>
          <a:off x="403606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163847</xdr:rowOff>
    </xdr:from>
    <xdr:ext cx="405111" cy="259045"/>
    <xdr:sp macro="" textlink="">
      <xdr:nvSpPr>
        <xdr:cNvPr id="74" name="【道路】&#10;有形固定資産減価償却率該当値テキスト"/>
        <xdr:cNvSpPr txBox="1"/>
      </xdr:nvSpPr>
      <xdr:spPr>
        <a:xfrm>
          <a:off x="4124960"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149225</xdr:rowOff>
    </xdr:from>
    <xdr:to>
      <xdr:col>20</xdr:col>
      <xdr:colOff>38100</xdr:colOff>
      <xdr:row>39</xdr:row>
      <xdr:rowOff>79375</xdr:rowOff>
    </xdr:to>
    <xdr:sp macro="" textlink="">
      <xdr:nvSpPr>
        <xdr:cNvPr id="75" name="楕円 74"/>
        <xdr:cNvSpPr/>
      </xdr:nvSpPr>
      <xdr:spPr>
        <a:xfrm>
          <a:off x="3312160" y="65195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28575</xdr:rowOff>
    </xdr:from>
    <xdr:to>
      <xdr:col>24</xdr:col>
      <xdr:colOff>63500</xdr:colOff>
      <xdr:row>39</xdr:row>
      <xdr:rowOff>64770</xdr:rowOff>
    </xdr:to>
    <xdr:cxnSp macro="">
      <xdr:nvCxnSpPr>
        <xdr:cNvPr id="76" name="直線コネクタ 75"/>
        <xdr:cNvCxnSpPr/>
      </xdr:nvCxnSpPr>
      <xdr:spPr>
        <a:xfrm>
          <a:off x="3355340" y="656653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113030</xdr:rowOff>
    </xdr:from>
    <xdr:to>
      <xdr:col>15</xdr:col>
      <xdr:colOff>101600</xdr:colOff>
      <xdr:row>39</xdr:row>
      <xdr:rowOff>43180</xdr:rowOff>
    </xdr:to>
    <xdr:sp macro="" textlink="">
      <xdr:nvSpPr>
        <xdr:cNvPr id="77" name="楕円 76"/>
        <xdr:cNvSpPr/>
      </xdr:nvSpPr>
      <xdr:spPr>
        <a:xfrm>
          <a:off x="2514600" y="6483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163830</xdr:rowOff>
    </xdr:from>
    <xdr:to>
      <xdr:col>19</xdr:col>
      <xdr:colOff>177800</xdr:colOff>
      <xdr:row>39</xdr:row>
      <xdr:rowOff>28575</xdr:rowOff>
    </xdr:to>
    <xdr:cxnSp macro="">
      <xdr:nvCxnSpPr>
        <xdr:cNvPr id="78" name="直線コネクタ 77"/>
        <xdr:cNvCxnSpPr/>
      </xdr:nvCxnSpPr>
      <xdr:spPr>
        <a:xfrm>
          <a:off x="2565400" y="6534150"/>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78740</xdr:rowOff>
    </xdr:from>
    <xdr:to>
      <xdr:col>10</xdr:col>
      <xdr:colOff>165100</xdr:colOff>
      <xdr:row>39</xdr:row>
      <xdr:rowOff>8890</xdr:rowOff>
    </xdr:to>
    <xdr:sp macro="" textlink="">
      <xdr:nvSpPr>
        <xdr:cNvPr id="79" name="楕円 78"/>
        <xdr:cNvSpPr/>
      </xdr:nvSpPr>
      <xdr:spPr>
        <a:xfrm>
          <a:off x="1739900" y="6449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129540</xdr:rowOff>
    </xdr:from>
    <xdr:to>
      <xdr:col>15</xdr:col>
      <xdr:colOff>50800</xdr:colOff>
      <xdr:row>38</xdr:row>
      <xdr:rowOff>163830</xdr:rowOff>
    </xdr:to>
    <xdr:cxnSp macro="">
      <xdr:nvCxnSpPr>
        <xdr:cNvPr id="80" name="直線コネクタ 79"/>
        <xdr:cNvCxnSpPr/>
      </xdr:nvCxnSpPr>
      <xdr:spPr>
        <a:xfrm>
          <a:off x="1790700" y="649986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44450</xdr:rowOff>
    </xdr:from>
    <xdr:to>
      <xdr:col>6</xdr:col>
      <xdr:colOff>38100</xdr:colOff>
      <xdr:row>38</xdr:row>
      <xdr:rowOff>146050</xdr:rowOff>
    </xdr:to>
    <xdr:sp macro="" textlink="">
      <xdr:nvSpPr>
        <xdr:cNvPr id="81" name="楕円 80"/>
        <xdr:cNvSpPr/>
      </xdr:nvSpPr>
      <xdr:spPr>
        <a:xfrm>
          <a:off x="965200" y="6414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95250</xdr:rowOff>
    </xdr:from>
    <xdr:to>
      <xdr:col>10</xdr:col>
      <xdr:colOff>114300</xdr:colOff>
      <xdr:row>38</xdr:row>
      <xdr:rowOff>129540</xdr:rowOff>
    </xdr:to>
    <xdr:cxnSp macro="">
      <xdr:nvCxnSpPr>
        <xdr:cNvPr id="82" name="直線コネクタ 81"/>
        <xdr:cNvCxnSpPr/>
      </xdr:nvCxnSpPr>
      <xdr:spPr>
        <a:xfrm>
          <a:off x="1008380" y="646557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xdr:cNvSpPr txBox="1"/>
      </xdr:nvSpPr>
      <xdr:spPr>
        <a:xfrm>
          <a:off x="317056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4462</xdr:rowOff>
    </xdr:from>
    <xdr:ext cx="405111" cy="259045"/>
    <xdr:sp macro="" textlink="">
      <xdr:nvSpPr>
        <xdr:cNvPr id="84" name="n_2aveValue【道路】&#10;有形固定資産減価償却率"/>
        <xdr:cNvSpPr txBox="1"/>
      </xdr:nvSpPr>
      <xdr:spPr>
        <a:xfrm>
          <a:off x="238570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160672</xdr:rowOff>
    </xdr:from>
    <xdr:ext cx="405111" cy="259045"/>
    <xdr:sp macro="" textlink="">
      <xdr:nvSpPr>
        <xdr:cNvPr id="85" name="n_3aveValue【道路】&#10;有形固定資産減価償却率"/>
        <xdr:cNvSpPr txBox="1"/>
      </xdr:nvSpPr>
      <xdr:spPr>
        <a:xfrm>
          <a:off x="1611004"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122572</xdr:rowOff>
    </xdr:from>
    <xdr:ext cx="405111" cy="259045"/>
    <xdr:sp macro="" textlink="">
      <xdr:nvSpPr>
        <xdr:cNvPr id="86" name="n_4aveValue【道路】&#10;有形固定資産減価償却率"/>
        <xdr:cNvSpPr txBox="1"/>
      </xdr:nvSpPr>
      <xdr:spPr>
        <a:xfrm>
          <a:off x="83630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70502</xdr:rowOff>
    </xdr:from>
    <xdr:ext cx="405111" cy="259045"/>
    <xdr:sp macro="" textlink="">
      <xdr:nvSpPr>
        <xdr:cNvPr id="87" name="n_1mainValue【道路】&#10;有形固定資産減価償却率"/>
        <xdr:cNvSpPr txBox="1"/>
      </xdr:nvSpPr>
      <xdr:spPr>
        <a:xfrm>
          <a:off x="317056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34307</xdr:rowOff>
    </xdr:from>
    <xdr:ext cx="405111" cy="259045"/>
    <xdr:sp macro="" textlink="">
      <xdr:nvSpPr>
        <xdr:cNvPr id="88" name="n_2mainValue【道路】&#10;有形固定資産減価償却率"/>
        <xdr:cNvSpPr txBox="1"/>
      </xdr:nvSpPr>
      <xdr:spPr>
        <a:xfrm>
          <a:off x="2385704" y="657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xdr:rowOff>
    </xdr:from>
    <xdr:ext cx="405111" cy="259045"/>
    <xdr:sp macro="" textlink="">
      <xdr:nvSpPr>
        <xdr:cNvPr id="89" name="n_3mainValue【道路】&#10;有形固定資産減価償却率"/>
        <xdr:cNvSpPr txBox="1"/>
      </xdr:nvSpPr>
      <xdr:spPr>
        <a:xfrm>
          <a:off x="161100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137177</xdr:rowOff>
    </xdr:from>
    <xdr:ext cx="405111" cy="259045"/>
    <xdr:sp macro="" textlink="">
      <xdr:nvSpPr>
        <xdr:cNvPr id="90" name="n_4mainValue【道路】&#10;有形固定資産減価償却率"/>
        <xdr:cNvSpPr txBox="1"/>
      </xdr:nvSpPr>
      <xdr:spPr>
        <a:xfrm>
          <a:off x="83630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37960</xdr:rowOff>
    </xdr:from>
    <xdr:to>
      <xdr:col>54</xdr:col>
      <xdr:colOff>189865</xdr:colOff>
      <xdr:row>41</xdr:row>
      <xdr:rowOff>129299</xdr:rowOff>
    </xdr:to>
    <xdr:cxnSp macro="">
      <xdr:nvCxnSpPr>
        <xdr:cNvPr id="112" name="直線コネクタ 111"/>
        <xdr:cNvCxnSpPr/>
      </xdr:nvCxnSpPr>
      <xdr:spPr>
        <a:xfrm flipV="1">
          <a:off x="9219565" y="5570080"/>
          <a:ext cx="0" cy="143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133126</xdr:rowOff>
    </xdr:from>
    <xdr:ext cx="469744" cy="259045"/>
    <xdr:sp macro="" textlink="">
      <xdr:nvSpPr>
        <xdr:cNvPr id="113" name="【道路】&#10;一人当たり延長最小値テキスト"/>
        <xdr:cNvSpPr txBox="1"/>
      </xdr:nvSpPr>
      <xdr:spPr>
        <a:xfrm>
          <a:off x="9258300" y="700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129299</xdr:rowOff>
    </xdr:from>
    <xdr:to>
      <xdr:col>55</xdr:col>
      <xdr:colOff>88900</xdr:colOff>
      <xdr:row>41</xdr:row>
      <xdr:rowOff>129299</xdr:rowOff>
    </xdr:to>
    <xdr:cxnSp macro="">
      <xdr:nvCxnSpPr>
        <xdr:cNvPr id="114" name="直線コネクタ 113"/>
        <xdr:cNvCxnSpPr/>
      </xdr:nvCxnSpPr>
      <xdr:spPr>
        <a:xfrm>
          <a:off x="9154160" y="7002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156087</xdr:rowOff>
    </xdr:from>
    <xdr:ext cx="599010" cy="259045"/>
    <xdr:sp macro="" textlink="">
      <xdr:nvSpPr>
        <xdr:cNvPr id="115" name="【道路】&#10;一人当たり延長最大値テキスト"/>
        <xdr:cNvSpPr txBox="1"/>
      </xdr:nvSpPr>
      <xdr:spPr>
        <a:xfrm>
          <a:off x="9258300" y="535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37960</xdr:rowOff>
    </xdr:from>
    <xdr:to>
      <xdr:col>55</xdr:col>
      <xdr:colOff>88900</xdr:colOff>
      <xdr:row>33</xdr:row>
      <xdr:rowOff>37960</xdr:rowOff>
    </xdr:to>
    <xdr:cxnSp macro="">
      <xdr:nvCxnSpPr>
        <xdr:cNvPr id="116" name="直線コネクタ 115"/>
        <xdr:cNvCxnSpPr/>
      </xdr:nvCxnSpPr>
      <xdr:spPr>
        <a:xfrm>
          <a:off x="9154160" y="5570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142029</xdr:rowOff>
    </xdr:from>
    <xdr:ext cx="534377" cy="259045"/>
    <xdr:sp macro="" textlink="">
      <xdr:nvSpPr>
        <xdr:cNvPr id="117" name="【道路】&#10;一人当たり延長平均値テキスト"/>
        <xdr:cNvSpPr txBox="1"/>
      </xdr:nvSpPr>
      <xdr:spPr>
        <a:xfrm>
          <a:off x="9258300" y="6679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163602</xdr:rowOff>
    </xdr:from>
    <xdr:to>
      <xdr:col>55</xdr:col>
      <xdr:colOff>50800</xdr:colOff>
      <xdr:row>40</xdr:row>
      <xdr:rowOff>93752</xdr:rowOff>
    </xdr:to>
    <xdr:sp macro="" textlink="">
      <xdr:nvSpPr>
        <xdr:cNvPr id="118" name="フローチャート: 判断 117"/>
        <xdr:cNvSpPr/>
      </xdr:nvSpPr>
      <xdr:spPr>
        <a:xfrm>
          <a:off x="9192260" y="67015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170195</xdr:rowOff>
    </xdr:from>
    <xdr:to>
      <xdr:col>50</xdr:col>
      <xdr:colOff>165100</xdr:colOff>
      <xdr:row>40</xdr:row>
      <xdr:rowOff>100345</xdr:rowOff>
    </xdr:to>
    <xdr:sp macro="" textlink="">
      <xdr:nvSpPr>
        <xdr:cNvPr id="119" name="フローチャート: 判断 118"/>
        <xdr:cNvSpPr/>
      </xdr:nvSpPr>
      <xdr:spPr>
        <a:xfrm>
          <a:off x="8445500" y="6708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130611</xdr:rowOff>
    </xdr:from>
    <xdr:to>
      <xdr:col>46</xdr:col>
      <xdr:colOff>38100</xdr:colOff>
      <xdr:row>40</xdr:row>
      <xdr:rowOff>60761</xdr:rowOff>
    </xdr:to>
    <xdr:sp macro="" textlink="">
      <xdr:nvSpPr>
        <xdr:cNvPr id="120" name="フローチャート: 判断 119"/>
        <xdr:cNvSpPr/>
      </xdr:nvSpPr>
      <xdr:spPr>
        <a:xfrm>
          <a:off x="7670800" y="6668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144281</xdr:rowOff>
    </xdr:from>
    <xdr:to>
      <xdr:col>41</xdr:col>
      <xdr:colOff>101600</xdr:colOff>
      <xdr:row>40</xdr:row>
      <xdr:rowOff>74431</xdr:rowOff>
    </xdr:to>
    <xdr:sp macro="" textlink="">
      <xdr:nvSpPr>
        <xdr:cNvPr id="121" name="フローチャート: 判断 120"/>
        <xdr:cNvSpPr/>
      </xdr:nvSpPr>
      <xdr:spPr>
        <a:xfrm>
          <a:off x="6873240" y="6682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154998</xdr:rowOff>
    </xdr:from>
    <xdr:to>
      <xdr:col>36</xdr:col>
      <xdr:colOff>165100</xdr:colOff>
      <xdr:row>40</xdr:row>
      <xdr:rowOff>85148</xdr:rowOff>
    </xdr:to>
    <xdr:sp macro="" textlink="">
      <xdr:nvSpPr>
        <xdr:cNvPr id="122" name="フローチャート: 判断 121"/>
        <xdr:cNvSpPr/>
      </xdr:nvSpPr>
      <xdr:spPr>
        <a:xfrm>
          <a:off x="6098540" y="66929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107276</xdr:rowOff>
    </xdr:from>
    <xdr:to>
      <xdr:col>55</xdr:col>
      <xdr:colOff>50800</xdr:colOff>
      <xdr:row>39</xdr:row>
      <xdr:rowOff>37426</xdr:rowOff>
    </xdr:to>
    <xdr:sp macro="" textlink="">
      <xdr:nvSpPr>
        <xdr:cNvPr id="128" name="楕円 127"/>
        <xdr:cNvSpPr/>
      </xdr:nvSpPr>
      <xdr:spPr>
        <a:xfrm>
          <a:off x="9192260" y="64775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130153</xdr:rowOff>
    </xdr:from>
    <xdr:ext cx="534377" cy="259045"/>
    <xdr:sp macro="" textlink="">
      <xdr:nvSpPr>
        <xdr:cNvPr id="129" name="【道路】&#10;一人当たり延長該当値テキスト"/>
        <xdr:cNvSpPr txBox="1"/>
      </xdr:nvSpPr>
      <xdr:spPr>
        <a:xfrm>
          <a:off x="9258300" y="633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116785</xdr:rowOff>
    </xdr:from>
    <xdr:to>
      <xdr:col>50</xdr:col>
      <xdr:colOff>165100</xdr:colOff>
      <xdr:row>39</xdr:row>
      <xdr:rowOff>46935</xdr:rowOff>
    </xdr:to>
    <xdr:sp macro="" textlink="">
      <xdr:nvSpPr>
        <xdr:cNvPr id="130" name="楕円 129"/>
        <xdr:cNvSpPr/>
      </xdr:nvSpPr>
      <xdr:spPr>
        <a:xfrm>
          <a:off x="8445500" y="6487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158076</xdr:rowOff>
    </xdr:from>
    <xdr:to>
      <xdr:col>55</xdr:col>
      <xdr:colOff>0</xdr:colOff>
      <xdr:row>38</xdr:row>
      <xdr:rowOff>167585</xdr:rowOff>
    </xdr:to>
    <xdr:cxnSp macro="">
      <xdr:nvCxnSpPr>
        <xdr:cNvPr id="131" name="直線コネクタ 130"/>
        <xdr:cNvCxnSpPr/>
      </xdr:nvCxnSpPr>
      <xdr:spPr>
        <a:xfrm flipV="1">
          <a:off x="8496300" y="6528396"/>
          <a:ext cx="7239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124603</xdr:rowOff>
    </xdr:from>
    <xdr:to>
      <xdr:col>46</xdr:col>
      <xdr:colOff>38100</xdr:colOff>
      <xdr:row>39</xdr:row>
      <xdr:rowOff>54753</xdr:rowOff>
    </xdr:to>
    <xdr:sp macro="" textlink="">
      <xdr:nvSpPr>
        <xdr:cNvPr id="132" name="楕円 131"/>
        <xdr:cNvSpPr/>
      </xdr:nvSpPr>
      <xdr:spPr>
        <a:xfrm>
          <a:off x="7670800" y="64949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167585</xdr:rowOff>
    </xdr:from>
    <xdr:to>
      <xdr:col>50</xdr:col>
      <xdr:colOff>114300</xdr:colOff>
      <xdr:row>39</xdr:row>
      <xdr:rowOff>3953</xdr:rowOff>
    </xdr:to>
    <xdr:cxnSp macro="">
      <xdr:nvCxnSpPr>
        <xdr:cNvPr id="133" name="直線コネクタ 132"/>
        <xdr:cNvCxnSpPr/>
      </xdr:nvCxnSpPr>
      <xdr:spPr>
        <a:xfrm flipV="1">
          <a:off x="7713980" y="6537905"/>
          <a:ext cx="782320" cy="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132038</xdr:rowOff>
    </xdr:from>
    <xdr:to>
      <xdr:col>41</xdr:col>
      <xdr:colOff>101600</xdr:colOff>
      <xdr:row>39</xdr:row>
      <xdr:rowOff>62188</xdr:rowOff>
    </xdr:to>
    <xdr:sp macro="" textlink="">
      <xdr:nvSpPr>
        <xdr:cNvPr id="134" name="楕円 133"/>
        <xdr:cNvSpPr/>
      </xdr:nvSpPr>
      <xdr:spPr>
        <a:xfrm>
          <a:off x="6873240" y="65023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3953</xdr:rowOff>
    </xdr:from>
    <xdr:to>
      <xdr:col>45</xdr:col>
      <xdr:colOff>177800</xdr:colOff>
      <xdr:row>39</xdr:row>
      <xdr:rowOff>11388</xdr:rowOff>
    </xdr:to>
    <xdr:cxnSp macro="">
      <xdr:nvCxnSpPr>
        <xdr:cNvPr id="135" name="直線コネクタ 134"/>
        <xdr:cNvCxnSpPr/>
      </xdr:nvCxnSpPr>
      <xdr:spPr>
        <a:xfrm flipV="1">
          <a:off x="6924040" y="6541913"/>
          <a:ext cx="78994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139929</xdr:rowOff>
    </xdr:from>
    <xdr:to>
      <xdr:col>36</xdr:col>
      <xdr:colOff>165100</xdr:colOff>
      <xdr:row>39</xdr:row>
      <xdr:rowOff>70079</xdr:rowOff>
    </xdr:to>
    <xdr:sp macro="" textlink="">
      <xdr:nvSpPr>
        <xdr:cNvPr id="136" name="楕円 135"/>
        <xdr:cNvSpPr/>
      </xdr:nvSpPr>
      <xdr:spPr>
        <a:xfrm>
          <a:off x="6098540" y="6510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11388</xdr:rowOff>
    </xdr:from>
    <xdr:to>
      <xdr:col>41</xdr:col>
      <xdr:colOff>50800</xdr:colOff>
      <xdr:row>39</xdr:row>
      <xdr:rowOff>19279</xdr:rowOff>
    </xdr:to>
    <xdr:cxnSp macro="">
      <xdr:nvCxnSpPr>
        <xdr:cNvPr id="137" name="直線コネクタ 136"/>
        <xdr:cNvCxnSpPr/>
      </xdr:nvCxnSpPr>
      <xdr:spPr>
        <a:xfrm flipV="1">
          <a:off x="6149340" y="6549348"/>
          <a:ext cx="774700" cy="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91472</xdr:rowOff>
    </xdr:from>
    <xdr:ext cx="534377" cy="259045"/>
    <xdr:sp macro="" textlink="">
      <xdr:nvSpPr>
        <xdr:cNvPr id="138" name="n_1aveValue【道路】&#10;一人当たり延長"/>
        <xdr:cNvSpPr txBox="1"/>
      </xdr:nvSpPr>
      <xdr:spPr>
        <a:xfrm>
          <a:off x="8239271" y="679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51888</xdr:rowOff>
    </xdr:from>
    <xdr:ext cx="534377" cy="259045"/>
    <xdr:sp macro="" textlink="">
      <xdr:nvSpPr>
        <xdr:cNvPr id="139" name="n_2aveValue【道路】&#10;一人当たり延長"/>
        <xdr:cNvSpPr txBox="1"/>
      </xdr:nvSpPr>
      <xdr:spPr>
        <a:xfrm>
          <a:off x="7477271" y="675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65558</xdr:rowOff>
    </xdr:from>
    <xdr:ext cx="534377" cy="259045"/>
    <xdr:sp macro="" textlink="">
      <xdr:nvSpPr>
        <xdr:cNvPr id="140" name="n_3aveValue【道路】&#10;一人当たり延長"/>
        <xdr:cNvSpPr txBox="1"/>
      </xdr:nvSpPr>
      <xdr:spPr>
        <a:xfrm>
          <a:off x="6702571" y="677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76275</xdr:rowOff>
    </xdr:from>
    <xdr:ext cx="534377" cy="259045"/>
    <xdr:sp macro="" textlink="">
      <xdr:nvSpPr>
        <xdr:cNvPr id="141" name="n_4aveValue【道路】&#10;一人当たり延長"/>
        <xdr:cNvSpPr txBox="1"/>
      </xdr:nvSpPr>
      <xdr:spPr>
        <a:xfrm>
          <a:off x="5905011" y="678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63462</xdr:rowOff>
    </xdr:from>
    <xdr:ext cx="534377" cy="259045"/>
    <xdr:sp macro="" textlink="">
      <xdr:nvSpPr>
        <xdr:cNvPr id="142" name="n_1mainValue【道路】&#10;一人当たり延長"/>
        <xdr:cNvSpPr txBox="1"/>
      </xdr:nvSpPr>
      <xdr:spPr>
        <a:xfrm>
          <a:off x="8239271" y="626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71280</xdr:rowOff>
    </xdr:from>
    <xdr:ext cx="534377" cy="259045"/>
    <xdr:sp macro="" textlink="">
      <xdr:nvSpPr>
        <xdr:cNvPr id="143" name="n_2mainValue【道路】&#10;一人当たり延長"/>
        <xdr:cNvSpPr txBox="1"/>
      </xdr:nvSpPr>
      <xdr:spPr>
        <a:xfrm>
          <a:off x="7477271" y="627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78714</xdr:rowOff>
    </xdr:from>
    <xdr:ext cx="534377" cy="259045"/>
    <xdr:sp macro="" textlink="">
      <xdr:nvSpPr>
        <xdr:cNvPr id="144" name="n_3mainValue【道路】&#10;一人当たり延長"/>
        <xdr:cNvSpPr txBox="1"/>
      </xdr:nvSpPr>
      <xdr:spPr>
        <a:xfrm>
          <a:off x="6702571" y="628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86606</xdr:rowOff>
    </xdr:from>
    <xdr:ext cx="534377" cy="259045"/>
    <xdr:sp macro="" textlink="">
      <xdr:nvSpPr>
        <xdr:cNvPr id="145" name="n_4mainValue【道路】&#10;一人当たり延長"/>
        <xdr:cNvSpPr txBox="1"/>
      </xdr:nvSpPr>
      <xdr:spPr>
        <a:xfrm>
          <a:off x="5905011" y="62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125730</xdr:rowOff>
    </xdr:from>
    <xdr:to>
      <xdr:col>24</xdr:col>
      <xdr:colOff>62865</xdr:colOff>
      <xdr:row>64</xdr:row>
      <xdr:rowOff>19594</xdr:rowOff>
    </xdr:to>
    <xdr:cxnSp macro="">
      <xdr:nvCxnSpPr>
        <xdr:cNvPr id="171" name="直線コネクタ 170"/>
        <xdr:cNvCxnSpPr/>
      </xdr:nvCxnSpPr>
      <xdr:spPr>
        <a:xfrm flipV="1">
          <a:off x="4086225" y="9345930"/>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23421</xdr:rowOff>
    </xdr:from>
    <xdr:ext cx="405111" cy="259045"/>
    <xdr:sp macro="" textlink="">
      <xdr:nvSpPr>
        <xdr:cNvPr id="172" name="【橋りょう・トンネル】&#10;有形固定資産減価償却率最小値テキスト"/>
        <xdr:cNvSpPr txBox="1"/>
      </xdr:nvSpPr>
      <xdr:spPr>
        <a:xfrm>
          <a:off x="4124960" y="107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19594</xdr:rowOff>
    </xdr:from>
    <xdr:to>
      <xdr:col>24</xdr:col>
      <xdr:colOff>152400</xdr:colOff>
      <xdr:row>64</xdr:row>
      <xdr:rowOff>19594</xdr:rowOff>
    </xdr:to>
    <xdr:cxnSp macro="">
      <xdr:nvCxnSpPr>
        <xdr:cNvPr id="173" name="直線コネクタ 172"/>
        <xdr:cNvCxnSpPr/>
      </xdr:nvCxnSpPr>
      <xdr:spPr>
        <a:xfrm>
          <a:off x="4020820" y="107485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72407</xdr:rowOff>
    </xdr:from>
    <xdr:ext cx="340478" cy="259045"/>
    <xdr:sp macro="" textlink="">
      <xdr:nvSpPr>
        <xdr:cNvPr id="174" name="【橋りょう・トンネル】&#10;有形固定資産減価償却率最大値テキスト"/>
        <xdr:cNvSpPr txBox="1"/>
      </xdr:nvSpPr>
      <xdr:spPr>
        <a:xfrm>
          <a:off x="4124960" y="91249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125730</xdr:rowOff>
    </xdr:from>
    <xdr:to>
      <xdr:col>24</xdr:col>
      <xdr:colOff>152400</xdr:colOff>
      <xdr:row>55</xdr:row>
      <xdr:rowOff>125730</xdr:rowOff>
    </xdr:to>
    <xdr:cxnSp macro="">
      <xdr:nvCxnSpPr>
        <xdr:cNvPr id="175" name="直線コネクタ 174"/>
        <xdr:cNvCxnSpPr/>
      </xdr:nvCxnSpPr>
      <xdr:spPr>
        <a:xfrm>
          <a:off x="4020820" y="93459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22696</xdr:rowOff>
    </xdr:from>
    <xdr:ext cx="405111" cy="259045"/>
    <xdr:sp macro="" textlink="">
      <xdr:nvSpPr>
        <xdr:cNvPr id="176" name="【橋りょう・トンネル】&#10;有形固定資産減価償却率平均値テキスト"/>
        <xdr:cNvSpPr txBox="1"/>
      </xdr:nvSpPr>
      <xdr:spPr>
        <a:xfrm>
          <a:off x="412496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171269</xdr:rowOff>
    </xdr:from>
    <xdr:to>
      <xdr:col>24</xdr:col>
      <xdr:colOff>114300</xdr:colOff>
      <xdr:row>61</xdr:row>
      <xdr:rowOff>101419</xdr:rowOff>
    </xdr:to>
    <xdr:sp macro="" textlink="">
      <xdr:nvSpPr>
        <xdr:cNvPr id="177" name="フローチャート: 判断 176"/>
        <xdr:cNvSpPr/>
      </xdr:nvSpPr>
      <xdr:spPr>
        <a:xfrm>
          <a:off x="4036060" y="1022966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148409</xdr:rowOff>
    </xdr:from>
    <xdr:to>
      <xdr:col>20</xdr:col>
      <xdr:colOff>38100</xdr:colOff>
      <xdr:row>61</xdr:row>
      <xdr:rowOff>78559</xdr:rowOff>
    </xdr:to>
    <xdr:sp macro="" textlink="">
      <xdr:nvSpPr>
        <xdr:cNvPr id="178" name="フローチャート: 判断 177"/>
        <xdr:cNvSpPr/>
      </xdr:nvSpPr>
      <xdr:spPr>
        <a:xfrm>
          <a:off x="3312160" y="102068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166370</xdr:rowOff>
    </xdr:from>
    <xdr:to>
      <xdr:col>15</xdr:col>
      <xdr:colOff>101600</xdr:colOff>
      <xdr:row>61</xdr:row>
      <xdr:rowOff>96520</xdr:rowOff>
    </xdr:to>
    <xdr:sp macro="" textlink="">
      <xdr:nvSpPr>
        <xdr:cNvPr id="179" name="フローチャート: 判断 178"/>
        <xdr:cNvSpPr/>
      </xdr:nvSpPr>
      <xdr:spPr>
        <a:xfrm>
          <a:off x="251460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80" name="フローチャート: 判断 179"/>
        <xdr:cNvSpPr/>
      </xdr:nvSpPr>
      <xdr:spPr>
        <a:xfrm>
          <a:off x="1739900" y="102051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104322</xdr:rowOff>
    </xdr:from>
    <xdr:to>
      <xdr:col>6</xdr:col>
      <xdr:colOff>38100</xdr:colOff>
      <xdr:row>61</xdr:row>
      <xdr:rowOff>34472</xdr:rowOff>
    </xdr:to>
    <xdr:sp macro="" textlink="">
      <xdr:nvSpPr>
        <xdr:cNvPr id="181" name="フローチャート: 判断 180"/>
        <xdr:cNvSpPr/>
      </xdr:nvSpPr>
      <xdr:spPr>
        <a:xfrm>
          <a:off x="96520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xdr:rowOff>
    </xdr:from>
    <xdr:to>
      <xdr:col>24</xdr:col>
      <xdr:colOff>114300</xdr:colOff>
      <xdr:row>61</xdr:row>
      <xdr:rowOff>104684</xdr:rowOff>
    </xdr:to>
    <xdr:sp macro="" textlink="">
      <xdr:nvSpPr>
        <xdr:cNvPr id="187" name="楕円 186"/>
        <xdr:cNvSpPr/>
      </xdr:nvSpPr>
      <xdr:spPr>
        <a:xfrm>
          <a:off x="4036060" y="1022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152961</xdr:rowOff>
    </xdr:from>
    <xdr:ext cx="405111" cy="259045"/>
    <xdr:sp macro="" textlink="">
      <xdr:nvSpPr>
        <xdr:cNvPr id="188" name="【橋りょう・トンネル】&#10;有形固定資産減価償却率該当値テキスト"/>
        <xdr:cNvSpPr txBox="1"/>
      </xdr:nvSpPr>
      <xdr:spPr>
        <a:xfrm>
          <a:off x="4124960"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148409</xdr:rowOff>
    </xdr:from>
    <xdr:to>
      <xdr:col>20</xdr:col>
      <xdr:colOff>38100</xdr:colOff>
      <xdr:row>61</xdr:row>
      <xdr:rowOff>78559</xdr:rowOff>
    </xdr:to>
    <xdr:sp macro="" textlink="">
      <xdr:nvSpPr>
        <xdr:cNvPr id="189" name="楕円 188"/>
        <xdr:cNvSpPr/>
      </xdr:nvSpPr>
      <xdr:spPr>
        <a:xfrm>
          <a:off x="3312160" y="102068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27759</xdr:rowOff>
    </xdr:from>
    <xdr:to>
      <xdr:col>24</xdr:col>
      <xdr:colOff>63500</xdr:colOff>
      <xdr:row>61</xdr:row>
      <xdr:rowOff>53884</xdr:rowOff>
    </xdr:to>
    <xdr:cxnSp macro="">
      <xdr:nvCxnSpPr>
        <xdr:cNvPr id="190" name="直線コネクタ 189"/>
        <xdr:cNvCxnSpPr/>
      </xdr:nvCxnSpPr>
      <xdr:spPr>
        <a:xfrm>
          <a:off x="3355340" y="10253799"/>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120650</xdr:rowOff>
    </xdr:from>
    <xdr:to>
      <xdr:col>15</xdr:col>
      <xdr:colOff>101600</xdr:colOff>
      <xdr:row>61</xdr:row>
      <xdr:rowOff>50800</xdr:rowOff>
    </xdr:to>
    <xdr:sp macro="" textlink="">
      <xdr:nvSpPr>
        <xdr:cNvPr id="191" name="楕円 190"/>
        <xdr:cNvSpPr/>
      </xdr:nvSpPr>
      <xdr:spPr>
        <a:xfrm>
          <a:off x="2514600" y="1017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0</xdr:rowOff>
    </xdr:from>
    <xdr:to>
      <xdr:col>19</xdr:col>
      <xdr:colOff>177800</xdr:colOff>
      <xdr:row>61</xdr:row>
      <xdr:rowOff>27759</xdr:rowOff>
    </xdr:to>
    <xdr:cxnSp macro="">
      <xdr:nvCxnSpPr>
        <xdr:cNvPr id="192" name="直線コネクタ 191"/>
        <xdr:cNvCxnSpPr/>
      </xdr:nvCxnSpPr>
      <xdr:spPr>
        <a:xfrm>
          <a:off x="2565400" y="10226040"/>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97790</xdr:rowOff>
    </xdr:from>
    <xdr:to>
      <xdr:col>10</xdr:col>
      <xdr:colOff>165100</xdr:colOff>
      <xdr:row>61</xdr:row>
      <xdr:rowOff>27940</xdr:rowOff>
    </xdr:to>
    <xdr:sp macro="" textlink="">
      <xdr:nvSpPr>
        <xdr:cNvPr id="193" name="楕円 192"/>
        <xdr:cNvSpPr/>
      </xdr:nvSpPr>
      <xdr:spPr>
        <a:xfrm>
          <a:off x="1739900" y="10156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148590</xdr:rowOff>
    </xdr:from>
    <xdr:to>
      <xdr:col>15</xdr:col>
      <xdr:colOff>50800</xdr:colOff>
      <xdr:row>61</xdr:row>
      <xdr:rowOff>0</xdr:rowOff>
    </xdr:to>
    <xdr:cxnSp macro="">
      <xdr:nvCxnSpPr>
        <xdr:cNvPr id="194" name="直線コネクタ 193"/>
        <xdr:cNvCxnSpPr/>
      </xdr:nvCxnSpPr>
      <xdr:spPr>
        <a:xfrm>
          <a:off x="1790700" y="1020699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73297</xdr:rowOff>
    </xdr:from>
    <xdr:to>
      <xdr:col>6</xdr:col>
      <xdr:colOff>38100</xdr:colOff>
      <xdr:row>61</xdr:row>
      <xdr:rowOff>3447</xdr:rowOff>
    </xdr:to>
    <xdr:sp macro="" textlink="">
      <xdr:nvSpPr>
        <xdr:cNvPr id="195" name="楕円 194"/>
        <xdr:cNvSpPr/>
      </xdr:nvSpPr>
      <xdr:spPr>
        <a:xfrm>
          <a:off x="965200" y="10131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124097</xdr:rowOff>
    </xdr:from>
    <xdr:to>
      <xdr:col>10</xdr:col>
      <xdr:colOff>114300</xdr:colOff>
      <xdr:row>60</xdr:row>
      <xdr:rowOff>148590</xdr:rowOff>
    </xdr:to>
    <xdr:cxnSp macro="">
      <xdr:nvCxnSpPr>
        <xdr:cNvPr id="196" name="直線コネクタ 195"/>
        <xdr:cNvCxnSpPr/>
      </xdr:nvCxnSpPr>
      <xdr:spPr>
        <a:xfrm>
          <a:off x="1008380" y="10182497"/>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69686</xdr:rowOff>
    </xdr:from>
    <xdr:ext cx="405111" cy="259045"/>
    <xdr:sp macro="" textlink="">
      <xdr:nvSpPr>
        <xdr:cNvPr id="197" name="n_1aveValue【橋りょう・トンネル】&#10;有形固定資産減価償却率"/>
        <xdr:cNvSpPr txBox="1"/>
      </xdr:nvSpPr>
      <xdr:spPr>
        <a:xfrm>
          <a:off x="3170564" y="10295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87647</xdr:rowOff>
    </xdr:from>
    <xdr:ext cx="405111" cy="259045"/>
    <xdr:sp macro="" textlink="">
      <xdr:nvSpPr>
        <xdr:cNvPr id="198" name="n_2aveValue【橋りょう・トンネル】&#10;有形固定資産減価償却率"/>
        <xdr:cNvSpPr txBox="1"/>
      </xdr:nvSpPr>
      <xdr:spPr>
        <a:xfrm>
          <a:off x="238570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68053</xdr:rowOff>
    </xdr:from>
    <xdr:ext cx="405111" cy="259045"/>
    <xdr:sp macro="" textlink="">
      <xdr:nvSpPr>
        <xdr:cNvPr id="199" name="n_3aveValue【橋りょう・トンネル】&#10;有形固定資産減価償却率"/>
        <xdr:cNvSpPr txBox="1"/>
      </xdr:nvSpPr>
      <xdr:spPr>
        <a:xfrm>
          <a:off x="1611004"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0" name="n_4aveValue【橋りょう・トンネル】&#10;有形固定資産減価償却率"/>
        <xdr:cNvSpPr txBox="1"/>
      </xdr:nvSpPr>
      <xdr:spPr>
        <a:xfrm>
          <a:off x="836304" y="10251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95086</xdr:rowOff>
    </xdr:from>
    <xdr:ext cx="405111" cy="259045"/>
    <xdr:sp macro="" textlink="">
      <xdr:nvSpPr>
        <xdr:cNvPr id="201" name="n_1mainValue【橋りょう・トンネル】&#10;有形固定資産減価償却率"/>
        <xdr:cNvSpPr txBox="1"/>
      </xdr:nvSpPr>
      <xdr:spPr>
        <a:xfrm>
          <a:off x="3170564" y="998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mainValue【橋りょう・トンネル】&#10;有形固定資産減価償却率"/>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203" name="n_3mainValue【橋りょう・トンネル】&#10;有形固定資産減価償却率"/>
        <xdr:cNvSpPr txBox="1"/>
      </xdr:nvSpPr>
      <xdr:spPr>
        <a:xfrm>
          <a:off x="161100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4" name="n_4mainValue【橋りょう・トンネル】&#10;有形固定資産減価償却率"/>
        <xdr:cNvSpPr txBox="1"/>
      </xdr:nvSpPr>
      <xdr:spPr>
        <a:xfrm>
          <a:off x="8363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136968</xdr:rowOff>
    </xdr:from>
    <xdr:to>
      <xdr:col>54</xdr:col>
      <xdr:colOff>189865</xdr:colOff>
      <xdr:row>64</xdr:row>
      <xdr:rowOff>68169</xdr:rowOff>
    </xdr:to>
    <xdr:cxnSp macro="">
      <xdr:nvCxnSpPr>
        <xdr:cNvPr id="228" name="直線コネクタ 227"/>
        <xdr:cNvCxnSpPr/>
      </xdr:nvCxnSpPr>
      <xdr:spPr>
        <a:xfrm flipV="1">
          <a:off x="9219565" y="9524808"/>
          <a:ext cx="0" cy="127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71996</xdr:rowOff>
    </xdr:from>
    <xdr:ext cx="534377" cy="259045"/>
    <xdr:sp macro="" textlink="">
      <xdr:nvSpPr>
        <xdr:cNvPr id="229" name="【橋りょう・トンネル】&#10;一人当たり有形固定資産（償却資産）額最小値テキスト"/>
        <xdr:cNvSpPr txBox="1"/>
      </xdr:nvSpPr>
      <xdr:spPr>
        <a:xfrm>
          <a:off x="9258300" y="1080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68169</xdr:rowOff>
    </xdr:from>
    <xdr:to>
      <xdr:col>55</xdr:col>
      <xdr:colOff>88900</xdr:colOff>
      <xdr:row>64</xdr:row>
      <xdr:rowOff>68169</xdr:rowOff>
    </xdr:to>
    <xdr:cxnSp macro="">
      <xdr:nvCxnSpPr>
        <xdr:cNvPr id="230" name="直線コネクタ 229"/>
        <xdr:cNvCxnSpPr/>
      </xdr:nvCxnSpPr>
      <xdr:spPr>
        <a:xfrm>
          <a:off x="9154160" y="107971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83645</xdr:rowOff>
    </xdr:from>
    <xdr:ext cx="690189" cy="259045"/>
    <xdr:sp macro="" textlink="">
      <xdr:nvSpPr>
        <xdr:cNvPr id="231" name="【橋りょう・トンネル】&#10;一人当たり有形固定資産（償却資産）額最大値テキスト"/>
        <xdr:cNvSpPr txBox="1"/>
      </xdr:nvSpPr>
      <xdr:spPr>
        <a:xfrm>
          <a:off x="9258300" y="93038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136968</xdr:rowOff>
    </xdr:from>
    <xdr:to>
      <xdr:col>55</xdr:col>
      <xdr:colOff>88900</xdr:colOff>
      <xdr:row>56</xdr:row>
      <xdr:rowOff>136968</xdr:rowOff>
    </xdr:to>
    <xdr:cxnSp macro="">
      <xdr:nvCxnSpPr>
        <xdr:cNvPr id="232" name="直線コネクタ 231"/>
        <xdr:cNvCxnSpPr/>
      </xdr:nvCxnSpPr>
      <xdr:spPr>
        <a:xfrm>
          <a:off x="9154160" y="9524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48135</xdr:rowOff>
    </xdr:from>
    <xdr:ext cx="599010" cy="259045"/>
    <xdr:sp macro="" textlink="">
      <xdr:nvSpPr>
        <xdr:cNvPr id="233" name="【橋りょう・トンネル】&#10;一人当たり有形固定資産（償却資産）額平均値テキスト"/>
        <xdr:cNvSpPr txBox="1"/>
      </xdr:nvSpPr>
      <xdr:spPr>
        <a:xfrm>
          <a:off x="9258300" y="10441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69708</xdr:rowOff>
    </xdr:from>
    <xdr:to>
      <xdr:col>55</xdr:col>
      <xdr:colOff>50800</xdr:colOff>
      <xdr:row>62</xdr:row>
      <xdr:rowOff>171308</xdr:rowOff>
    </xdr:to>
    <xdr:sp macro="" textlink="">
      <xdr:nvSpPr>
        <xdr:cNvPr id="234" name="フローチャート: 判断 233"/>
        <xdr:cNvSpPr/>
      </xdr:nvSpPr>
      <xdr:spPr>
        <a:xfrm>
          <a:off x="9192260" y="10463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78432</xdr:rowOff>
    </xdr:from>
    <xdr:to>
      <xdr:col>50</xdr:col>
      <xdr:colOff>165100</xdr:colOff>
      <xdr:row>63</xdr:row>
      <xdr:rowOff>8582</xdr:rowOff>
    </xdr:to>
    <xdr:sp macro="" textlink="">
      <xdr:nvSpPr>
        <xdr:cNvPr id="235" name="フローチャート: 判断 234"/>
        <xdr:cNvSpPr/>
      </xdr:nvSpPr>
      <xdr:spPr>
        <a:xfrm>
          <a:off x="8445500" y="104721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108127</xdr:rowOff>
    </xdr:from>
    <xdr:to>
      <xdr:col>46</xdr:col>
      <xdr:colOff>38100</xdr:colOff>
      <xdr:row>63</xdr:row>
      <xdr:rowOff>38277</xdr:rowOff>
    </xdr:to>
    <xdr:sp macro="" textlink="">
      <xdr:nvSpPr>
        <xdr:cNvPr id="236" name="フローチャート: 判断 235"/>
        <xdr:cNvSpPr/>
      </xdr:nvSpPr>
      <xdr:spPr>
        <a:xfrm>
          <a:off x="7670800" y="105018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115239</xdr:rowOff>
    </xdr:from>
    <xdr:to>
      <xdr:col>41</xdr:col>
      <xdr:colOff>101600</xdr:colOff>
      <xdr:row>63</xdr:row>
      <xdr:rowOff>45389</xdr:rowOff>
    </xdr:to>
    <xdr:sp macro="" textlink="">
      <xdr:nvSpPr>
        <xdr:cNvPr id="237" name="フローチャート: 判断 236"/>
        <xdr:cNvSpPr/>
      </xdr:nvSpPr>
      <xdr:spPr>
        <a:xfrm>
          <a:off x="6873240" y="10508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134193</xdr:rowOff>
    </xdr:from>
    <xdr:to>
      <xdr:col>36</xdr:col>
      <xdr:colOff>165100</xdr:colOff>
      <xdr:row>63</xdr:row>
      <xdr:rowOff>64343</xdr:rowOff>
    </xdr:to>
    <xdr:sp macro="" textlink="">
      <xdr:nvSpPr>
        <xdr:cNvPr id="238" name="フローチャート: 判断 237"/>
        <xdr:cNvSpPr/>
      </xdr:nvSpPr>
      <xdr:spPr>
        <a:xfrm>
          <a:off x="6098540" y="10527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121279</xdr:rowOff>
    </xdr:from>
    <xdr:to>
      <xdr:col>55</xdr:col>
      <xdr:colOff>50800</xdr:colOff>
      <xdr:row>61</xdr:row>
      <xdr:rowOff>51429</xdr:rowOff>
    </xdr:to>
    <xdr:sp macro="" textlink="">
      <xdr:nvSpPr>
        <xdr:cNvPr id="244" name="楕円 243"/>
        <xdr:cNvSpPr/>
      </xdr:nvSpPr>
      <xdr:spPr>
        <a:xfrm>
          <a:off x="9192260" y="10179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144156</xdr:rowOff>
    </xdr:from>
    <xdr:ext cx="599010" cy="259045"/>
    <xdr:sp macro="" textlink="">
      <xdr:nvSpPr>
        <xdr:cNvPr id="245" name="【橋りょう・トンネル】&#10;一人当たり有形固定資産（償却資産）額該当値テキスト"/>
        <xdr:cNvSpPr txBox="1"/>
      </xdr:nvSpPr>
      <xdr:spPr>
        <a:xfrm>
          <a:off x="9258300" y="1003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132308</xdr:rowOff>
    </xdr:from>
    <xdr:to>
      <xdr:col>50</xdr:col>
      <xdr:colOff>165100</xdr:colOff>
      <xdr:row>61</xdr:row>
      <xdr:rowOff>62458</xdr:rowOff>
    </xdr:to>
    <xdr:sp macro="" textlink="">
      <xdr:nvSpPr>
        <xdr:cNvPr id="246" name="楕円 245"/>
        <xdr:cNvSpPr/>
      </xdr:nvSpPr>
      <xdr:spPr>
        <a:xfrm>
          <a:off x="8445500" y="10190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629</xdr:rowOff>
    </xdr:from>
    <xdr:to>
      <xdr:col>55</xdr:col>
      <xdr:colOff>0</xdr:colOff>
      <xdr:row>61</xdr:row>
      <xdr:rowOff>11658</xdr:rowOff>
    </xdr:to>
    <xdr:cxnSp macro="">
      <xdr:nvCxnSpPr>
        <xdr:cNvPr id="247" name="直線コネクタ 246"/>
        <xdr:cNvCxnSpPr/>
      </xdr:nvCxnSpPr>
      <xdr:spPr>
        <a:xfrm flipV="1">
          <a:off x="8496300" y="10226669"/>
          <a:ext cx="723900" cy="1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140757</xdr:rowOff>
    </xdr:from>
    <xdr:to>
      <xdr:col>46</xdr:col>
      <xdr:colOff>38100</xdr:colOff>
      <xdr:row>61</xdr:row>
      <xdr:rowOff>70907</xdr:rowOff>
    </xdr:to>
    <xdr:sp macro="" textlink="">
      <xdr:nvSpPr>
        <xdr:cNvPr id="248" name="楕円 247"/>
        <xdr:cNvSpPr/>
      </xdr:nvSpPr>
      <xdr:spPr>
        <a:xfrm>
          <a:off x="7670800" y="101991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11658</xdr:rowOff>
    </xdr:from>
    <xdr:to>
      <xdr:col>50</xdr:col>
      <xdr:colOff>114300</xdr:colOff>
      <xdr:row>61</xdr:row>
      <xdr:rowOff>20107</xdr:rowOff>
    </xdr:to>
    <xdr:cxnSp macro="">
      <xdr:nvCxnSpPr>
        <xdr:cNvPr id="249" name="直線コネクタ 248"/>
        <xdr:cNvCxnSpPr/>
      </xdr:nvCxnSpPr>
      <xdr:spPr>
        <a:xfrm flipV="1">
          <a:off x="7713980" y="10237698"/>
          <a:ext cx="782320" cy="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152149</xdr:rowOff>
    </xdr:from>
    <xdr:to>
      <xdr:col>41</xdr:col>
      <xdr:colOff>101600</xdr:colOff>
      <xdr:row>61</xdr:row>
      <xdr:rowOff>82299</xdr:rowOff>
    </xdr:to>
    <xdr:sp macro="" textlink="">
      <xdr:nvSpPr>
        <xdr:cNvPr id="250" name="楕円 249"/>
        <xdr:cNvSpPr/>
      </xdr:nvSpPr>
      <xdr:spPr>
        <a:xfrm>
          <a:off x="6873240" y="102105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20107</xdr:rowOff>
    </xdr:from>
    <xdr:to>
      <xdr:col>45</xdr:col>
      <xdr:colOff>177800</xdr:colOff>
      <xdr:row>61</xdr:row>
      <xdr:rowOff>31499</xdr:rowOff>
    </xdr:to>
    <xdr:cxnSp macro="">
      <xdr:nvCxnSpPr>
        <xdr:cNvPr id="251" name="直線コネクタ 250"/>
        <xdr:cNvCxnSpPr/>
      </xdr:nvCxnSpPr>
      <xdr:spPr>
        <a:xfrm flipV="1">
          <a:off x="6924040" y="10246147"/>
          <a:ext cx="78994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163634</xdr:rowOff>
    </xdr:from>
    <xdr:to>
      <xdr:col>36</xdr:col>
      <xdr:colOff>165100</xdr:colOff>
      <xdr:row>61</xdr:row>
      <xdr:rowOff>93784</xdr:rowOff>
    </xdr:to>
    <xdr:sp macro="" textlink="">
      <xdr:nvSpPr>
        <xdr:cNvPr id="252" name="楕円 251"/>
        <xdr:cNvSpPr/>
      </xdr:nvSpPr>
      <xdr:spPr>
        <a:xfrm>
          <a:off x="6098540" y="102220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31499</xdr:rowOff>
    </xdr:from>
    <xdr:to>
      <xdr:col>41</xdr:col>
      <xdr:colOff>50800</xdr:colOff>
      <xdr:row>61</xdr:row>
      <xdr:rowOff>42984</xdr:rowOff>
    </xdr:to>
    <xdr:cxnSp macro="">
      <xdr:nvCxnSpPr>
        <xdr:cNvPr id="253" name="直線コネクタ 252"/>
        <xdr:cNvCxnSpPr/>
      </xdr:nvCxnSpPr>
      <xdr:spPr>
        <a:xfrm flipV="1">
          <a:off x="6149340" y="10257539"/>
          <a:ext cx="7747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171159</xdr:rowOff>
    </xdr:from>
    <xdr:ext cx="599010" cy="259045"/>
    <xdr:sp macro="" textlink="">
      <xdr:nvSpPr>
        <xdr:cNvPr id="254" name="n_1aveValue【橋りょう・トンネル】&#10;一人当たり有形固定資産（償却資産）額"/>
        <xdr:cNvSpPr txBox="1"/>
      </xdr:nvSpPr>
      <xdr:spPr>
        <a:xfrm>
          <a:off x="8214575" y="1056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29404</xdr:rowOff>
    </xdr:from>
    <xdr:ext cx="599010" cy="259045"/>
    <xdr:sp macro="" textlink="">
      <xdr:nvSpPr>
        <xdr:cNvPr id="255" name="n_2aveValue【橋りょう・トンネル】&#10;一人当たり有形固定資産（償却資産）額"/>
        <xdr:cNvSpPr txBox="1"/>
      </xdr:nvSpPr>
      <xdr:spPr>
        <a:xfrm>
          <a:off x="7444955" y="1059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36516</xdr:rowOff>
    </xdr:from>
    <xdr:ext cx="599010" cy="259045"/>
    <xdr:sp macro="" textlink="">
      <xdr:nvSpPr>
        <xdr:cNvPr id="256" name="n_3aveValue【橋りょう・トンネル】&#10;一人当たり有形固定資産（償却資産）額"/>
        <xdr:cNvSpPr txBox="1"/>
      </xdr:nvSpPr>
      <xdr:spPr>
        <a:xfrm>
          <a:off x="6670255" y="1059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55470</xdr:rowOff>
    </xdr:from>
    <xdr:ext cx="599010" cy="259045"/>
    <xdr:sp macro="" textlink="">
      <xdr:nvSpPr>
        <xdr:cNvPr id="257" name="n_4aveValue【橋りょう・トンネル】&#10;一人当たり有形固定資産（償却資産）額"/>
        <xdr:cNvSpPr txBox="1"/>
      </xdr:nvSpPr>
      <xdr:spPr>
        <a:xfrm>
          <a:off x="5872695" y="106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78985</xdr:rowOff>
    </xdr:from>
    <xdr:ext cx="599010" cy="259045"/>
    <xdr:sp macro="" textlink="">
      <xdr:nvSpPr>
        <xdr:cNvPr id="258" name="n_1mainValue【橋りょう・トンネル】&#10;一人当たり有形固定資産（償却資産）額"/>
        <xdr:cNvSpPr txBox="1"/>
      </xdr:nvSpPr>
      <xdr:spPr>
        <a:xfrm>
          <a:off x="8214575" y="996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87434</xdr:rowOff>
    </xdr:from>
    <xdr:ext cx="599010" cy="259045"/>
    <xdr:sp macro="" textlink="">
      <xdr:nvSpPr>
        <xdr:cNvPr id="259" name="n_2mainValue【橋りょう・トンネル】&#10;一人当たり有形固定資産（償却資産）額"/>
        <xdr:cNvSpPr txBox="1"/>
      </xdr:nvSpPr>
      <xdr:spPr>
        <a:xfrm>
          <a:off x="7444955" y="997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98826</xdr:rowOff>
    </xdr:from>
    <xdr:ext cx="599010" cy="259045"/>
    <xdr:sp macro="" textlink="">
      <xdr:nvSpPr>
        <xdr:cNvPr id="260" name="n_3mainValue【橋りょう・トンネル】&#10;一人当たり有形固定資産（償却資産）額"/>
        <xdr:cNvSpPr txBox="1"/>
      </xdr:nvSpPr>
      <xdr:spPr>
        <a:xfrm>
          <a:off x="6670255" y="998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110311</xdr:rowOff>
    </xdr:from>
    <xdr:ext cx="599010" cy="259045"/>
    <xdr:sp macro="" textlink="">
      <xdr:nvSpPr>
        <xdr:cNvPr id="261" name="n_4mainValue【橋りょう・トンネル】&#10;一人当たり有形固定資産（償却資産）額"/>
        <xdr:cNvSpPr txBox="1"/>
      </xdr:nvSpPr>
      <xdr:spPr>
        <a:xfrm>
          <a:off x="5872695" y="100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86</xdr:row>
      <xdr:rowOff>114300</xdr:rowOff>
    </xdr:to>
    <xdr:cxnSp macro="">
      <xdr:nvCxnSpPr>
        <xdr:cNvPr id="286" name="直線コネクタ 285"/>
        <xdr:cNvCxnSpPr/>
      </xdr:nvCxnSpPr>
      <xdr:spPr>
        <a:xfrm flipV="1">
          <a:off x="4086225" y="1316926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89" name="【公営住宅】&#10;有形固定資産減価償却率最大値テキスト"/>
        <xdr:cNvSpPr txBox="1"/>
      </xdr:nvSpPr>
      <xdr:spPr>
        <a:xfrm>
          <a:off x="4124960" y="1294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0" name="直線コネクタ 289"/>
        <xdr:cNvCxnSpPr/>
      </xdr:nvCxnSpPr>
      <xdr:spPr>
        <a:xfrm>
          <a:off x="4020820" y="1316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291" name="【公営住宅】&#10;有形固定資産減価償却率平均値テキスト"/>
        <xdr:cNvSpPr txBox="1"/>
      </xdr:nvSpPr>
      <xdr:spPr>
        <a:xfrm>
          <a:off x="4124960" y="137795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292" name="フローチャート: 判断 291"/>
        <xdr:cNvSpPr/>
      </xdr:nvSpPr>
      <xdr:spPr>
        <a:xfrm>
          <a:off x="4036060" y="1392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93" name="フローチャート: 判断 292"/>
        <xdr:cNvSpPr/>
      </xdr:nvSpPr>
      <xdr:spPr>
        <a:xfrm>
          <a:off x="33121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94" name="フローチャート: 判断 293"/>
        <xdr:cNvSpPr/>
      </xdr:nvSpPr>
      <xdr:spPr>
        <a:xfrm>
          <a:off x="2514600" y="1389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132080</xdr:rowOff>
    </xdr:from>
    <xdr:to>
      <xdr:col>10</xdr:col>
      <xdr:colOff>165100</xdr:colOff>
      <xdr:row>83</xdr:row>
      <xdr:rowOff>62230</xdr:rowOff>
    </xdr:to>
    <xdr:sp macro="" textlink="">
      <xdr:nvSpPr>
        <xdr:cNvPr id="295" name="フローチャート: 判断 294"/>
        <xdr:cNvSpPr/>
      </xdr:nvSpPr>
      <xdr:spPr>
        <a:xfrm>
          <a:off x="1739900" y="138785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6350</xdr:rowOff>
    </xdr:from>
    <xdr:to>
      <xdr:col>6</xdr:col>
      <xdr:colOff>38100</xdr:colOff>
      <xdr:row>83</xdr:row>
      <xdr:rowOff>107950</xdr:rowOff>
    </xdr:to>
    <xdr:sp macro="" textlink="">
      <xdr:nvSpPr>
        <xdr:cNvPr id="296" name="フローチャート: 判断 295"/>
        <xdr:cNvSpPr/>
      </xdr:nvSpPr>
      <xdr:spPr>
        <a:xfrm>
          <a:off x="965200" y="139204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34925</xdr:rowOff>
    </xdr:from>
    <xdr:to>
      <xdr:col>24</xdr:col>
      <xdr:colOff>114300</xdr:colOff>
      <xdr:row>84</xdr:row>
      <xdr:rowOff>136525</xdr:rowOff>
    </xdr:to>
    <xdr:sp macro="" textlink="">
      <xdr:nvSpPr>
        <xdr:cNvPr id="302" name="楕円 301"/>
        <xdr:cNvSpPr/>
      </xdr:nvSpPr>
      <xdr:spPr>
        <a:xfrm>
          <a:off x="4036060" y="1411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13352</xdr:rowOff>
    </xdr:from>
    <xdr:ext cx="405111" cy="259045"/>
    <xdr:sp macro="" textlink="">
      <xdr:nvSpPr>
        <xdr:cNvPr id="303" name="【公営住宅】&#10;有形固定資産減価償却率該当値テキスト"/>
        <xdr:cNvSpPr txBox="1"/>
      </xdr:nvSpPr>
      <xdr:spPr>
        <a:xfrm>
          <a:off x="4124960" y="1409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6350</xdr:rowOff>
    </xdr:from>
    <xdr:to>
      <xdr:col>20</xdr:col>
      <xdr:colOff>38100</xdr:colOff>
      <xdr:row>84</xdr:row>
      <xdr:rowOff>107950</xdr:rowOff>
    </xdr:to>
    <xdr:sp macro="" textlink="">
      <xdr:nvSpPr>
        <xdr:cNvPr id="304" name="楕円 303"/>
        <xdr:cNvSpPr/>
      </xdr:nvSpPr>
      <xdr:spPr>
        <a:xfrm>
          <a:off x="3312160" y="1408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57150</xdr:rowOff>
    </xdr:from>
    <xdr:to>
      <xdr:col>24</xdr:col>
      <xdr:colOff>63500</xdr:colOff>
      <xdr:row>84</xdr:row>
      <xdr:rowOff>85725</xdr:rowOff>
    </xdr:to>
    <xdr:cxnSp macro="">
      <xdr:nvCxnSpPr>
        <xdr:cNvPr id="305" name="直線コネクタ 304"/>
        <xdr:cNvCxnSpPr/>
      </xdr:nvCxnSpPr>
      <xdr:spPr>
        <a:xfrm>
          <a:off x="3355340" y="1413891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149225</xdr:rowOff>
    </xdr:from>
    <xdr:to>
      <xdr:col>15</xdr:col>
      <xdr:colOff>101600</xdr:colOff>
      <xdr:row>84</xdr:row>
      <xdr:rowOff>79375</xdr:rowOff>
    </xdr:to>
    <xdr:sp macro="" textlink="">
      <xdr:nvSpPr>
        <xdr:cNvPr id="306" name="楕円 305"/>
        <xdr:cNvSpPr/>
      </xdr:nvSpPr>
      <xdr:spPr>
        <a:xfrm>
          <a:off x="2514600" y="14063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28575</xdr:rowOff>
    </xdr:from>
    <xdr:to>
      <xdr:col>19</xdr:col>
      <xdr:colOff>177800</xdr:colOff>
      <xdr:row>84</xdr:row>
      <xdr:rowOff>57150</xdr:rowOff>
    </xdr:to>
    <xdr:cxnSp macro="">
      <xdr:nvCxnSpPr>
        <xdr:cNvPr id="307" name="直線コネクタ 306"/>
        <xdr:cNvCxnSpPr/>
      </xdr:nvCxnSpPr>
      <xdr:spPr>
        <a:xfrm>
          <a:off x="2565400" y="1411033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308" name="楕円 307"/>
        <xdr:cNvSpPr/>
      </xdr:nvSpPr>
      <xdr:spPr>
        <a:xfrm>
          <a:off x="1739900" y="14034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0</xdr:rowOff>
    </xdr:from>
    <xdr:to>
      <xdr:col>15</xdr:col>
      <xdr:colOff>50800</xdr:colOff>
      <xdr:row>84</xdr:row>
      <xdr:rowOff>28575</xdr:rowOff>
    </xdr:to>
    <xdr:cxnSp macro="">
      <xdr:nvCxnSpPr>
        <xdr:cNvPr id="309" name="直線コネクタ 308"/>
        <xdr:cNvCxnSpPr/>
      </xdr:nvCxnSpPr>
      <xdr:spPr>
        <a:xfrm>
          <a:off x="1790700" y="1408176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93980</xdr:rowOff>
    </xdr:from>
    <xdr:to>
      <xdr:col>6</xdr:col>
      <xdr:colOff>38100</xdr:colOff>
      <xdr:row>84</xdr:row>
      <xdr:rowOff>24130</xdr:rowOff>
    </xdr:to>
    <xdr:sp macro="" textlink="">
      <xdr:nvSpPr>
        <xdr:cNvPr id="310" name="楕円 309"/>
        <xdr:cNvSpPr/>
      </xdr:nvSpPr>
      <xdr:spPr>
        <a:xfrm>
          <a:off x="965200" y="140081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144780</xdr:rowOff>
    </xdr:from>
    <xdr:to>
      <xdr:col>10</xdr:col>
      <xdr:colOff>114300</xdr:colOff>
      <xdr:row>84</xdr:row>
      <xdr:rowOff>0</xdr:rowOff>
    </xdr:to>
    <xdr:cxnSp macro="">
      <xdr:nvCxnSpPr>
        <xdr:cNvPr id="311" name="直線コネクタ 310"/>
        <xdr:cNvCxnSpPr/>
      </xdr:nvCxnSpPr>
      <xdr:spPr>
        <a:xfrm>
          <a:off x="1008380" y="14058900"/>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93997</xdr:rowOff>
    </xdr:from>
    <xdr:ext cx="405111" cy="259045"/>
    <xdr:sp macro="" textlink="">
      <xdr:nvSpPr>
        <xdr:cNvPr id="312" name="n_1aveValue【公営住宅】&#10;有形固定資産減価償却率"/>
        <xdr:cNvSpPr txBox="1"/>
      </xdr:nvSpPr>
      <xdr:spPr>
        <a:xfrm>
          <a:off x="317056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313" name="n_2aveValue【公営住宅】&#10;有形固定資産減価償却率"/>
        <xdr:cNvSpPr txBox="1"/>
      </xdr:nvSpPr>
      <xdr:spPr>
        <a:xfrm>
          <a:off x="2385704" y="1367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78757</xdr:rowOff>
    </xdr:from>
    <xdr:ext cx="405111" cy="259045"/>
    <xdr:sp macro="" textlink="">
      <xdr:nvSpPr>
        <xdr:cNvPr id="314" name="n_3aveValue【公営住宅】&#10;有形固定資産減価償却率"/>
        <xdr:cNvSpPr txBox="1"/>
      </xdr:nvSpPr>
      <xdr:spPr>
        <a:xfrm>
          <a:off x="161100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124477</xdr:rowOff>
    </xdr:from>
    <xdr:ext cx="405111" cy="259045"/>
    <xdr:sp macro="" textlink="">
      <xdr:nvSpPr>
        <xdr:cNvPr id="315" name="n_4aveValue【公営住宅】&#10;有形固定資産減価償却率"/>
        <xdr:cNvSpPr txBox="1"/>
      </xdr:nvSpPr>
      <xdr:spPr>
        <a:xfrm>
          <a:off x="836304" y="1370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99077</xdr:rowOff>
    </xdr:from>
    <xdr:ext cx="405111" cy="259045"/>
    <xdr:sp macro="" textlink="">
      <xdr:nvSpPr>
        <xdr:cNvPr id="316" name="n_1mainValue【公営住宅】&#10;有形固定資産減価償却率"/>
        <xdr:cNvSpPr txBox="1"/>
      </xdr:nvSpPr>
      <xdr:spPr>
        <a:xfrm>
          <a:off x="3170564" y="1418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70502</xdr:rowOff>
    </xdr:from>
    <xdr:ext cx="405111" cy="259045"/>
    <xdr:sp macro="" textlink="">
      <xdr:nvSpPr>
        <xdr:cNvPr id="317" name="n_2mainValue【公営住宅】&#10;有形固定資産減価償却率"/>
        <xdr:cNvSpPr txBox="1"/>
      </xdr:nvSpPr>
      <xdr:spPr>
        <a:xfrm>
          <a:off x="2385704" y="1415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318" name="n_3mainValue【公営住宅】&#10;有形固定資産減価償却率"/>
        <xdr:cNvSpPr txBox="1"/>
      </xdr:nvSpPr>
      <xdr:spPr>
        <a:xfrm>
          <a:off x="1611004" y="1412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15257</xdr:rowOff>
    </xdr:from>
    <xdr:ext cx="405111" cy="259045"/>
    <xdr:sp macro="" textlink="">
      <xdr:nvSpPr>
        <xdr:cNvPr id="319" name="n_4mainValue【公営住宅】&#10;有形固定資産減価償却率"/>
        <xdr:cNvSpPr txBox="1"/>
      </xdr:nvSpPr>
      <xdr:spPr>
        <a:xfrm>
          <a:off x="836304" y="1409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46375</xdr:rowOff>
    </xdr:from>
    <xdr:to>
      <xdr:col>54</xdr:col>
      <xdr:colOff>189865</xdr:colOff>
      <xdr:row>86</xdr:row>
      <xdr:rowOff>34122</xdr:rowOff>
    </xdr:to>
    <xdr:cxnSp macro="">
      <xdr:nvCxnSpPr>
        <xdr:cNvPr id="341" name="直線コネクタ 340"/>
        <xdr:cNvCxnSpPr/>
      </xdr:nvCxnSpPr>
      <xdr:spPr>
        <a:xfrm flipV="1">
          <a:off x="9219565" y="13289935"/>
          <a:ext cx="0" cy="116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37949</xdr:rowOff>
    </xdr:from>
    <xdr:ext cx="469744" cy="259045"/>
    <xdr:sp macro="" textlink="">
      <xdr:nvSpPr>
        <xdr:cNvPr id="342" name="【公営住宅】&#10;一人当たり面積最小値テキスト"/>
        <xdr:cNvSpPr txBox="1"/>
      </xdr:nvSpPr>
      <xdr:spPr>
        <a:xfrm>
          <a:off x="9258300" y="1445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34122</xdr:rowOff>
    </xdr:from>
    <xdr:to>
      <xdr:col>55</xdr:col>
      <xdr:colOff>88900</xdr:colOff>
      <xdr:row>86</xdr:row>
      <xdr:rowOff>34122</xdr:rowOff>
    </xdr:to>
    <xdr:cxnSp macro="">
      <xdr:nvCxnSpPr>
        <xdr:cNvPr id="343" name="直線コネクタ 342"/>
        <xdr:cNvCxnSpPr/>
      </xdr:nvCxnSpPr>
      <xdr:spPr>
        <a:xfrm>
          <a:off x="9154160" y="144511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164502</xdr:rowOff>
    </xdr:from>
    <xdr:ext cx="534377" cy="259045"/>
    <xdr:sp macro="" textlink="">
      <xdr:nvSpPr>
        <xdr:cNvPr id="344" name="【公営住宅】&#10;一人当たり面積最大値テキスト"/>
        <xdr:cNvSpPr txBox="1"/>
      </xdr:nvSpPr>
      <xdr:spPr>
        <a:xfrm>
          <a:off x="9258300" y="1307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46375</xdr:rowOff>
    </xdr:from>
    <xdr:to>
      <xdr:col>55</xdr:col>
      <xdr:colOff>88900</xdr:colOff>
      <xdr:row>79</xdr:row>
      <xdr:rowOff>46375</xdr:rowOff>
    </xdr:to>
    <xdr:cxnSp macro="">
      <xdr:nvCxnSpPr>
        <xdr:cNvPr id="345" name="直線コネクタ 344"/>
        <xdr:cNvCxnSpPr/>
      </xdr:nvCxnSpPr>
      <xdr:spPr>
        <a:xfrm>
          <a:off x="9154160" y="132899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78976</xdr:rowOff>
    </xdr:from>
    <xdr:ext cx="469744" cy="259045"/>
    <xdr:sp macro="" textlink="">
      <xdr:nvSpPr>
        <xdr:cNvPr id="346" name="【公営住宅】&#10;一人当たり面積平均値テキスト"/>
        <xdr:cNvSpPr txBox="1"/>
      </xdr:nvSpPr>
      <xdr:spPr>
        <a:xfrm>
          <a:off x="9258300" y="14328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100549</xdr:rowOff>
    </xdr:from>
    <xdr:to>
      <xdr:col>55</xdr:col>
      <xdr:colOff>50800</xdr:colOff>
      <xdr:row>86</xdr:row>
      <xdr:rowOff>30699</xdr:rowOff>
    </xdr:to>
    <xdr:sp macro="" textlink="">
      <xdr:nvSpPr>
        <xdr:cNvPr id="347" name="フローチャート: 判断 346"/>
        <xdr:cNvSpPr/>
      </xdr:nvSpPr>
      <xdr:spPr>
        <a:xfrm>
          <a:off x="9192260" y="14349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100594</xdr:rowOff>
    </xdr:from>
    <xdr:to>
      <xdr:col>50</xdr:col>
      <xdr:colOff>165100</xdr:colOff>
      <xdr:row>86</xdr:row>
      <xdr:rowOff>30744</xdr:rowOff>
    </xdr:to>
    <xdr:sp macro="" textlink="">
      <xdr:nvSpPr>
        <xdr:cNvPr id="348" name="フローチャート: 判断 347"/>
        <xdr:cNvSpPr/>
      </xdr:nvSpPr>
      <xdr:spPr>
        <a:xfrm>
          <a:off x="8445500" y="143499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116139</xdr:rowOff>
    </xdr:from>
    <xdr:to>
      <xdr:col>46</xdr:col>
      <xdr:colOff>38100</xdr:colOff>
      <xdr:row>86</xdr:row>
      <xdr:rowOff>46289</xdr:rowOff>
    </xdr:to>
    <xdr:sp macro="" textlink="">
      <xdr:nvSpPr>
        <xdr:cNvPr id="349" name="フローチャート: 判断 348"/>
        <xdr:cNvSpPr/>
      </xdr:nvSpPr>
      <xdr:spPr>
        <a:xfrm>
          <a:off x="7670800" y="143655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115041</xdr:rowOff>
    </xdr:from>
    <xdr:to>
      <xdr:col>41</xdr:col>
      <xdr:colOff>101600</xdr:colOff>
      <xdr:row>86</xdr:row>
      <xdr:rowOff>45191</xdr:rowOff>
    </xdr:to>
    <xdr:sp macro="" textlink="">
      <xdr:nvSpPr>
        <xdr:cNvPr id="350" name="フローチャート: 判断 349"/>
        <xdr:cNvSpPr/>
      </xdr:nvSpPr>
      <xdr:spPr>
        <a:xfrm>
          <a:off x="6873240" y="14364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120253</xdr:rowOff>
    </xdr:from>
    <xdr:to>
      <xdr:col>36</xdr:col>
      <xdr:colOff>165100</xdr:colOff>
      <xdr:row>86</xdr:row>
      <xdr:rowOff>50403</xdr:rowOff>
    </xdr:to>
    <xdr:sp macro="" textlink="">
      <xdr:nvSpPr>
        <xdr:cNvPr id="351" name="フローチャート: 判断 350"/>
        <xdr:cNvSpPr/>
      </xdr:nvSpPr>
      <xdr:spPr>
        <a:xfrm>
          <a:off x="6098540" y="143696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75859</xdr:rowOff>
    </xdr:from>
    <xdr:to>
      <xdr:col>55</xdr:col>
      <xdr:colOff>50800</xdr:colOff>
      <xdr:row>86</xdr:row>
      <xdr:rowOff>6009</xdr:rowOff>
    </xdr:to>
    <xdr:sp macro="" textlink="">
      <xdr:nvSpPr>
        <xdr:cNvPr id="357" name="楕円 356"/>
        <xdr:cNvSpPr/>
      </xdr:nvSpPr>
      <xdr:spPr>
        <a:xfrm>
          <a:off x="9192260" y="143252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35236</xdr:rowOff>
    </xdr:from>
    <xdr:ext cx="469744" cy="259045"/>
    <xdr:sp macro="" textlink="">
      <xdr:nvSpPr>
        <xdr:cNvPr id="358" name="【公営住宅】&#10;一人当たり面積該当値テキスト"/>
        <xdr:cNvSpPr txBox="1"/>
      </xdr:nvSpPr>
      <xdr:spPr>
        <a:xfrm>
          <a:off x="9258300" y="1411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77369</xdr:rowOff>
    </xdr:from>
    <xdr:to>
      <xdr:col>50</xdr:col>
      <xdr:colOff>165100</xdr:colOff>
      <xdr:row>86</xdr:row>
      <xdr:rowOff>7519</xdr:rowOff>
    </xdr:to>
    <xdr:sp macro="" textlink="">
      <xdr:nvSpPr>
        <xdr:cNvPr id="359" name="楕円 358"/>
        <xdr:cNvSpPr/>
      </xdr:nvSpPr>
      <xdr:spPr>
        <a:xfrm>
          <a:off x="8445500" y="143267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126659</xdr:rowOff>
    </xdr:from>
    <xdr:to>
      <xdr:col>55</xdr:col>
      <xdr:colOff>0</xdr:colOff>
      <xdr:row>85</xdr:row>
      <xdr:rowOff>128169</xdr:rowOff>
    </xdr:to>
    <xdr:cxnSp macro="">
      <xdr:nvCxnSpPr>
        <xdr:cNvPr id="360" name="直線コネクタ 359"/>
        <xdr:cNvCxnSpPr/>
      </xdr:nvCxnSpPr>
      <xdr:spPr>
        <a:xfrm flipV="1">
          <a:off x="8496300" y="14376059"/>
          <a:ext cx="7239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78146</xdr:rowOff>
    </xdr:from>
    <xdr:to>
      <xdr:col>46</xdr:col>
      <xdr:colOff>38100</xdr:colOff>
      <xdr:row>86</xdr:row>
      <xdr:rowOff>8296</xdr:rowOff>
    </xdr:to>
    <xdr:sp macro="" textlink="">
      <xdr:nvSpPr>
        <xdr:cNvPr id="361" name="楕円 360"/>
        <xdr:cNvSpPr/>
      </xdr:nvSpPr>
      <xdr:spPr>
        <a:xfrm>
          <a:off x="7670800" y="143275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128169</xdr:rowOff>
    </xdr:from>
    <xdr:to>
      <xdr:col>50</xdr:col>
      <xdr:colOff>114300</xdr:colOff>
      <xdr:row>85</xdr:row>
      <xdr:rowOff>128946</xdr:rowOff>
    </xdr:to>
    <xdr:cxnSp macro="">
      <xdr:nvCxnSpPr>
        <xdr:cNvPr id="362" name="直線コネクタ 361"/>
        <xdr:cNvCxnSpPr/>
      </xdr:nvCxnSpPr>
      <xdr:spPr>
        <a:xfrm flipV="1">
          <a:off x="7713980" y="14377569"/>
          <a:ext cx="78232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91725</xdr:rowOff>
    </xdr:from>
    <xdr:to>
      <xdr:col>41</xdr:col>
      <xdr:colOff>101600</xdr:colOff>
      <xdr:row>86</xdr:row>
      <xdr:rowOff>21875</xdr:rowOff>
    </xdr:to>
    <xdr:sp macro="" textlink="">
      <xdr:nvSpPr>
        <xdr:cNvPr id="363" name="楕円 362"/>
        <xdr:cNvSpPr/>
      </xdr:nvSpPr>
      <xdr:spPr>
        <a:xfrm>
          <a:off x="6873240" y="14341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128946</xdr:rowOff>
    </xdr:from>
    <xdr:to>
      <xdr:col>45</xdr:col>
      <xdr:colOff>177800</xdr:colOff>
      <xdr:row>85</xdr:row>
      <xdr:rowOff>142525</xdr:rowOff>
    </xdr:to>
    <xdr:cxnSp macro="">
      <xdr:nvCxnSpPr>
        <xdr:cNvPr id="364" name="直線コネクタ 363"/>
        <xdr:cNvCxnSpPr/>
      </xdr:nvCxnSpPr>
      <xdr:spPr>
        <a:xfrm flipV="1">
          <a:off x="6924040" y="14378346"/>
          <a:ext cx="789940" cy="1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83266</xdr:rowOff>
    </xdr:from>
    <xdr:to>
      <xdr:col>36</xdr:col>
      <xdr:colOff>165100</xdr:colOff>
      <xdr:row>86</xdr:row>
      <xdr:rowOff>13416</xdr:rowOff>
    </xdr:to>
    <xdr:sp macro="" textlink="">
      <xdr:nvSpPr>
        <xdr:cNvPr id="365" name="楕円 364"/>
        <xdr:cNvSpPr/>
      </xdr:nvSpPr>
      <xdr:spPr>
        <a:xfrm>
          <a:off x="6098540" y="14332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134066</xdr:rowOff>
    </xdr:from>
    <xdr:to>
      <xdr:col>41</xdr:col>
      <xdr:colOff>50800</xdr:colOff>
      <xdr:row>85</xdr:row>
      <xdr:rowOff>142525</xdr:rowOff>
    </xdr:to>
    <xdr:cxnSp macro="">
      <xdr:nvCxnSpPr>
        <xdr:cNvPr id="366" name="直線コネクタ 365"/>
        <xdr:cNvCxnSpPr/>
      </xdr:nvCxnSpPr>
      <xdr:spPr>
        <a:xfrm>
          <a:off x="6149340" y="14383466"/>
          <a:ext cx="7747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21871</xdr:rowOff>
    </xdr:from>
    <xdr:ext cx="469744" cy="259045"/>
    <xdr:sp macro="" textlink="">
      <xdr:nvSpPr>
        <xdr:cNvPr id="367" name="n_1aveValue【公営住宅】&#10;一人当たり面積"/>
        <xdr:cNvSpPr txBox="1"/>
      </xdr:nvSpPr>
      <xdr:spPr>
        <a:xfrm>
          <a:off x="8271587" y="1443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37416</xdr:rowOff>
    </xdr:from>
    <xdr:ext cx="469744" cy="259045"/>
    <xdr:sp macro="" textlink="">
      <xdr:nvSpPr>
        <xdr:cNvPr id="368" name="n_2aveValue【公営住宅】&#10;一人当たり面積"/>
        <xdr:cNvSpPr txBox="1"/>
      </xdr:nvSpPr>
      <xdr:spPr>
        <a:xfrm>
          <a:off x="7509587" y="1445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36318</xdr:rowOff>
    </xdr:from>
    <xdr:ext cx="469744" cy="259045"/>
    <xdr:sp macro="" textlink="">
      <xdr:nvSpPr>
        <xdr:cNvPr id="369" name="n_3aveValue【公営住宅】&#10;一人当たり面積"/>
        <xdr:cNvSpPr txBox="1"/>
      </xdr:nvSpPr>
      <xdr:spPr>
        <a:xfrm>
          <a:off x="6712027" y="1445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41530</xdr:rowOff>
    </xdr:from>
    <xdr:ext cx="469744" cy="259045"/>
    <xdr:sp macro="" textlink="">
      <xdr:nvSpPr>
        <xdr:cNvPr id="370" name="n_4aveValue【公営住宅】&#10;一人当たり面積"/>
        <xdr:cNvSpPr txBox="1"/>
      </xdr:nvSpPr>
      <xdr:spPr>
        <a:xfrm>
          <a:off x="5937327" y="1445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24046</xdr:rowOff>
    </xdr:from>
    <xdr:ext cx="469744" cy="259045"/>
    <xdr:sp macro="" textlink="">
      <xdr:nvSpPr>
        <xdr:cNvPr id="371" name="n_1mainValue【公営住宅】&#10;一人当たり面積"/>
        <xdr:cNvSpPr txBox="1"/>
      </xdr:nvSpPr>
      <xdr:spPr>
        <a:xfrm>
          <a:off x="8271587" y="1410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24823</xdr:rowOff>
    </xdr:from>
    <xdr:ext cx="469744" cy="259045"/>
    <xdr:sp macro="" textlink="">
      <xdr:nvSpPr>
        <xdr:cNvPr id="372" name="n_2mainValue【公営住宅】&#10;一人当たり面積"/>
        <xdr:cNvSpPr txBox="1"/>
      </xdr:nvSpPr>
      <xdr:spPr>
        <a:xfrm>
          <a:off x="7509587" y="1410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38402</xdr:rowOff>
    </xdr:from>
    <xdr:ext cx="469744" cy="259045"/>
    <xdr:sp macro="" textlink="">
      <xdr:nvSpPr>
        <xdr:cNvPr id="373" name="n_3mainValue【公営住宅】&#10;一人当たり面積"/>
        <xdr:cNvSpPr txBox="1"/>
      </xdr:nvSpPr>
      <xdr:spPr>
        <a:xfrm>
          <a:off x="6712027" y="1412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29943</xdr:rowOff>
    </xdr:from>
    <xdr:ext cx="469744" cy="259045"/>
    <xdr:sp macro="" textlink="">
      <xdr:nvSpPr>
        <xdr:cNvPr id="374" name="n_4mainValue【公営住宅】&#10;一人当たり面積"/>
        <xdr:cNvSpPr txBox="1"/>
      </xdr:nvSpPr>
      <xdr:spPr>
        <a:xfrm>
          <a:off x="5937327" y="1411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2" name="直線コネクタ 401"/>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3" name="テキスト ボックス 402"/>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4" name="直線コネクタ 403"/>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5" name="テキスト ボックス 404"/>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6" name="直線コネクタ 405"/>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7" name="テキスト ボックス 406"/>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8" name="直線コネクタ 407"/>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9" name="テキスト ボックス 408"/>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0" name="直線コネクタ 409"/>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1" name="テキスト ボックス 410"/>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2" name="直線コネクタ 411"/>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3" name="テキスト ボックス 412"/>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6" name="直線コネクタ 415"/>
        <xdr:cNvCxnSpPr/>
      </xdr:nvCxnSpPr>
      <xdr:spPr>
        <a:xfrm flipV="1">
          <a:off x="14375764" y="5606687"/>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7" name="【認定こども園・幼稚園・保育所】&#10;有形固定資産減価償却率最小値テキスト"/>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8" name="直線コネクタ 417"/>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9" name="【認定こども園・幼稚園・保育所】&#10;有形固定資産減価償却率最大値テキスト"/>
        <xdr:cNvSpPr txBox="1"/>
      </xdr:nvSpPr>
      <xdr:spPr>
        <a:xfrm>
          <a:off x="14414500" y="5385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20" name="直線コネクタ 419"/>
        <xdr:cNvCxnSpPr/>
      </xdr:nvCxnSpPr>
      <xdr:spPr>
        <a:xfrm>
          <a:off x="14287500" y="56066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167112</xdr:rowOff>
    </xdr:from>
    <xdr:ext cx="405111" cy="259045"/>
    <xdr:sp macro="" textlink="">
      <xdr:nvSpPr>
        <xdr:cNvPr id="421" name="【認定こども園・幼稚園・保育所】&#10;有形固定資産減価償却率平均値テキスト"/>
        <xdr:cNvSpPr txBox="1"/>
      </xdr:nvSpPr>
      <xdr:spPr>
        <a:xfrm>
          <a:off x="14414500" y="636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2" name="フローチャート: 判断 421"/>
        <xdr:cNvSpPr/>
      </xdr:nvSpPr>
      <xdr:spPr>
        <a:xfrm>
          <a:off x="14325600" y="63875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4173</xdr:rowOff>
    </xdr:from>
    <xdr:to>
      <xdr:col>81</xdr:col>
      <xdr:colOff>101600</xdr:colOff>
      <xdr:row>38</xdr:row>
      <xdr:rowOff>105773</xdr:rowOff>
    </xdr:to>
    <xdr:sp macro="" textlink="">
      <xdr:nvSpPr>
        <xdr:cNvPr id="423" name="フローチャート: 判断 422"/>
        <xdr:cNvSpPr/>
      </xdr:nvSpPr>
      <xdr:spPr>
        <a:xfrm>
          <a:off x="13578840" y="637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4" name="フローチャート: 判断 423"/>
        <xdr:cNvSpPr/>
      </xdr:nvSpPr>
      <xdr:spPr>
        <a:xfrm>
          <a:off x="12804140" y="634074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25" name="フローチャート: 判断 424"/>
        <xdr:cNvSpPr/>
      </xdr:nvSpPr>
      <xdr:spPr>
        <a:xfrm>
          <a:off x="12029440" y="63521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426" name="フローチャート: 判断 425"/>
        <xdr:cNvSpPr/>
      </xdr:nvSpPr>
      <xdr:spPr>
        <a:xfrm>
          <a:off x="112318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44994</xdr:rowOff>
    </xdr:from>
    <xdr:to>
      <xdr:col>85</xdr:col>
      <xdr:colOff>177800</xdr:colOff>
      <xdr:row>37</xdr:row>
      <xdr:rowOff>146594</xdr:rowOff>
    </xdr:to>
    <xdr:sp macro="" textlink="">
      <xdr:nvSpPr>
        <xdr:cNvPr id="432" name="楕円 431"/>
        <xdr:cNvSpPr/>
      </xdr:nvSpPr>
      <xdr:spPr>
        <a:xfrm>
          <a:off x="14325600" y="624767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67871</xdr:rowOff>
    </xdr:from>
    <xdr:ext cx="405111" cy="259045"/>
    <xdr:sp macro="" textlink="">
      <xdr:nvSpPr>
        <xdr:cNvPr id="433" name="【認定こども園・幼稚園・保育所】&#10;有形固定資産減価償却率該当値テキスト"/>
        <xdr:cNvSpPr txBox="1"/>
      </xdr:nvSpPr>
      <xdr:spPr>
        <a:xfrm>
          <a:off x="14414500" y="6102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34" name="楕円 433"/>
        <xdr:cNvSpPr/>
      </xdr:nvSpPr>
      <xdr:spPr>
        <a:xfrm>
          <a:off x="13578840" y="6184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28847</xdr:rowOff>
    </xdr:from>
    <xdr:to>
      <xdr:col>85</xdr:col>
      <xdr:colOff>127000</xdr:colOff>
      <xdr:row>37</xdr:row>
      <xdr:rowOff>95794</xdr:rowOff>
    </xdr:to>
    <xdr:cxnSp macro="">
      <xdr:nvCxnSpPr>
        <xdr:cNvPr id="435" name="直線コネクタ 434"/>
        <xdr:cNvCxnSpPr/>
      </xdr:nvCxnSpPr>
      <xdr:spPr>
        <a:xfrm>
          <a:off x="13629640" y="6231527"/>
          <a:ext cx="74676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129903</xdr:rowOff>
    </xdr:from>
    <xdr:to>
      <xdr:col>76</xdr:col>
      <xdr:colOff>165100</xdr:colOff>
      <xdr:row>37</xdr:row>
      <xdr:rowOff>60053</xdr:rowOff>
    </xdr:to>
    <xdr:sp macro="" textlink="">
      <xdr:nvSpPr>
        <xdr:cNvPr id="436" name="楕円 435"/>
        <xdr:cNvSpPr/>
      </xdr:nvSpPr>
      <xdr:spPr>
        <a:xfrm>
          <a:off x="12804140" y="6164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9253</xdr:rowOff>
    </xdr:from>
    <xdr:to>
      <xdr:col>81</xdr:col>
      <xdr:colOff>50800</xdr:colOff>
      <xdr:row>37</xdr:row>
      <xdr:rowOff>28847</xdr:rowOff>
    </xdr:to>
    <xdr:cxnSp macro="">
      <xdr:nvCxnSpPr>
        <xdr:cNvPr id="437" name="直線コネクタ 436"/>
        <xdr:cNvCxnSpPr/>
      </xdr:nvCxnSpPr>
      <xdr:spPr>
        <a:xfrm>
          <a:off x="12854940" y="6211933"/>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54791</xdr:rowOff>
    </xdr:from>
    <xdr:to>
      <xdr:col>72</xdr:col>
      <xdr:colOff>38100</xdr:colOff>
      <xdr:row>38</xdr:row>
      <xdr:rowOff>156391</xdr:rowOff>
    </xdr:to>
    <xdr:sp macro="" textlink="">
      <xdr:nvSpPr>
        <xdr:cNvPr id="438" name="楕円 437"/>
        <xdr:cNvSpPr/>
      </xdr:nvSpPr>
      <xdr:spPr>
        <a:xfrm>
          <a:off x="12029440" y="64251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9253</xdr:rowOff>
    </xdr:from>
    <xdr:to>
      <xdr:col>76</xdr:col>
      <xdr:colOff>114300</xdr:colOff>
      <xdr:row>38</xdr:row>
      <xdr:rowOff>105591</xdr:rowOff>
    </xdr:to>
    <xdr:cxnSp macro="">
      <xdr:nvCxnSpPr>
        <xdr:cNvPr id="439" name="直線コネクタ 438"/>
        <xdr:cNvCxnSpPr/>
      </xdr:nvCxnSpPr>
      <xdr:spPr>
        <a:xfrm flipV="1">
          <a:off x="12072620" y="6211933"/>
          <a:ext cx="782320" cy="26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440" name="楕円 439"/>
        <xdr:cNvSpPr/>
      </xdr:nvSpPr>
      <xdr:spPr>
        <a:xfrm>
          <a:off x="11231880" y="63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105591</xdr:rowOff>
    </xdr:to>
    <xdr:cxnSp macro="">
      <xdr:nvCxnSpPr>
        <xdr:cNvPr id="441" name="直線コネクタ 440"/>
        <xdr:cNvCxnSpPr/>
      </xdr:nvCxnSpPr>
      <xdr:spPr>
        <a:xfrm>
          <a:off x="11282680" y="6425293"/>
          <a:ext cx="78994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96900</xdr:rowOff>
    </xdr:from>
    <xdr:ext cx="405111" cy="259045"/>
    <xdr:sp macro="" textlink="">
      <xdr:nvSpPr>
        <xdr:cNvPr id="442" name="n_1aveValue【認定こども園・幼稚園・保育所】&#10;有形固定資産減価償却率"/>
        <xdr:cNvSpPr txBox="1"/>
      </xdr:nvSpPr>
      <xdr:spPr>
        <a:xfrm>
          <a:off x="1343724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3" name="n_2aveValue【認定こども園・幼稚園・保育所】&#10;有形固定資産減価償却率"/>
        <xdr:cNvSpPr txBox="1"/>
      </xdr:nvSpPr>
      <xdr:spPr>
        <a:xfrm>
          <a:off x="12675244" y="6429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96174</xdr:rowOff>
    </xdr:from>
    <xdr:ext cx="405111" cy="259045"/>
    <xdr:sp macro="" textlink="">
      <xdr:nvSpPr>
        <xdr:cNvPr id="444" name="n_3aveValue【認定こども園・幼稚園・保育所】&#10;有形固定資産減価償却率"/>
        <xdr:cNvSpPr txBox="1"/>
      </xdr:nvSpPr>
      <xdr:spPr>
        <a:xfrm>
          <a:off x="119005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445" name="n_4aveValue【認定こども園・幼稚園・保育所】&#10;有形固定資産減価償却率"/>
        <xdr:cNvSpPr txBox="1"/>
      </xdr:nvSpPr>
      <xdr:spPr>
        <a:xfrm>
          <a:off x="1110298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446" name="n_1mainValue【認定こども園・幼稚園・保育所】&#10;有形固定資産減価償却率"/>
        <xdr:cNvSpPr txBox="1"/>
      </xdr:nvSpPr>
      <xdr:spPr>
        <a:xfrm>
          <a:off x="13437244" y="5963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76580</xdr:rowOff>
    </xdr:from>
    <xdr:ext cx="405111" cy="259045"/>
    <xdr:sp macro="" textlink="">
      <xdr:nvSpPr>
        <xdr:cNvPr id="447" name="n_2mainValue【認定こども園・幼稚園・保育所】&#10;有形固定資産減価償却率"/>
        <xdr:cNvSpPr txBox="1"/>
      </xdr:nvSpPr>
      <xdr:spPr>
        <a:xfrm>
          <a:off x="12675244" y="5943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448" name="n_3mainValue【認定こども園・幼稚園・保育所】&#10;有形固定資産減価償却率"/>
        <xdr:cNvSpPr txBox="1"/>
      </xdr:nvSpPr>
      <xdr:spPr>
        <a:xfrm>
          <a:off x="11900544" y="651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49" name="n_4mainValue【認定こども園・幼稚園・保育所】&#10;有形固定資産減価償却率"/>
        <xdr:cNvSpPr txBox="1"/>
      </xdr:nvSpPr>
      <xdr:spPr>
        <a:xfrm>
          <a:off x="11102984" y="6467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117348</xdr:rowOff>
    </xdr:to>
    <xdr:cxnSp macro="">
      <xdr:nvCxnSpPr>
        <xdr:cNvPr id="471" name="直線コネクタ 470"/>
        <xdr:cNvCxnSpPr/>
      </xdr:nvCxnSpPr>
      <xdr:spPr>
        <a:xfrm flipV="1">
          <a:off x="19509104" y="5660898"/>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2" name="【認定こども園・幼稚園・保育所】&#10;一人当たり面積最小値テキスト"/>
        <xdr:cNvSpPr txBox="1"/>
      </xdr:nvSpPr>
      <xdr:spPr>
        <a:xfrm>
          <a:off x="19547840"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3" name="直線コネクタ 472"/>
        <xdr:cNvCxnSpPr/>
      </xdr:nvCxnSpPr>
      <xdr:spPr>
        <a:xfrm>
          <a:off x="19443700" y="6990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xdr:cNvSpPr txBox="1"/>
      </xdr:nvSpPr>
      <xdr:spPr>
        <a:xfrm>
          <a:off x="19547840" y="543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xdr:cNvCxnSpPr/>
      </xdr:nvCxnSpPr>
      <xdr:spPr>
        <a:xfrm>
          <a:off x="19443700" y="5660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6" name="【認定こども園・幼稚園・保育所】&#10;一人当たり面積平均値テキスト"/>
        <xdr:cNvSpPr txBox="1"/>
      </xdr:nvSpPr>
      <xdr:spPr>
        <a:xfrm>
          <a:off x="19547840" y="6502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77" name="フローチャート: 判断 476"/>
        <xdr:cNvSpPr/>
      </xdr:nvSpPr>
      <xdr:spPr>
        <a:xfrm>
          <a:off x="19458940" y="65237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153416</xdr:rowOff>
    </xdr:from>
    <xdr:to>
      <xdr:col>112</xdr:col>
      <xdr:colOff>38100</xdr:colOff>
      <xdr:row>39</xdr:row>
      <xdr:rowOff>83566</xdr:rowOff>
    </xdr:to>
    <xdr:sp macro="" textlink="">
      <xdr:nvSpPr>
        <xdr:cNvPr id="478" name="フローチャート: 判断 477"/>
        <xdr:cNvSpPr/>
      </xdr:nvSpPr>
      <xdr:spPr>
        <a:xfrm>
          <a:off x="18735040" y="65237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39116</xdr:rowOff>
    </xdr:from>
    <xdr:to>
      <xdr:col>107</xdr:col>
      <xdr:colOff>101600</xdr:colOff>
      <xdr:row>39</xdr:row>
      <xdr:rowOff>140716</xdr:rowOff>
    </xdr:to>
    <xdr:sp macro="" textlink="">
      <xdr:nvSpPr>
        <xdr:cNvPr id="479" name="フローチャート: 判断 478"/>
        <xdr:cNvSpPr/>
      </xdr:nvSpPr>
      <xdr:spPr>
        <a:xfrm>
          <a:off x="1793748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0" name="フローチャート: 判断 479"/>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48260</xdr:rowOff>
    </xdr:from>
    <xdr:to>
      <xdr:col>98</xdr:col>
      <xdr:colOff>38100</xdr:colOff>
      <xdr:row>39</xdr:row>
      <xdr:rowOff>149860</xdr:rowOff>
    </xdr:to>
    <xdr:sp macro="" textlink="">
      <xdr:nvSpPr>
        <xdr:cNvPr id="481" name="フローチャート: 判断 480"/>
        <xdr:cNvSpPr/>
      </xdr:nvSpPr>
      <xdr:spPr>
        <a:xfrm>
          <a:off x="16388080" y="6586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148844</xdr:rowOff>
    </xdr:from>
    <xdr:to>
      <xdr:col>116</xdr:col>
      <xdr:colOff>114300</xdr:colOff>
      <xdr:row>37</xdr:row>
      <xdr:rowOff>78994</xdr:rowOff>
    </xdr:to>
    <xdr:sp macro="" textlink="">
      <xdr:nvSpPr>
        <xdr:cNvPr id="487" name="楕円 486"/>
        <xdr:cNvSpPr/>
      </xdr:nvSpPr>
      <xdr:spPr>
        <a:xfrm>
          <a:off x="19458940" y="6183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271</xdr:rowOff>
    </xdr:from>
    <xdr:ext cx="469744" cy="259045"/>
    <xdr:sp macro="" textlink="">
      <xdr:nvSpPr>
        <xdr:cNvPr id="488" name="【認定こども園・幼稚園・保育所】&#10;一人当たり面積該当値テキスト"/>
        <xdr:cNvSpPr txBox="1"/>
      </xdr:nvSpPr>
      <xdr:spPr>
        <a:xfrm>
          <a:off x="19547840" y="603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489" name="楕円 488"/>
        <xdr:cNvSpPr/>
      </xdr:nvSpPr>
      <xdr:spPr>
        <a:xfrm>
          <a:off x="18735040" y="61976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28194</xdr:rowOff>
    </xdr:from>
    <xdr:to>
      <xdr:col>116</xdr:col>
      <xdr:colOff>63500</xdr:colOff>
      <xdr:row>37</xdr:row>
      <xdr:rowOff>41910</xdr:rowOff>
    </xdr:to>
    <xdr:cxnSp macro="">
      <xdr:nvCxnSpPr>
        <xdr:cNvPr id="490" name="直線コネクタ 489"/>
        <xdr:cNvCxnSpPr/>
      </xdr:nvCxnSpPr>
      <xdr:spPr>
        <a:xfrm flipV="1">
          <a:off x="18778220" y="6230874"/>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64262</xdr:rowOff>
    </xdr:from>
    <xdr:to>
      <xdr:col>107</xdr:col>
      <xdr:colOff>101600</xdr:colOff>
      <xdr:row>36</xdr:row>
      <xdr:rowOff>165862</xdr:rowOff>
    </xdr:to>
    <xdr:sp macro="" textlink="">
      <xdr:nvSpPr>
        <xdr:cNvPr id="491" name="楕円 490"/>
        <xdr:cNvSpPr/>
      </xdr:nvSpPr>
      <xdr:spPr>
        <a:xfrm>
          <a:off x="17937480" y="60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115062</xdr:rowOff>
    </xdr:from>
    <xdr:to>
      <xdr:col>111</xdr:col>
      <xdr:colOff>177800</xdr:colOff>
      <xdr:row>37</xdr:row>
      <xdr:rowOff>41910</xdr:rowOff>
    </xdr:to>
    <xdr:cxnSp macro="">
      <xdr:nvCxnSpPr>
        <xdr:cNvPr id="492" name="直線コネクタ 491"/>
        <xdr:cNvCxnSpPr/>
      </xdr:nvCxnSpPr>
      <xdr:spPr>
        <a:xfrm>
          <a:off x="17988280" y="6150102"/>
          <a:ext cx="78994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23114</xdr:rowOff>
    </xdr:from>
    <xdr:to>
      <xdr:col>102</xdr:col>
      <xdr:colOff>165100</xdr:colOff>
      <xdr:row>37</xdr:row>
      <xdr:rowOff>124714</xdr:rowOff>
    </xdr:to>
    <xdr:sp macro="" textlink="">
      <xdr:nvSpPr>
        <xdr:cNvPr id="493" name="楕円 492"/>
        <xdr:cNvSpPr/>
      </xdr:nvSpPr>
      <xdr:spPr>
        <a:xfrm>
          <a:off x="17162780" y="622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115062</xdr:rowOff>
    </xdr:from>
    <xdr:to>
      <xdr:col>107</xdr:col>
      <xdr:colOff>50800</xdr:colOff>
      <xdr:row>37</xdr:row>
      <xdr:rowOff>73914</xdr:rowOff>
    </xdr:to>
    <xdr:cxnSp macro="">
      <xdr:nvCxnSpPr>
        <xdr:cNvPr id="494" name="直線コネクタ 493"/>
        <xdr:cNvCxnSpPr/>
      </xdr:nvCxnSpPr>
      <xdr:spPr>
        <a:xfrm flipV="1">
          <a:off x="17213580" y="6150102"/>
          <a:ext cx="774700" cy="12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34544</xdr:rowOff>
    </xdr:from>
    <xdr:to>
      <xdr:col>98</xdr:col>
      <xdr:colOff>38100</xdr:colOff>
      <xdr:row>37</xdr:row>
      <xdr:rowOff>136144</xdr:rowOff>
    </xdr:to>
    <xdr:sp macro="" textlink="">
      <xdr:nvSpPr>
        <xdr:cNvPr id="495" name="楕円 494"/>
        <xdr:cNvSpPr/>
      </xdr:nvSpPr>
      <xdr:spPr>
        <a:xfrm>
          <a:off x="16388080" y="62372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73914</xdr:rowOff>
    </xdr:from>
    <xdr:to>
      <xdr:col>102</xdr:col>
      <xdr:colOff>114300</xdr:colOff>
      <xdr:row>37</xdr:row>
      <xdr:rowOff>85344</xdr:rowOff>
    </xdr:to>
    <xdr:cxnSp macro="">
      <xdr:nvCxnSpPr>
        <xdr:cNvPr id="496" name="直線コネクタ 495"/>
        <xdr:cNvCxnSpPr/>
      </xdr:nvCxnSpPr>
      <xdr:spPr>
        <a:xfrm flipV="1">
          <a:off x="16431260" y="6276594"/>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74693</xdr:rowOff>
    </xdr:from>
    <xdr:ext cx="469744" cy="259045"/>
    <xdr:sp macro="" textlink="">
      <xdr:nvSpPr>
        <xdr:cNvPr id="497" name="n_1aveValue【認定こども園・幼稚園・保育所】&#10;一人当たり面積"/>
        <xdr:cNvSpPr txBox="1"/>
      </xdr:nvSpPr>
      <xdr:spPr>
        <a:xfrm>
          <a:off x="18561127" y="661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131843</xdr:rowOff>
    </xdr:from>
    <xdr:ext cx="469744" cy="259045"/>
    <xdr:sp macro="" textlink="">
      <xdr:nvSpPr>
        <xdr:cNvPr id="498" name="n_2aveValue【認定こども園・幼稚園・保育所】&#10;一人当たり面積"/>
        <xdr:cNvSpPr txBox="1"/>
      </xdr:nvSpPr>
      <xdr:spPr>
        <a:xfrm>
          <a:off x="17776267" y="666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129557</xdr:rowOff>
    </xdr:from>
    <xdr:ext cx="469744" cy="259045"/>
    <xdr:sp macro="" textlink="">
      <xdr:nvSpPr>
        <xdr:cNvPr id="499" name="n_3aveValue【認定こども園・幼稚園・保育所】&#10;一人当たり面積"/>
        <xdr:cNvSpPr txBox="1"/>
      </xdr:nvSpPr>
      <xdr:spPr>
        <a:xfrm>
          <a:off x="17001567" y="66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140987</xdr:rowOff>
    </xdr:from>
    <xdr:ext cx="469744" cy="259045"/>
    <xdr:sp macro="" textlink="">
      <xdr:nvSpPr>
        <xdr:cNvPr id="500" name="n_4aveValue【認定こども園・幼稚園・保育所】&#10;一人当たり面積"/>
        <xdr:cNvSpPr txBox="1"/>
      </xdr:nvSpPr>
      <xdr:spPr>
        <a:xfrm>
          <a:off x="1622686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501" name="n_1mainValue【認定こども園・幼稚園・保育所】&#10;一人当たり面積"/>
        <xdr:cNvSpPr txBox="1"/>
      </xdr:nvSpPr>
      <xdr:spPr>
        <a:xfrm>
          <a:off x="18561127" y="597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10939</xdr:rowOff>
    </xdr:from>
    <xdr:ext cx="469744" cy="259045"/>
    <xdr:sp macro="" textlink="">
      <xdr:nvSpPr>
        <xdr:cNvPr id="502" name="n_2mainValue【認定こども園・幼稚園・保育所】&#10;一人当たり面積"/>
        <xdr:cNvSpPr txBox="1"/>
      </xdr:nvSpPr>
      <xdr:spPr>
        <a:xfrm>
          <a:off x="17776267" y="587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141241</xdr:rowOff>
    </xdr:from>
    <xdr:ext cx="469744" cy="259045"/>
    <xdr:sp macro="" textlink="">
      <xdr:nvSpPr>
        <xdr:cNvPr id="503" name="n_3mainValue【認定こども園・幼稚園・保育所】&#10;一人当たり面積"/>
        <xdr:cNvSpPr txBox="1"/>
      </xdr:nvSpPr>
      <xdr:spPr>
        <a:xfrm>
          <a:off x="17001567" y="600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152671</xdr:rowOff>
    </xdr:from>
    <xdr:ext cx="469744" cy="259045"/>
    <xdr:sp macro="" textlink="">
      <xdr:nvSpPr>
        <xdr:cNvPr id="504" name="n_4mainValue【認定こども園・幼稚園・保育所】&#10;一人当たり面積"/>
        <xdr:cNvSpPr txBox="1"/>
      </xdr:nvSpPr>
      <xdr:spPr>
        <a:xfrm>
          <a:off x="16226867" y="602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6" name="直線コネクタ 515"/>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7" name="テキスト ボックス 516"/>
        <xdr:cNvSpPr txBox="1"/>
      </xdr:nvSpPr>
      <xdr:spPr>
        <a:xfrm>
          <a:off x="105615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8" name="直線コネクタ 517"/>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9" name="テキスト ボックス 518"/>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0" name="直線コネクタ 519"/>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1" name="テキスト ボックス 520"/>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2" name="直線コネクタ 521"/>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3" name="テキスト ボックス 522"/>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62</xdr:row>
      <xdr:rowOff>64008</xdr:rowOff>
    </xdr:to>
    <xdr:cxnSp macro="">
      <xdr:nvCxnSpPr>
        <xdr:cNvPr id="527" name="直線コネクタ 526"/>
        <xdr:cNvCxnSpPr/>
      </xdr:nvCxnSpPr>
      <xdr:spPr>
        <a:xfrm flipV="1">
          <a:off x="14375764" y="9309354"/>
          <a:ext cx="0" cy="114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67835</xdr:rowOff>
    </xdr:from>
    <xdr:ext cx="405111" cy="259045"/>
    <xdr:sp macro="" textlink="">
      <xdr:nvSpPr>
        <xdr:cNvPr id="528" name="【学校施設】&#10;有形固定資産減価償却率最小値テキスト"/>
        <xdr:cNvSpPr txBox="1"/>
      </xdr:nvSpPr>
      <xdr:spPr>
        <a:xfrm>
          <a:off x="14414500" y="1046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64008</xdr:rowOff>
    </xdr:from>
    <xdr:to>
      <xdr:col>86</xdr:col>
      <xdr:colOff>25400</xdr:colOff>
      <xdr:row>62</xdr:row>
      <xdr:rowOff>64008</xdr:rowOff>
    </xdr:to>
    <xdr:cxnSp macro="">
      <xdr:nvCxnSpPr>
        <xdr:cNvPr id="529" name="直線コネクタ 528"/>
        <xdr:cNvCxnSpPr/>
      </xdr:nvCxnSpPr>
      <xdr:spPr>
        <a:xfrm>
          <a:off x="14287500" y="104576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0" name="【学校施設】&#10;有形固定資産減価償却率最大値テキスト"/>
        <xdr:cNvSpPr txBox="1"/>
      </xdr:nvSpPr>
      <xdr:spPr>
        <a:xfrm>
          <a:off x="14414500" y="9088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1" name="直線コネクタ 530"/>
        <xdr:cNvCxnSpPr/>
      </xdr:nvCxnSpPr>
      <xdr:spPr>
        <a:xfrm>
          <a:off x="14287500" y="9309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166387</xdr:rowOff>
    </xdr:from>
    <xdr:ext cx="405111" cy="259045"/>
    <xdr:sp macro="" textlink="">
      <xdr:nvSpPr>
        <xdr:cNvPr id="532" name="【学校施設】&#10;有形固定資産減価償却率平均値テキスト"/>
        <xdr:cNvSpPr txBox="1"/>
      </xdr:nvSpPr>
      <xdr:spPr>
        <a:xfrm>
          <a:off x="14414500" y="9721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3" name="フローチャート: 判断 532"/>
        <xdr:cNvSpPr/>
      </xdr:nvSpPr>
      <xdr:spPr>
        <a:xfrm>
          <a:off x="14325600" y="98666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4" name="フローチャート: 判断 533"/>
        <xdr:cNvSpPr/>
      </xdr:nvSpPr>
      <xdr:spPr>
        <a:xfrm>
          <a:off x="13578840" y="9832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170942</xdr:rowOff>
    </xdr:from>
    <xdr:to>
      <xdr:col>76</xdr:col>
      <xdr:colOff>165100</xdr:colOff>
      <xdr:row>58</xdr:row>
      <xdr:rowOff>101092</xdr:rowOff>
    </xdr:to>
    <xdr:sp macro="" textlink="">
      <xdr:nvSpPr>
        <xdr:cNvPr id="535" name="フローチャート: 判断 534"/>
        <xdr:cNvSpPr/>
      </xdr:nvSpPr>
      <xdr:spPr>
        <a:xfrm>
          <a:off x="12804140" y="9726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26924</xdr:rowOff>
    </xdr:from>
    <xdr:to>
      <xdr:col>72</xdr:col>
      <xdr:colOff>38100</xdr:colOff>
      <xdr:row>58</xdr:row>
      <xdr:rowOff>128524</xdr:rowOff>
    </xdr:to>
    <xdr:sp macro="" textlink="">
      <xdr:nvSpPr>
        <xdr:cNvPr id="536" name="フローチャート: 判断 535"/>
        <xdr:cNvSpPr/>
      </xdr:nvSpPr>
      <xdr:spPr>
        <a:xfrm>
          <a:off x="12029440" y="97500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65786</xdr:rowOff>
    </xdr:from>
    <xdr:to>
      <xdr:col>67</xdr:col>
      <xdr:colOff>101600</xdr:colOff>
      <xdr:row>58</xdr:row>
      <xdr:rowOff>167386</xdr:rowOff>
    </xdr:to>
    <xdr:sp macro="" textlink="">
      <xdr:nvSpPr>
        <xdr:cNvPr id="537" name="フローチャート: 判断 536"/>
        <xdr:cNvSpPr/>
      </xdr:nvSpPr>
      <xdr:spPr>
        <a:xfrm>
          <a:off x="11231880" y="978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138938</xdr:rowOff>
    </xdr:from>
    <xdr:to>
      <xdr:col>85</xdr:col>
      <xdr:colOff>177800</xdr:colOff>
      <xdr:row>61</xdr:row>
      <xdr:rowOff>69088</xdr:rowOff>
    </xdr:to>
    <xdr:sp macro="" textlink="">
      <xdr:nvSpPr>
        <xdr:cNvPr id="543" name="楕円 542"/>
        <xdr:cNvSpPr/>
      </xdr:nvSpPr>
      <xdr:spPr>
        <a:xfrm>
          <a:off x="14325600" y="101973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117365</xdr:rowOff>
    </xdr:from>
    <xdr:ext cx="405111" cy="259045"/>
    <xdr:sp macro="" textlink="">
      <xdr:nvSpPr>
        <xdr:cNvPr id="544" name="【学校施設】&#10;有形固定資産減価償却率該当値テキスト"/>
        <xdr:cNvSpPr txBox="1"/>
      </xdr:nvSpPr>
      <xdr:spPr>
        <a:xfrm>
          <a:off x="14414500"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111506</xdr:rowOff>
    </xdr:from>
    <xdr:to>
      <xdr:col>81</xdr:col>
      <xdr:colOff>101600</xdr:colOff>
      <xdr:row>61</xdr:row>
      <xdr:rowOff>41656</xdr:rowOff>
    </xdr:to>
    <xdr:sp macro="" textlink="">
      <xdr:nvSpPr>
        <xdr:cNvPr id="545" name="楕円 544"/>
        <xdr:cNvSpPr/>
      </xdr:nvSpPr>
      <xdr:spPr>
        <a:xfrm>
          <a:off x="13578840" y="10169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162306</xdr:rowOff>
    </xdr:from>
    <xdr:to>
      <xdr:col>85</xdr:col>
      <xdr:colOff>127000</xdr:colOff>
      <xdr:row>61</xdr:row>
      <xdr:rowOff>18288</xdr:rowOff>
    </xdr:to>
    <xdr:cxnSp macro="">
      <xdr:nvCxnSpPr>
        <xdr:cNvPr id="546" name="直線コネクタ 545"/>
        <xdr:cNvCxnSpPr/>
      </xdr:nvCxnSpPr>
      <xdr:spPr>
        <a:xfrm>
          <a:off x="13629640" y="10220706"/>
          <a:ext cx="74676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547" name="楕円 546"/>
        <xdr:cNvSpPr/>
      </xdr:nvSpPr>
      <xdr:spPr>
        <a:xfrm>
          <a:off x="12804140" y="1013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130302</xdr:rowOff>
    </xdr:from>
    <xdr:to>
      <xdr:col>81</xdr:col>
      <xdr:colOff>50800</xdr:colOff>
      <xdr:row>60</xdr:row>
      <xdr:rowOff>162306</xdr:rowOff>
    </xdr:to>
    <xdr:cxnSp macro="">
      <xdr:nvCxnSpPr>
        <xdr:cNvPr id="548" name="直線コネクタ 547"/>
        <xdr:cNvCxnSpPr/>
      </xdr:nvCxnSpPr>
      <xdr:spPr>
        <a:xfrm>
          <a:off x="12854940" y="10188702"/>
          <a:ext cx="7747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54356</xdr:rowOff>
    </xdr:from>
    <xdr:to>
      <xdr:col>72</xdr:col>
      <xdr:colOff>38100</xdr:colOff>
      <xdr:row>60</xdr:row>
      <xdr:rowOff>155956</xdr:rowOff>
    </xdr:to>
    <xdr:sp macro="" textlink="">
      <xdr:nvSpPr>
        <xdr:cNvPr id="549" name="楕円 548"/>
        <xdr:cNvSpPr/>
      </xdr:nvSpPr>
      <xdr:spPr>
        <a:xfrm>
          <a:off x="12029440" y="101127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105156</xdr:rowOff>
    </xdr:from>
    <xdr:to>
      <xdr:col>76</xdr:col>
      <xdr:colOff>114300</xdr:colOff>
      <xdr:row>60</xdr:row>
      <xdr:rowOff>130302</xdr:rowOff>
    </xdr:to>
    <xdr:cxnSp macro="">
      <xdr:nvCxnSpPr>
        <xdr:cNvPr id="550" name="直線コネクタ 549"/>
        <xdr:cNvCxnSpPr/>
      </xdr:nvCxnSpPr>
      <xdr:spPr>
        <a:xfrm>
          <a:off x="12072620" y="10163556"/>
          <a:ext cx="78232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29210</xdr:rowOff>
    </xdr:from>
    <xdr:to>
      <xdr:col>67</xdr:col>
      <xdr:colOff>101600</xdr:colOff>
      <xdr:row>60</xdr:row>
      <xdr:rowOff>130810</xdr:rowOff>
    </xdr:to>
    <xdr:sp macro="" textlink="">
      <xdr:nvSpPr>
        <xdr:cNvPr id="551" name="楕円 550"/>
        <xdr:cNvSpPr/>
      </xdr:nvSpPr>
      <xdr:spPr>
        <a:xfrm>
          <a:off x="1123188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80010</xdr:rowOff>
    </xdr:from>
    <xdr:to>
      <xdr:col>71</xdr:col>
      <xdr:colOff>177800</xdr:colOff>
      <xdr:row>60</xdr:row>
      <xdr:rowOff>105156</xdr:rowOff>
    </xdr:to>
    <xdr:cxnSp macro="">
      <xdr:nvCxnSpPr>
        <xdr:cNvPr id="552" name="直線コネクタ 551"/>
        <xdr:cNvCxnSpPr/>
      </xdr:nvCxnSpPr>
      <xdr:spPr>
        <a:xfrm>
          <a:off x="11282680" y="10138410"/>
          <a:ext cx="78994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3" name="n_1aveValue【学校施設】&#10;有形固定資産減価償却率"/>
        <xdr:cNvSpPr txBox="1"/>
      </xdr:nvSpPr>
      <xdr:spPr>
        <a:xfrm>
          <a:off x="134372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117619</xdr:rowOff>
    </xdr:from>
    <xdr:ext cx="405111" cy="259045"/>
    <xdr:sp macro="" textlink="">
      <xdr:nvSpPr>
        <xdr:cNvPr id="554" name="n_2aveValue【学校施設】&#10;有形固定資産減価償却率"/>
        <xdr:cNvSpPr txBox="1"/>
      </xdr:nvSpPr>
      <xdr:spPr>
        <a:xfrm>
          <a:off x="12675244" y="950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145051</xdr:rowOff>
    </xdr:from>
    <xdr:ext cx="405111" cy="259045"/>
    <xdr:sp macro="" textlink="">
      <xdr:nvSpPr>
        <xdr:cNvPr id="555" name="n_3aveValue【学校施設】&#10;有形固定資産減価償却率"/>
        <xdr:cNvSpPr txBox="1"/>
      </xdr:nvSpPr>
      <xdr:spPr>
        <a:xfrm>
          <a:off x="11900544" y="95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12463</xdr:rowOff>
    </xdr:from>
    <xdr:ext cx="405111" cy="259045"/>
    <xdr:sp macro="" textlink="">
      <xdr:nvSpPr>
        <xdr:cNvPr id="556" name="n_4aveValue【学校施設】&#10;有形固定資産減価償却率"/>
        <xdr:cNvSpPr txBox="1"/>
      </xdr:nvSpPr>
      <xdr:spPr>
        <a:xfrm>
          <a:off x="11102984" y="956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32783</xdr:rowOff>
    </xdr:from>
    <xdr:ext cx="405111" cy="259045"/>
    <xdr:sp macro="" textlink="">
      <xdr:nvSpPr>
        <xdr:cNvPr id="557" name="n_1mainValue【学校施設】&#10;有形固定資産減価償却率"/>
        <xdr:cNvSpPr txBox="1"/>
      </xdr:nvSpPr>
      <xdr:spPr>
        <a:xfrm>
          <a:off x="13437244" y="10258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779</xdr:rowOff>
    </xdr:from>
    <xdr:ext cx="405111" cy="259045"/>
    <xdr:sp macro="" textlink="">
      <xdr:nvSpPr>
        <xdr:cNvPr id="558" name="n_2mainValue【学校施設】&#10;有形固定資産減価償却率"/>
        <xdr:cNvSpPr txBox="1"/>
      </xdr:nvSpPr>
      <xdr:spPr>
        <a:xfrm>
          <a:off x="12675244" y="1022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147083</xdr:rowOff>
    </xdr:from>
    <xdr:ext cx="405111" cy="259045"/>
    <xdr:sp macro="" textlink="">
      <xdr:nvSpPr>
        <xdr:cNvPr id="559" name="n_3mainValue【学校施設】&#10;有形固定資産減価償却率"/>
        <xdr:cNvSpPr txBox="1"/>
      </xdr:nvSpPr>
      <xdr:spPr>
        <a:xfrm>
          <a:off x="119005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121937</xdr:rowOff>
    </xdr:from>
    <xdr:ext cx="405111" cy="259045"/>
    <xdr:sp macro="" textlink="">
      <xdr:nvSpPr>
        <xdr:cNvPr id="560" name="n_4mainValue【学校施設】&#10;有形固定資産減価償却率"/>
        <xdr:cNvSpPr txBox="1"/>
      </xdr:nvSpPr>
      <xdr:spPr>
        <a:xfrm>
          <a:off x="11102984" y="1018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1" name="直線コネクタ 570"/>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2" name="テキスト ボックス 571"/>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3" name="直線コネクタ 572"/>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4" name="テキスト ボックス 573"/>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5" name="直線コネクタ 574"/>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6" name="テキスト ボックス 575"/>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7" name="直線コネクタ 576"/>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8" name="テキスト ボックス 577"/>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9" name="直線コネクタ 578"/>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0" name="テキスト ボックス 579"/>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165544</xdr:rowOff>
    </xdr:from>
    <xdr:to>
      <xdr:col>116</xdr:col>
      <xdr:colOff>62864</xdr:colOff>
      <xdr:row>63</xdr:row>
      <xdr:rowOff>31814</xdr:rowOff>
    </xdr:to>
    <xdr:cxnSp macro="">
      <xdr:nvCxnSpPr>
        <xdr:cNvPr id="584" name="直線コネクタ 583"/>
        <xdr:cNvCxnSpPr/>
      </xdr:nvCxnSpPr>
      <xdr:spPr>
        <a:xfrm flipV="1">
          <a:off x="19509104" y="9385744"/>
          <a:ext cx="0" cy="120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35641</xdr:rowOff>
    </xdr:from>
    <xdr:ext cx="469744" cy="259045"/>
    <xdr:sp macro="" textlink="">
      <xdr:nvSpPr>
        <xdr:cNvPr id="585" name="【学校施設】&#10;一人当たり面積最小値テキスト"/>
        <xdr:cNvSpPr txBox="1"/>
      </xdr:nvSpPr>
      <xdr:spPr>
        <a:xfrm>
          <a:off x="19547840" y="1059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31814</xdr:rowOff>
    </xdr:from>
    <xdr:to>
      <xdr:col>116</xdr:col>
      <xdr:colOff>152400</xdr:colOff>
      <xdr:row>63</xdr:row>
      <xdr:rowOff>31814</xdr:rowOff>
    </xdr:to>
    <xdr:cxnSp macro="">
      <xdr:nvCxnSpPr>
        <xdr:cNvPr id="586" name="直線コネクタ 585"/>
        <xdr:cNvCxnSpPr/>
      </xdr:nvCxnSpPr>
      <xdr:spPr>
        <a:xfrm>
          <a:off x="19443700" y="105931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112221</xdr:rowOff>
    </xdr:from>
    <xdr:ext cx="469744" cy="259045"/>
    <xdr:sp macro="" textlink="">
      <xdr:nvSpPr>
        <xdr:cNvPr id="587" name="【学校施設】&#10;一人当たり面積最大値テキスト"/>
        <xdr:cNvSpPr txBox="1"/>
      </xdr:nvSpPr>
      <xdr:spPr>
        <a:xfrm>
          <a:off x="19547840" y="916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165544</xdr:rowOff>
    </xdr:from>
    <xdr:to>
      <xdr:col>116</xdr:col>
      <xdr:colOff>152400</xdr:colOff>
      <xdr:row>55</xdr:row>
      <xdr:rowOff>165544</xdr:rowOff>
    </xdr:to>
    <xdr:cxnSp macro="">
      <xdr:nvCxnSpPr>
        <xdr:cNvPr id="588" name="直線コネクタ 587"/>
        <xdr:cNvCxnSpPr/>
      </xdr:nvCxnSpPr>
      <xdr:spPr>
        <a:xfrm>
          <a:off x="19443700" y="938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118762</xdr:rowOff>
    </xdr:from>
    <xdr:ext cx="469744" cy="259045"/>
    <xdr:sp macro="" textlink="">
      <xdr:nvSpPr>
        <xdr:cNvPr id="589" name="【学校施設】&#10;一人当たり面積平均値テキスト"/>
        <xdr:cNvSpPr txBox="1"/>
      </xdr:nvSpPr>
      <xdr:spPr>
        <a:xfrm>
          <a:off x="19547840" y="1017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95885</xdr:rowOff>
    </xdr:from>
    <xdr:to>
      <xdr:col>116</xdr:col>
      <xdr:colOff>114300</xdr:colOff>
      <xdr:row>62</xdr:row>
      <xdr:rowOff>26035</xdr:rowOff>
    </xdr:to>
    <xdr:sp macro="" textlink="">
      <xdr:nvSpPr>
        <xdr:cNvPr id="590" name="フローチャート: 判断 589"/>
        <xdr:cNvSpPr/>
      </xdr:nvSpPr>
      <xdr:spPr>
        <a:xfrm>
          <a:off x="19458940" y="1032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98743</xdr:rowOff>
    </xdr:from>
    <xdr:to>
      <xdr:col>112</xdr:col>
      <xdr:colOff>38100</xdr:colOff>
      <xdr:row>62</xdr:row>
      <xdr:rowOff>28893</xdr:rowOff>
    </xdr:to>
    <xdr:sp macro="" textlink="">
      <xdr:nvSpPr>
        <xdr:cNvPr id="591" name="フローチャート: 判断 590"/>
        <xdr:cNvSpPr/>
      </xdr:nvSpPr>
      <xdr:spPr>
        <a:xfrm>
          <a:off x="18735040" y="103247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96456</xdr:rowOff>
    </xdr:from>
    <xdr:to>
      <xdr:col>107</xdr:col>
      <xdr:colOff>101600</xdr:colOff>
      <xdr:row>62</xdr:row>
      <xdr:rowOff>26606</xdr:rowOff>
    </xdr:to>
    <xdr:sp macro="" textlink="">
      <xdr:nvSpPr>
        <xdr:cNvPr id="592" name="フローチャート: 判断 591"/>
        <xdr:cNvSpPr/>
      </xdr:nvSpPr>
      <xdr:spPr>
        <a:xfrm>
          <a:off x="17937480" y="10322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98933</xdr:rowOff>
    </xdr:from>
    <xdr:to>
      <xdr:col>102</xdr:col>
      <xdr:colOff>165100</xdr:colOff>
      <xdr:row>62</xdr:row>
      <xdr:rowOff>29083</xdr:rowOff>
    </xdr:to>
    <xdr:sp macro="" textlink="">
      <xdr:nvSpPr>
        <xdr:cNvPr id="593" name="フローチャート: 判断 592"/>
        <xdr:cNvSpPr/>
      </xdr:nvSpPr>
      <xdr:spPr>
        <a:xfrm>
          <a:off x="17162780" y="10324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116459</xdr:rowOff>
    </xdr:from>
    <xdr:to>
      <xdr:col>98</xdr:col>
      <xdr:colOff>38100</xdr:colOff>
      <xdr:row>62</xdr:row>
      <xdr:rowOff>46609</xdr:rowOff>
    </xdr:to>
    <xdr:sp macro="" textlink="">
      <xdr:nvSpPr>
        <xdr:cNvPr id="594" name="フローチャート: 判断 593"/>
        <xdr:cNvSpPr/>
      </xdr:nvSpPr>
      <xdr:spPr>
        <a:xfrm>
          <a:off x="16388080" y="10342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96647</xdr:rowOff>
    </xdr:from>
    <xdr:to>
      <xdr:col>116</xdr:col>
      <xdr:colOff>114300</xdr:colOff>
      <xdr:row>62</xdr:row>
      <xdr:rowOff>26797</xdr:rowOff>
    </xdr:to>
    <xdr:sp macro="" textlink="">
      <xdr:nvSpPr>
        <xdr:cNvPr id="600" name="楕円 599"/>
        <xdr:cNvSpPr/>
      </xdr:nvSpPr>
      <xdr:spPr>
        <a:xfrm>
          <a:off x="19458940" y="103226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75074</xdr:rowOff>
    </xdr:from>
    <xdr:ext cx="469744" cy="259045"/>
    <xdr:sp macro="" textlink="">
      <xdr:nvSpPr>
        <xdr:cNvPr id="601" name="【学校施設】&#10;一人当たり面積該当値テキスト"/>
        <xdr:cNvSpPr txBox="1"/>
      </xdr:nvSpPr>
      <xdr:spPr>
        <a:xfrm>
          <a:off x="19547840" y="1030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104839</xdr:rowOff>
    </xdr:from>
    <xdr:to>
      <xdr:col>112</xdr:col>
      <xdr:colOff>38100</xdr:colOff>
      <xdr:row>62</xdr:row>
      <xdr:rowOff>34989</xdr:rowOff>
    </xdr:to>
    <xdr:sp macro="" textlink="">
      <xdr:nvSpPr>
        <xdr:cNvPr id="602" name="楕円 601"/>
        <xdr:cNvSpPr/>
      </xdr:nvSpPr>
      <xdr:spPr>
        <a:xfrm>
          <a:off x="18735040" y="103308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147447</xdr:rowOff>
    </xdr:from>
    <xdr:to>
      <xdr:col>116</xdr:col>
      <xdr:colOff>63500</xdr:colOff>
      <xdr:row>61</xdr:row>
      <xdr:rowOff>155639</xdr:rowOff>
    </xdr:to>
    <xdr:cxnSp macro="">
      <xdr:nvCxnSpPr>
        <xdr:cNvPr id="603" name="直線コネクタ 602"/>
        <xdr:cNvCxnSpPr/>
      </xdr:nvCxnSpPr>
      <xdr:spPr>
        <a:xfrm flipV="1">
          <a:off x="18778220" y="10373487"/>
          <a:ext cx="73152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109792</xdr:rowOff>
    </xdr:from>
    <xdr:to>
      <xdr:col>107</xdr:col>
      <xdr:colOff>101600</xdr:colOff>
      <xdr:row>62</xdr:row>
      <xdr:rowOff>39942</xdr:rowOff>
    </xdr:to>
    <xdr:sp macro="" textlink="">
      <xdr:nvSpPr>
        <xdr:cNvPr id="604" name="楕円 603"/>
        <xdr:cNvSpPr/>
      </xdr:nvSpPr>
      <xdr:spPr>
        <a:xfrm>
          <a:off x="17937480" y="10335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155639</xdr:rowOff>
    </xdr:from>
    <xdr:to>
      <xdr:col>111</xdr:col>
      <xdr:colOff>177800</xdr:colOff>
      <xdr:row>61</xdr:row>
      <xdr:rowOff>160592</xdr:rowOff>
    </xdr:to>
    <xdr:cxnSp macro="">
      <xdr:nvCxnSpPr>
        <xdr:cNvPr id="605" name="直線コネクタ 604"/>
        <xdr:cNvCxnSpPr/>
      </xdr:nvCxnSpPr>
      <xdr:spPr>
        <a:xfrm flipV="1">
          <a:off x="17988280" y="10381679"/>
          <a:ext cx="78994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116649</xdr:rowOff>
    </xdr:from>
    <xdr:to>
      <xdr:col>102</xdr:col>
      <xdr:colOff>165100</xdr:colOff>
      <xdr:row>62</xdr:row>
      <xdr:rowOff>46799</xdr:rowOff>
    </xdr:to>
    <xdr:sp macro="" textlink="">
      <xdr:nvSpPr>
        <xdr:cNvPr id="606" name="楕円 605"/>
        <xdr:cNvSpPr/>
      </xdr:nvSpPr>
      <xdr:spPr>
        <a:xfrm>
          <a:off x="17162780" y="10342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160592</xdr:rowOff>
    </xdr:from>
    <xdr:to>
      <xdr:col>107</xdr:col>
      <xdr:colOff>50800</xdr:colOff>
      <xdr:row>61</xdr:row>
      <xdr:rowOff>167449</xdr:rowOff>
    </xdr:to>
    <xdr:cxnSp macro="">
      <xdr:nvCxnSpPr>
        <xdr:cNvPr id="607" name="直線コネクタ 606"/>
        <xdr:cNvCxnSpPr/>
      </xdr:nvCxnSpPr>
      <xdr:spPr>
        <a:xfrm flipV="1">
          <a:off x="17213580" y="10386632"/>
          <a:ext cx="7747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123507</xdr:rowOff>
    </xdr:from>
    <xdr:to>
      <xdr:col>98</xdr:col>
      <xdr:colOff>38100</xdr:colOff>
      <xdr:row>62</xdr:row>
      <xdr:rowOff>53657</xdr:rowOff>
    </xdr:to>
    <xdr:sp macro="" textlink="">
      <xdr:nvSpPr>
        <xdr:cNvPr id="608" name="楕円 607"/>
        <xdr:cNvSpPr/>
      </xdr:nvSpPr>
      <xdr:spPr>
        <a:xfrm>
          <a:off x="16388080" y="103495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167449</xdr:rowOff>
    </xdr:from>
    <xdr:to>
      <xdr:col>102</xdr:col>
      <xdr:colOff>114300</xdr:colOff>
      <xdr:row>62</xdr:row>
      <xdr:rowOff>2857</xdr:rowOff>
    </xdr:to>
    <xdr:cxnSp macro="">
      <xdr:nvCxnSpPr>
        <xdr:cNvPr id="609" name="直線コネクタ 608"/>
        <xdr:cNvCxnSpPr/>
      </xdr:nvCxnSpPr>
      <xdr:spPr>
        <a:xfrm flipV="1">
          <a:off x="16431260" y="10393489"/>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45420</xdr:rowOff>
    </xdr:from>
    <xdr:ext cx="469744" cy="259045"/>
    <xdr:sp macro="" textlink="">
      <xdr:nvSpPr>
        <xdr:cNvPr id="610" name="n_1aveValue【学校施設】&#10;一人当たり面積"/>
        <xdr:cNvSpPr txBox="1"/>
      </xdr:nvSpPr>
      <xdr:spPr>
        <a:xfrm>
          <a:off x="18561127" y="10103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43133</xdr:rowOff>
    </xdr:from>
    <xdr:ext cx="469744" cy="259045"/>
    <xdr:sp macro="" textlink="">
      <xdr:nvSpPr>
        <xdr:cNvPr id="611" name="n_2aveValue【学校施設】&#10;一人当たり面積"/>
        <xdr:cNvSpPr txBox="1"/>
      </xdr:nvSpPr>
      <xdr:spPr>
        <a:xfrm>
          <a:off x="17776267" y="101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45610</xdr:rowOff>
    </xdr:from>
    <xdr:ext cx="469744" cy="259045"/>
    <xdr:sp macro="" textlink="">
      <xdr:nvSpPr>
        <xdr:cNvPr id="612" name="n_3aveValue【学校施設】&#10;一人当たり面積"/>
        <xdr:cNvSpPr txBox="1"/>
      </xdr:nvSpPr>
      <xdr:spPr>
        <a:xfrm>
          <a:off x="17001567" y="1010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63136</xdr:rowOff>
    </xdr:from>
    <xdr:ext cx="469744" cy="259045"/>
    <xdr:sp macro="" textlink="">
      <xdr:nvSpPr>
        <xdr:cNvPr id="613" name="n_4aveValue【学校施設】&#10;一人当たり面積"/>
        <xdr:cNvSpPr txBox="1"/>
      </xdr:nvSpPr>
      <xdr:spPr>
        <a:xfrm>
          <a:off x="16226867" y="1012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26116</xdr:rowOff>
    </xdr:from>
    <xdr:ext cx="469744" cy="259045"/>
    <xdr:sp macro="" textlink="">
      <xdr:nvSpPr>
        <xdr:cNvPr id="614" name="n_1mainValue【学校施設】&#10;一人当たり面積"/>
        <xdr:cNvSpPr txBox="1"/>
      </xdr:nvSpPr>
      <xdr:spPr>
        <a:xfrm>
          <a:off x="18561127" y="1041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31069</xdr:rowOff>
    </xdr:from>
    <xdr:ext cx="469744" cy="259045"/>
    <xdr:sp macro="" textlink="">
      <xdr:nvSpPr>
        <xdr:cNvPr id="615" name="n_2mainValue【学校施設】&#10;一人当たり面積"/>
        <xdr:cNvSpPr txBox="1"/>
      </xdr:nvSpPr>
      <xdr:spPr>
        <a:xfrm>
          <a:off x="17776267" y="1042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37926</xdr:rowOff>
    </xdr:from>
    <xdr:ext cx="469744" cy="259045"/>
    <xdr:sp macro="" textlink="">
      <xdr:nvSpPr>
        <xdr:cNvPr id="616" name="n_3mainValue【学校施設】&#10;一人当たり面積"/>
        <xdr:cNvSpPr txBox="1"/>
      </xdr:nvSpPr>
      <xdr:spPr>
        <a:xfrm>
          <a:off x="17001567" y="1043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44784</xdr:rowOff>
    </xdr:from>
    <xdr:ext cx="469744" cy="259045"/>
    <xdr:sp macro="" textlink="">
      <xdr:nvSpPr>
        <xdr:cNvPr id="617" name="n_4mainValue【学校施設】&#10;一人当たり面積"/>
        <xdr:cNvSpPr txBox="1"/>
      </xdr:nvSpPr>
      <xdr:spPr>
        <a:xfrm>
          <a:off x="16226867" y="1043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5" name="直線コネクタ 644"/>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6" name="テキスト ボックス 645"/>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7" name="直線コネクタ 646"/>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8" name="テキスト ボックス 647"/>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9" name="直線コネクタ 648"/>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0" name="テキスト ボックス 649"/>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1" name="直線コネクタ 650"/>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2" name="テキスト ボックス 651"/>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3" name="直線コネクタ 652"/>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4" name="テキスト ボックス 653"/>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6" name="テキスト ボックス 655"/>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165736</xdr:rowOff>
    </xdr:from>
    <xdr:to>
      <xdr:col>85</xdr:col>
      <xdr:colOff>126364</xdr:colOff>
      <xdr:row>108</xdr:row>
      <xdr:rowOff>152400</xdr:rowOff>
    </xdr:to>
    <xdr:cxnSp macro="">
      <xdr:nvCxnSpPr>
        <xdr:cNvPr id="658" name="直線コネクタ 657"/>
        <xdr:cNvCxnSpPr/>
      </xdr:nvCxnSpPr>
      <xdr:spPr>
        <a:xfrm flipV="1">
          <a:off x="14375764" y="16762096"/>
          <a:ext cx="0" cy="1495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9"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0" name="直線コネクタ 659"/>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112413</xdr:rowOff>
    </xdr:from>
    <xdr:ext cx="405111" cy="259045"/>
    <xdr:sp macro="" textlink="">
      <xdr:nvSpPr>
        <xdr:cNvPr id="661" name="【公民館】&#10;有形固定資産減価償却率最大値テキスト"/>
        <xdr:cNvSpPr txBox="1"/>
      </xdr:nvSpPr>
      <xdr:spPr>
        <a:xfrm>
          <a:off x="14414500" y="1654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165736</xdr:rowOff>
    </xdr:from>
    <xdr:to>
      <xdr:col>86</xdr:col>
      <xdr:colOff>25400</xdr:colOff>
      <xdr:row>99</xdr:row>
      <xdr:rowOff>165736</xdr:rowOff>
    </xdr:to>
    <xdr:cxnSp macro="">
      <xdr:nvCxnSpPr>
        <xdr:cNvPr id="662" name="直線コネクタ 661"/>
        <xdr:cNvCxnSpPr/>
      </xdr:nvCxnSpPr>
      <xdr:spPr>
        <a:xfrm>
          <a:off x="14287500" y="16762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663" name="【公民館】&#10;有形固定資産減価償却率平均値テキスト"/>
        <xdr:cNvSpPr txBox="1"/>
      </xdr:nvSpPr>
      <xdr:spPr>
        <a:xfrm>
          <a:off x="14414500" y="1740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664" name="フローチャート: 判断 663"/>
        <xdr:cNvSpPr/>
      </xdr:nvSpPr>
      <xdr:spPr>
        <a:xfrm>
          <a:off x="14325600" y="1754759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65" name="フローチャート: 判断 664"/>
        <xdr:cNvSpPr/>
      </xdr:nvSpPr>
      <xdr:spPr>
        <a:xfrm>
          <a:off x="13578840" y="17520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52070</xdr:rowOff>
    </xdr:from>
    <xdr:to>
      <xdr:col>76</xdr:col>
      <xdr:colOff>165100</xdr:colOff>
      <xdr:row>104</xdr:row>
      <xdr:rowOff>153670</xdr:rowOff>
    </xdr:to>
    <xdr:sp macro="" textlink="">
      <xdr:nvSpPr>
        <xdr:cNvPr id="666" name="フローチャート: 判断 665"/>
        <xdr:cNvSpPr/>
      </xdr:nvSpPr>
      <xdr:spPr>
        <a:xfrm>
          <a:off x="12804140" y="1748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667" name="フローチャート: 判断 666"/>
        <xdr:cNvSpPr/>
      </xdr:nvSpPr>
      <xdr:spPr>
        <a:xfrm>
          <a:off x="12029440" y="17499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82550</xdr:rowOff>
    </xdr:from>
    <xdr:to>
      <xdr:col>67</xdr:col>
      <xdr:colOff>101600</xdr:colOff>
      <xdr:row>105</xdr:row>
      <xdr:rowOff>12700</xdr:rowOff>
    </xdr:to>
    <xdr:sp macro="" textlink="">
      <xdr:nvSpPr>
        <xdr:cNvPr id="668" name="フローチャート: 判断 667"/>
        <xdr:cNvSpPr/>
      </xdr:nvSpPr>
      <xdr:spPr>
        <a:xfrm>
          <a:off x="1123188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86361</xdr:rowOff>
    </xdr:from>
    <xdr:to>
      <xdr:col>85</xdr:col>
      <xdr:colOff>177800</xdr:colOff>
      <xdr:row>106</xdr:row>
      <xdr:rowOff>16511</xdr:rowOff>
    </xdr:to>
    <xdr:sp macro="" textlink="">
      <xdr:nvSpPr>
        <xdr:cNvPr id="674" name="楕円 673"/>
        <xdr:cNvSpPr/>
      </xdr:nvSpPr>
      <xdr:spPr>
        <a:xfrm>
          <a:off x="14325600" y="1768856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64788</xdr:rowOff>
    </xdr:from>
    <xdr:ext cx="405111" cy="259045"/>
    <xdr:sp macro="" textlink="">
      <xdr:nvSpPr>
        <xdr:cNvPr id="675" name="【公民館】&#10;有形固定資産減価償却率該当値テキスト"/>
        <xdr:cNvSpPr txBox="1"/>
      </xdr:nvSpPr>
      <xdr:spPr>
        <a:xfrm>
          <a:off x="14414500" y="1766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63500</xdr:rowOff>
    </xdr:from>
    <xdr:to>
      <xdr:col>81</xdr:col>
      <xdr:colOff>101600</xdr:colOff>
      <xdr:row>105</xdr:row>
      <xdr:rowOff>165100</xdr:rowOff>
    </xdr:to>
    <xdr:sp macro="" textlink="">
      <xdr:nvSpPr>
        <xdr:cNvPr id="676" name="楕円 675"/>
        <xdr:cNvSpPr/>
      </xdr:nvSpPr>
      <xdr:spPr>
        <a:xfrm>
          <a:off x="1357884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114300</xdr:rowOff>
    </xdr:from>
    <xdr:to>
      <xdr:col>85</xdr:col>
      <xdr:colOff>127000</xdr:colOff>
      <xdr:row>105</xdr:row>
      <xdr:rowOff>137161</xdr:rowOff>
    </xdr:to>
    <xdr:cxnSp macro="">
      <xdr:nvCxnSpPr>
        <xdr:cNvPr id="677" name="直線コネクタ 676"/>
        <xdr:cNvCxnSpPr/>
      </xdr:nvCxnSpPr>
      <xdr:spPr>
        <a:xfrm>
          <a:off x="13629640" y="17716500"/>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46355</xdr:rowOff>
    </xdr:from>
    <xdr:to>
      <xdr:col>76</xdr:col>
      <xdr:colOff>165100</xdr:colOff>
      <xdr:row>105</xdr:row>
      <xdr:rowOff>147955</xdr:rowOff>
    </xdr:to>
    <xdr:sp macro="" textlink="">
      <xdr:nvSpPr>
        <xdr:cNvPr id="678" name="楕円 677"/>
        <xdr:cNvSpPr/>
      </xdr:nvSpPr>
      <xdr:spPr>
        <a:xfrm>
          <a:off x="1280414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97155</xdr:rowOff>
    </xdr:from>
    <xdr:to>
      <xdr:col>81</xdr:col>
      <xdr:colOff>50800</xdr:colOff>
      <xdr:row>105</xdr:row>
      <xdr:rowOff>114300</xdr:rowOff>
    </xdr:to>
    <xdr:cxnSp macro="">
      <xdr:nvCxnSpPr>
        <xdr:cNvPr id="679" name="直線コネクタ 678"/>
        <xdr:cNvCxnSpPr/>
      </xdr:nvCxnSpPr>
      <xdr:spPr>
        <a:xfrm>
          <a:off x="12854940" y="17699355"/>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680" name="楕円 679"/>
        <xdr:cNvSpPr/>
      </xdr:nvSpPr>
      <xdr:spPr>
        <a:xfrm>
          <a:off x="12029440" y="17616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64770</xdr:rowOff>
    </xdr:from>
    <xdr:to>
      <xdr:col>76</xdr:col>
      <xdr:colOff>114300</xdr:colOff>
      <xdr:row>105</xdr:row>
      <xdr:rowOff>97155</xdr:rowOff>
    </xdr:to>
    <xdr:cxnSp macro="">
      <xdr:nvCxnSpPr>
        <xdr:cNvPr id="681" name="直線コネクタ 680"/>
        <xdr:cNvCxnSpPr/>
      </xdr:nvCxnSpPr>
      <xdr:spPr>
        <a:xfrm>
          <a:off x="12072620" y="17666970"/>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154939</xdr:rowOff>
    </xdr:from>
    <xdr:to>
      <xdr:col>67</xdr:col>
      <xdr:colOff>101600</xdr:colOff>
      <xdr:row>105</xdr:row>
      <xdr:rowOff>85089</xdr:rowOff>
    </xdr:to>
    <xdr:sp macro="" textlink="">
      <xdr:nvSpPr>
        <xdr:cNvPr id="682" name="楕円 681"/>
        <xdr:cNvSpPr/>
      </xdr:nvSpPr>
      <xdr:spPr>
        <a:xfrm>
          <a:off x="11231880" y="17589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34289</xdr:rowOff>
    </xdr:from>
    <xdr:to>
      <xdr:col>71</xdr:col>
      <xdr:colOff>177800</xdr:colOff>
      <xdr:row>105</xdr:row>
      <xdr:rowOff>64770</xdr:rowOff>
    </xdr:to>
    <xdr:cxnSp macro="">
      <xdr:nvCxnSpPr>
        <xdr:cNvPr id="683" name="直線コネクタ 682"/>
        <xdr:cNvCxnSpPr/>
      </xdr:nvCxnSpPr>
      <xdr:spPr>
        <a:xfrm>
          <a:off x="11282680" y="17636489"/>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33038</xdr:rowOff>
    </xdr:from>
    <xdr:ext cx="405111" cy="259045"/>
    <xdr:sp macro="" textlink="">
      <xdr:nvSpPr>
        <xdr:cNvPr id="684" name="n_1aveValue【公民館】&#10;有形固定資産減価償却率"/>
        <xdr:cNvSpPr txBox="1"/>
      </xdr:nvSpPr>
      <xdr:spPr>
        <a:xfrm>
          <a:off x="13437244" y="17299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170197</xdr:rowOff>
    </xdr:from>
    <xdr:ext cx="405111" cy="259045"/>
    <xdr:sp macro="" textlink="">
      <xdr:nvSpPr>
        <xdr:cNvPr id="685" name="n_2aveValue【公民館】&#10;有形固定資産減価償却率"/>
        <xdr:cNvSpPr txBox="1"/>
      </xdr:nvSpPr>
      <xdr:spPr>
        <a:xfrm>
          <a:off x="126752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12082</xdr:rowOff>
    </xdr:from>
    <xdr:ext cx="405111" cy="259045"/>
    <xdr:sp macro="" textlink="">
      <xdr:nvSpPr>
        <xdr:cNvPr id="686" name="n_3aveValue【公民館】&#10;有形固定資産減価償却率"/>
        <xdr:cNvSpPr txBox="1"/>
      </xdr:nvSpPr>
      <xdr:spPr>
        <a:xfrm>
          <a:off x="119005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687" name="n_4aveValue【公民館】&#10;有形固定資産減価償却率"/>
        <xdr:cNvSpPr txBox="1"/>
      </xdr:nvSpPr>
      <xdr:spPr>
        <a:xfrm>
          <a:off x="1110298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156227</xdr:rowOff>
    </xdr:from>
    <xdr:ext cx="405111" cy="259045"/>
    <xdr:sp macro="" textlink="">
      <xdr:nvSpPr>
        <xdr:cNvPr id="688" name="n_1mainValue【公民館】&#10;有形固定資産減価償却率"/>
        <xdr:cNvSpPr txBox="1"/>
      </xdr:nvSpPr>
      <xdr:spPr>
        <a:xfrm>
          <a:off x="13437244"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139082</xdr:rowOff>
    </xdr:from>
    <xdr:ext cx="405111" cy="259045"/>
    <xdr:sp macro="" textlink="">
      <xdr:nvSpPr>
        <xdr:cNvPr id="689" name="n_2mainValue【公民館】&#10;有形固定資産減価償却率"/>
        <xdr:cNvSpPr txBox="1"/>
      </xdr:nvSpPr>
      <xdr:spPr>
        <a:xfrm>
          <a:off x="12675244" y="1774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690" name="n_3mainValue【公民館】&#10;有形固定資産減価償却率"/>
        <xdr:cNvSpPr txBox="1"/>
      </xdr:nvSpPr>
      <xdr:spPr>
        <a:xfrm>
          <a:off x="119005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76216</xdr:rowOff>
    </xdr:from>
    <xdr:ext cx="405111" cy="259045"/>
    <xdr:sp macro="" textlink="">
      <xdr:nvSpPr>
        <xdr:cNvPr id="691" name="n_4mainValue【公民館】&#10;有形固定資産減価償却率"/>
        <xdr:cNvSpPr txBox="1"/>
      </xdr:nvSpPr>
      <xdr:spPr>
        <a:xfrm>
          <a:off x="11102984" y="17678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109</xdr:row>
      <xdr:rowOff>20682</xdr:rowOff>
    </xdr:to>
    <xdr:cxnSp macro="">
      <xdr:nvCxnSpPr>
        <xdr:cNvPr id="717" name="直線コネクタ 716"/>
        <xdr:cNvCxnSpPr/>
      </xdr:nvCxnSpPr>
      <xdr:spPr>
        <a:xfrm flipV="1">
          <a:off x="19509104" y="16920211"/>
          <a:ext cx="0" cy="137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18" name="【公民館】&#10;一人当たり面積最小値テキスト"/>
        <xdr:cNvSpPr txBox="1"/>
      </xdr:nvSpPr>
      <xdr:spPr>
        <a:xfrm>
          <a:off x="19547840" y="1829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19" name="直線コネクタ 718"/>
        <xdr:cNvCxnSpPr/>
      </xdr:nvCxnSpPr>
      <xdr:spPr>
        <a:xfrm>
          <a:off x="19443700" y="182934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720" name="【公民館】&#10;一人当たり面積最大値テキスト"/>
        <xdr:cNvSpPr txBox="1"/>
      </xdr:nvSpPr>
      <xdr:spPr>
        <a:xfrm>
          <a:off x="19547840" y="16699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721" name="直線コネクタ 720"/>
        <xdr:cNvCxnSpPr/>
      </xdr:nvCxnSpPr>
      <xdr:spPr>
        <a:xfrm>
          <a:off x="19443700" y="169202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137721</xdr:rowOff>
    </xdr:from>
    <xdr:ext cx="469744" cy="259045"/>
    <xdr:sp macro="" textlink="">
      <xdr:nvSpPr>
        <xdr:cNvPr id="722" name="【公民館】&#10;一人当たり面積平均値テキスト"/>
        <xdr:cNvSpPr txBox="1"/>
      </xdr:nvSpPr>
      <xdr:spPr>
        <a:xfrm>
          <a:off x="19547840" y="17907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723" name="フローチャート: 判断 722"/>
        <xdr:cNvSpPr/>
      </xdr:nvSpPr>
      <xdr:spPr>
        <a:xfrm>
          <a:off x="19458940" y="179291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141332</xdr:rowOff>
    </xdr:from>
    <xdr:to>
      <xdr:col>112</xdr:col>
      <xdr:colOff>38100</xdr:colOff>
      <xdr:row>107</xdr:row>
      <xdr:rowOff>71482</xdr:rowOff>
    </xdr:to>
    <xdr:sp macro="" textlink="">
      <xdr:nvSpPr>
        <xdr:cNvPr id="724" name="フローチャート: 判断 723"/>
        <xdr:cNvSpPr/>
      </xdr:nvSpPr>
      <xdr:spPr>
        <a:xfrm>
          <a:off x="18735040" y="179111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25" name="フローチャート: 判断 724"/>
        <xdr:cNvSpPr/>
      </xdr:nvSpPr>
      <xdr:spPr>
        <a:xfrm>
          <a:off x="17937480" y="17875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79284</xdr:rowOff>
    </xdr:from>
    <xdr:to>
      <xdr:col>102</xdr:col>
      <xdr:colOff>165100</xdr:colOff>
      <xdr:row>107</xdr:row>
      <xdr:rowOff>9434</xdr:rowOff>
    </xdr:to>
    <xdr:sp macro="" textlink="">
      <xdr:nvSpPr>
        <xdr:cNvPr id="726" name="フローチャート: 判断 725"/>
        <xdr:cNvSpPr/>
      </xdr:nvSpPr>
      <xdr:spPr>
        <a:xfrm>
          <a:off x="17162780" y="178491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7" name="フローチャート: 判断 726"/>
        <xdr:cNvSpPr/>
      </xdr:nvSpPr>
      <xdr:spPr>
        <a:xfrm>
          <a:off x="16388080" y="1786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733" name="楕円 732"/>
        <xdr:cNvSpPr/>
      </xdr:nvSpPr>
      <xdr:spPr>
        <a:xfrm>
          <a:off x="1945894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734" name="【公民館】&#10;一人当たり面積該当値テキスト"/>
        <xdr:cNvSpPr txBox="1"/>
      </xdr:nvSpPr>
      <xdr:spPr>
        <a:xfrm>
          <a:off x="19547840" y="1752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74386</xdr:rowOff>
    </xdr:from>
    <xdr:to>
      <xdr:col>112</xdr:col>
      <xdr:colOff>38100</xdr:colOff>
      <xdr:row>106</xdr:row>
      <xdr:rowOff>4536</xdr:rowOff>
    </xdr:to>
    <xdr:sp macro="" textlink="">
      <xdr:nvSpPr>
        <xdr:cNvPr id="735" name="楕円 734"/>
        <xdr:cNvSpPr/>
      </xdr:nvSpPr>
      <xdr:spPr>
        <a:xfrm>
          <a:off x="18735040" y="176765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125186</xdr:rowOff>
    </xdr:to>
    <xdr:cxnSp macro="">
      <xdr:nvCxnSpPr>
        <xdr:cNvPr id="736" name="直線コネクタ 735"/>
        <xdr:cNvCxnSpPr/>
      </xdr:nvCxnSpPr>
      <xdr:spPr>
        <a:xfrm flipV="1">
          <a:off x="18778220" y="17715956"/>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82550</xdr:rowOff>
    </xdr:from>
    <xdr:to>
      <xdr:col>107</xdr:col>
      <xdr:colOff>101600</xdr:colOff>
      <xdr:row>106</xdr:row>
      <xdr:rowOff>12700</xdr:rowOff>
    </xdr:to>
    <xdr:sp macro="" textlink="">
      <xdr:nvSpPr>
        <xdr:cNvPr id="737" name="楕円 736"/>
        <xdr:cNvSpPr/>
      </xdr:nvSpPr>
      <xdr:spPr>
        <a:xfrm>
          <a:off x="17937480" y="17684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125186</xdr:rowOff>
    </xdr:from>
    <xdr:to>
      <xdr:col>111</xdr:col>
      <xdr:colOff>177800</xdr:colOff>
      <xdr:row>105</xdr:row>
      <xdr:rowOff>133350</xdr:rowOff>
    </xdr:to>
    <xdr:cxnSp macro="">
      <xdr:nvCxnSpPr>
        <xdr:cNvPr id="738" name="直線コネクタ 737"/>
        <xdr:cNvCxnSpPr/>
      </xdr:nvCxnSpPr>
      <xdr:spPr>
        <a:xfrm flipV="1">
          <a:off x="17988280" y="17727386"/>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739" name="楕円 738"/>
        <xdr:cNvSpPr/>
      </xdr:nvSpPr>
      <xdr:spPr>
        <a:xfrm>
          <a:off x="17162780" y="17694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133350</xdr:rowOff>
    </xdr:from>
    <xdr:to>
      <xdr:col>107</xdr:col>
      <xdr:colOff>50800</xdr:colOff>
      <xdr:row>105</xdr:row>
      <xdr:rowOff>143148</xdr:rowOff>
    </xdr:to>
    <xdr:cxnSp macro="">
      <xdr:nvCxnSpPr>
        <xdr:cNvPr id="740" name="直線コネクタ 739"/>
        <xdr:cNvCxnSpPr/>
      </xdr:nvCxnSpPr>
      <xdr:spPr>
        <a:xfrm flipV="1">
          <a:off x="17213580" y="17735550"/>
          <a:ext cx="7747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102144</xdr:rowOff>
    </xdr:from>
    <xdr:to>
      <xdr:col>98</xdr:col>
      <xdr:colOff>38100</xdr:colOff>
      <xdr:row>106</xdr:row>
      <xdr:rowOff>32294</xdr:rowOff>
    </xdr:to>
    <xdr:sp macro="" textlink="">
      <xdr:nvSpPr>
        <xdr:cNvPr id="741" name="楕円 740"/>
        <xdr:cNvSpPr/>
      </xdr:nvSpPr>
      <xdr:spPr>
        <a:xfrm>
          <a:off x="16388080" y="17704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143148</xdr:rowOff>
    </xdr:from>
    <xdr:to>
      <xdr:col>102</xdr:col>
      <xdr:colOff>114300</xdr:colOff>
      <xdr:row>105</xdr:row>
      <xdr:rowOff>152944</xdr:rowOff>
    </xdr:to>
    <xdr:cxnSp macro="">
      <xdr:nvCxnSpPr>
        <xdr:cNvPr id="742" name="直線コネクタ 741"/>
        <xdr:cNvCxnSpPr/>
      </xdr:nvCxnSpPr>
      <xdr:spPr>
        <a:xfrm flipV="1">
          <a:off x="16431260" y="17745348"/>
          <a:ext cx="78232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62609</xdr:rowOff>
    </xdr:from>
    <xdr:ext cx="469744" cy="259045"/>
    <xdr:sp macro="" textlink="">
      <xdr:nvSpPr>
        <xdr:cNvPr id="743" name="n_1aveValue【公民館】&#10;一人当たり面積"/>
        <xdr:cNvSpPr txBox="1"/>
      </xdr:nvSpPr>
      <xdr:spPr>
        <a:xfrm>
          <a:off x="18561127" y="1800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26688</xdr:rowOff>
    </xdr:from>
    <xdr:ext cx="469744" cy="259045"/>
    <xdr:sp macro="" textlink="">
      <xdr:nvSpPr>
        <xdr:cNvPr id="744" name="n_2aveValue【公民館】&#10;一人当たり面積"/>
        <xdr:cNvSpPr txBox="1"/>
      </xdr:nvSpPr>
      <xdr:spPr>
        <a:xfrm>
          <a:off x="17776267" y="1796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561</xdr:rowOff>
    </xdr:from>
    <xdr:ext cx="469744" cy="259045"/>
    <xdr:sp macro="" textlink="">
      <xdr:nvSpPr>
        <xdr:cNvPr id="745" name="n_3aveValue【公民館】&#10;一人当たり面積"/>
        <xdr:cNvSpPr txBox="1"/>
      </xdr:nvSpPr>
      <xdr:spPr>
        <a:xfrm>
          <a:off x="1700156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746" name="n_4aveValue【公民館】&#10;一人当たり面積"/>
        <xdr:cNvSpPr txBox="1"/>
      </xdr:nvSpPr>
      <xdr:spPr>
        <a:xfrm>
          <a:off x="16226867" y="1795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21063</xdr:rowOff>
    </xdr:from>
    <xdr:ext cx="469744" cy="259045"/>
    <xdr:sp macro="" textlink="">
      <xdr:nvSpPr>
        <xdr:cNvPr id="747" name="n_1mainValue【公民館】&#10;一人当たり面積"/>
        <xdr:cNvSpPr txBox="1"/>
      </xdr:nvSpPr>
      <xdr:spPr>
        <a:xfrm>
          <a:off x="18561127" y="1745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8" name="n_2mainValue【公民館】&#10;一人当たり面積"/>
        <xdr:cNvSpPr txBox="1"/>
      </xdr:nvSpPr>
      <xdr:spPr>
        <a:xfrm>
          <a:off x="17776267" y="174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39025</xdr:rowOff>
    </xdr:from>
    <xdr:ext cx="469744" cy="259045"/>
    <xdr:sp macro="" textlink="">
      <xdr:nvSpPr>
        <xdr:cNvPr id="749" name="n_3mainValue【公民館】&#10;一人当たり面積"/>
        <xdr:cNvSpPr txBox="1"/>
      </xdr:nvSpPr>
      <xdr:spPr>
        <a:xfrm>
          <a:off x="17001567" y="1747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48821</xdr:rowOff>
    </xdr:from>
    <xdr:ext cx="469744" cy="259045"/>
    <xdr:sp macro="" textlink="">
      <xdr:nvSpPr>
        <xdr:cNvPr id="750" name="n_4mainValue【公民館】&#10;一人当たり面積"/>
        <xdr:cNvSpPr txBox="1"/>
      </xdr:nvSpPr>
      <xdr:spPr>
        <a:xfrm>
          <a:off x="16226867" y="1748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幼稚園・保育園については、合併以後統廃合を行ったことにより、有形固定資産減価償却率は類似団体平均値より低い値であるが、その他の施設については、老朽化が進み、類似団体平均値よりも高い状況にある。</a:t>
          </a:r>
        </a:p>
        <a:p>
          <a:r>
            <a:rPr kumimoji="1" lang="ja-JP" altLang="en-US" sz="1300">
              <a:latin typeface="ＭＳ Ｐゴシック" panose="020B0600070205080204" pitchFamily="50" charset="-128"/>
              <a:ea typeface="ＭＳ Ｐゴシック" panose="020B0600070205080204" pitchFamily="50" charset="-128"/>
            </a:rPr>
            <a:t>　道路関係施設、公営住宅については、個別施設計画による長寿命化計画に基づき計画的な補修工事、除却等に努める。その他の施設についても、後、個別施設計画の策定による実施に努め、施設の適正管理を図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26,035
25,567
429.29
24,258,298
22,652,676
1,555,007
13,656,174
22,947,961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82567</xdr:rowOff>
    </xdr:from>
    <xdr:ext cx="405111" cy="259045"/>
    <xdr:sp macro="" textlink="">
      <xdr:nvSpPr>
        <xdr:cNvPr id="61" name="【図書館】&#10;有形固定資産減価償却率平均値テキスト"/>
        <xdr:cNvSpPr txBox="1"/>
      </xdr:nvSpPr>
      <xdr:spPr>
        <a:xfrm>
          <a:off x="4124960" y="5949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59690</xdr:rowOff>
    </xdr:from>
    <xdr:to>
      <xdr:col>24</xdr:col>
      <xdr:colOff>114300</xdr:colOff>
      <xdr:row>36</xdr:row>
      <xdr:rowOff>161290</xdr:rowOff>
    </xdr:to>
    <xdr:sp macro="" textlink="">
      <xdr:nvSpPr>
        <xdr:cNvPr id="62" name="フローチャート: 判断 61"/>
        <xdr:cNvSpPr/>
      </xdr:nvSpPr>
      <xdr:spPr>
        <a:xfrm>
          <a:off x="403606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312160" y="6097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99060</xdr:rowOff>
    </xdr:from>
    <xdr:to>
      <xdr:col>15</xdr:col>
      <xdr:colOff>101600</xdr:colOff>
      <xdr:row>37</xdr:row>
      <xdr:rowOff>29210</xdr:rowOff>
    </xdr:to>
    <xdr:sp macro="" textlink="">
      <xdr:nvSpPr>
        <xdr:cNvPr id="64" name="フローチャート: 判断 63"/>
        <xdr:cNvSpPr/>
      </xdr:nvSpPr>
      <xdr:spPr>
        <a:xfrm>
          <a:off x="2514600" y="6134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62230</xdr:rowOff>
    </xdr:from>
    <xdr:to>
      <xdr:col>10</xdr:col>
      <xdr:colOff>165100</xdr:colOff>
      <xdr:row>36</xdr:row>
      <xdr:rowOff>163830</xdr:rowOff>
    </xdr:to>
    <xdr:sp macro="" textlink="">
      <xdr:nvSpPr>
        <xdr:cNvPr id="65" name="フローチャート: 判断 64"/>
        <xdr:cNvSpPr/>
      </xdr:nvSpPr>
      <xdr:spPr>
        <a:xfrm>
          <a:off x="1739900" y="60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76200</xdr:rowOff>
    </xdr:from>
    <xdr:to>
      <xdr:col>6</xdr:col>
      <xdr:colOff>38100</xdr:colOff>
      <xdr:row>37</xdr:row>
      <xdr:rowOff>6350</xdr:rowOff>
    </xdr:to>
    <xdr:sp macro="" textlink="">
      <xdr:nvSpPr>
        <xdr:cNvPr id="66" name="フローチャート: 判断 65"/>
        <xdr:cNvSpPr/>
      </xdr:nvSpPr>
      <xdr:spPr>
        <a:xfrm>
          <a:off x="965200" y="6111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129540</xdr:rowOff>
    </xdr:from>
    <xdr:to>
      <xdr:col>24</xdr:col>
      <xdr:colOff>114300</xdr:colOff>
      <xdr:row>37</xdr:row>
      <xdr:rowOff>59690</xdr:rowOff>
    </xdr:to>
    <xdr:sp macro="" textlink="">
      <xdr:nvSpPr>
        <xdr:cNvPr id="72" name="楕円 71"/>
        <xdr:cNvSpPr/>
      </xdr:nvSpPr>
      <xdr:spPr>
        <a:xfrm>
          <a:off x="4036060" y="6164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107967</xdr:rowOff>
    </xdr:from>
    <xdr:ext cx="405111" cy="259045"/>
    <xdr:sp macro="" textlink="">
      <xdr:nvSpPr>
        <xdr:cNvPr id="73" name="【図書館】&#10;有形固定資産減価償却率該当値テキスト"/>
        <xdr:cNvSpPr txBox="1"/>
      </xdr:nvSpPr>
      <xdr:spPr>
        <a:xfrm>
          <a:off x="4124960"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105410</xdr:rowOff>
    </xdr:from>
    <xdr:to>
      <xdr:col>20</xdr:col>
      <xdr:colOff>38100</xdr:colOff>
      <xdr:row>37</xdr:row>
      <xdr:rowOff>35560</xdr:rowOff>
    </xdr:to>
    <xdr:sp macro="" textlink="">
      <xdr:nvSpPr>
        <xdr:cNvPr id="74" name="楕円 73"/>
        <xdr:cNvSpPr/>
      </xdr:nvSpPr>
      <xdr:spPr>
        <a:xfrm>
          <a:off x="3312160" y="6140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156210</xdr:rowOff>
    </xdr:from>
    <xdr:to>
      <xdr:col>24</xdr:col>
      <xdr:colOff>63500</xdr:colOff>
      <xdr:row>37</xdr:row>
      <xdr:rowOff>8890</xdr:rowOff>
    </xdr:to>
    <xdr:cxnSp macro="">
      <xdr:nvCxnSpPr>
        <xdr:cNvPr id="75" name="直線コネクタ 74"/>
        <xdr:cNvCxnSpPr/>
      </xdr:nvCxnSpPr>
      <xdr:spPr>
        <a:xfrm>
          <a:off x="3355340" y="6191250"/>
          <a:ext cx="7315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10160</xdr:rowOff>
    </xdr:to>
    <xdr:sp macro="" textlink="">
      <xdr:nvSpPr>
        <xdr:cNvPr id="76" name="楕円 75"/>
        <xdr:cNvSpPr/>
      </xdr:nvSpPr>
      <xdr:spPr>
        <a:xfrm>
          <a:off x="2514600" y="6115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130810</xdr:rowOff>
    </xdr:from>
    <xdr:to>
      <xdr:col>19</xdr:col>
      <xdr:colOff>177800</xdr:colOff>
      <xdr:row>36</xdr:row>
      <xdr:rowOff>156210</xdr:rowOff>
    </xdr:to>
    <xdr:cxnSp macro="">
      <xdr:nvCxnSpPr>
        <xdr:cNvPr id="77" name="直線コネクタ 76"/>
        <xdr:cNvCxnSpPr/>
      </xdr:nvCxnSpPr>
      <xdr:spPr>
        <a:xfrm>
          <a:off x="2565400" y="6165850"/>
          <a:ext cx="7899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54610</xdr:rowOff>
    </xdr:from>
    <xdr:to>
      <xdr:col>10</xdr:col>
      <xdr:colOff>165100</xdr:colOff>
      <xdr:row>36</xdr:row>
      <xdr:rowOff>156210</xdr:rowOff>
    </xdr:to>
    <xdr:sp macro="" textlink="">
      <xdr:nvSpPr>
        <xdr:cNvPr id="78" name="楕円 77"/>
        <xdr:cNvSpPr/>
      </xdr:nvSpPr>
      <xdr:spPr>
        <a:xfrm>
          <a:off x="17399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105410</xdr:rowOff>
    </xdr:from>
    <xdr:to>
      <xdr:col>15</xdr:col>
      <xdr:colOff>50800</xdr:colOff>
      <xdr:row>36</xdr:row>
      <xdr:rowOff>130810</xdr:rowOff>
    </xdr:to>
    <xdr:cxnSp macro="">
      <xdr:nvCxnSpPr>
        <xdr:cNvPr id="79" name="直線コネクタ 78"/>
        <xdr:cNvCxnSpPr/>
      </xdr:nvCxnSpPr>
      <xdr:spPr>
        <a:xfrm>
          <a:off x="1790700" y="6140450"/>
          <a:ext cx="7747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78740</xdr:rowOff>
    </xdr:from>
    <xdr:to>
      <xdr:col>6</xdr:col>
      <xdr:colOff>38100</xdr:colOff>
      <xdr:row>37</xdr:row>
      <xdr:rowOff>8890</xdr:rowOff>
    </xdr:to>
    <xdr:sp macro="" textlink="">
      <xdr:nvSpPr>
        <xdr:cNvPr id="80" name="楕円 79"/>
        <xdr:cNvSpPr/>
      </xdr:nvSpPr>
      <xdr:spPr>
        <a:xfrm>
          <a:off x="965200" y="61137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105410</xdr:rowOff>
    </xdr:from>
    <xdr:to>
      <xdr:col>10</xdr:col>
      <xdr:colOff>114300</xdr:colOff>
      <xdr:row>36</xdr:row>
      <xdr:rowOff>129540</xdr:rowOff>
    </xdr:to>
    <xdr:cxnSp macro="">
      <xdr:nvCxnSpPr>
        <xdr:cNvPr id="81" name="直線コネクタ 80"/>
        <xdr:cNvCxnSpPr/>
      </xdr:nvCxnSpPr>
      <xdr:spPr>
        <a:xfrm flipV="1">
          <a:off x="1008380" y="6140450"/>
          <a:ext cx="78232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8907</xdr:rowOff>
    </xdr:from>
    <xdr:ext cx="405111" cy="259045"/>
    <xdr:sp macro="" textlink="">
      <xdr:nvSpPr>
        <xdr:cNvPr id="82" name="n_1aveValue【図書館】&#10;有形固定資産減価償却率"/>
        <xdr:cNvSpPr txBox="1"/>
      </xdr:nvSpPr>
      <xdr:spPr>
        <a:xfrm>
          <a:off x="3170564" y="587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20337</xdr:rowOff>
    </xdr:from>
    <xdr:ext cx="405111" cy="259045"/>
    <xdr:sp macro="" textlink="">
      <xdr:nvSpPr>
        <xdr:cNvPr id="83" name="n_2aveValue【図書館】&#10;有形固定資産減価償却率"/>
        <xdr:cNvSpPr txBox="1"/>
      </xdr:nvSpPr>
      <xdr:spPr>
        <a:xfrm>
          <a:off x="2385704" y="6223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154957</xdr:rowOff>
    </xdr:from>
    <xdr:ext cx="405111" cy="259045"/>
    <xdr:sp macro="" textlink="">
      <xdr:nvSpPr>
        <xdr:cNvPr id="84" name="n_3aveValue【図書館】&#10;有形固定資産減価償却率"/>
        <xdr:cNvSpPr txBox="1"/>
      </xdr:nvSpPr>
      <xdr:spPr>
        <a:xfrm>
          <a:off x="161100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22877</xdr:rowOff>
    </xdr:from>
    <xdr:ext cx="405111" cy="259045"/>
    <xdr:sp macro="" textlink="">
      <xdr:nvSpPr>
        <xdr:cNvPr id="85" name="n_4aveValue【図書館】&#10;有形固定資産減価償却率"/>
        <xdr:cNvSpPr txBox="1"/>
      </xdr:nvSpPr>
      <xdr:spPr>
        <a:xfrm>
          <a:off x="836304" y="5890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26687</xdr:rowOff>
    </xdr:from>
    <xdr:ext cx="405111" cy="259045"/>
    <xdr:sp macro="" textlink="">
      <xdr:nvSpPr>
        <xdr:cNvPr id="86" name="n_1mainValue【図書館】&#10;有形固定資産減価償却率"/>
        <xdr:cNvSpPr txBox="1"/>
      </xdr:nvSpPr>
      <xdr:spPr>
        <a:xfrm>
          <a:off x="3170564" y="622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26687</xdr:rowOff>
    </xdr:from>
    <xdr:ext cx="405111" cy="259045"/>
    <xdr:sp macro="" textlink="">
      <xdr:nvSpPr>
        <xdr:cNvPr id="87" name="n_2mainValue【図書館】&#10;有形固定資産減価償却率"/>
        <xdr:cNvSpPr txBox="1"/>
      </xdr:nvSpPr>
      <xdr:spPr>
        <a:xfrm>
          <a:off x="238570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1287</xdr:rowOff>
    </xdr:from>
    <xdr:ext cx="405111" cy="259045"/>
    <xdr:sp macro="" textlink="">
      <xdr:nvSpPr>
        <xdr:cNvPr id="88" name="n_3mainValue【図書館】&#10;有形固定資産減価償却率"/>
        <xdr:cNvSpPr txBox="1"/>
      </xdr:nvSpPr>
      <xdr:spPr>
        <a:xfrm>
          <a:off x="1611004" y="5868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17</xdr:rowOff>
    </xdr:from>
    <xdr:ext cx="405111" cy="259045"/>
    <xdr:sp macro="" textlink="">
      <xdr:nvSpPr>
        <xdr:cNvPr id="89" name="n_4mainValue【図書館】&#10;有形固定資産減価償却率"/>
        <xdr:cNvSpPr txBox="1"/>
      </xdr:nvSpPr>
      <xdr:spPr>
        <a:xfrm>
          <a:off x="836304"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34290</xdr:rowOff>
    </xdr:from>
    <xdr:to>
      <xdr:col>54</xdr:col>
      <xdr:colOff>189865</xdr:colOff>
      <xdr:row>42</xdr:row>
      <xdr:rowOff>3810</xdr:rowOff>
    </xdr:to>
    <xdr:cxnSp macro="">
      <xdr:nvCxnSpPr>
        <xdr:cNvPr id="113" name="直線コネクタ 112"/>
        <xdr:cNvCxnSpPr/>
      </xdr:nvCxnSpPr>
      <xdr:spPr>
        <a:xfrm flipV="1">
          <a:off x="9219565" y="573405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4" name="【図書館】&#10;一人当たり面積最小値テキスト"/>
        <xdr:cNvSpPr txBox="1"/>
      </xdr:nvSpPr>
      <xdr:spPr>
        <a:xfrm>
          <a:off x="925830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5" name="直線コネクタ 114"/>
        <xdr:cNvCxnSpPr/>
      </xdr:nvCxnSpPr>
      <xdr:spPr>
        <a:xfrm>
          <a:off x="915416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152417</xdr:rowOff>
    </xdr:from>
    <xdr:ext cx="469744" cy="259045"/>
    <xdr:sp macro="" textlink="">
      <xdr:nvSpPr>
        <xdr:cNvPr id="116" name="【図書館】&#10;一人当たり面積最大値テキスト"/>
        <xdr:cNvSpPr txBox="1"/>
      </xdr:nvSpPr>
      <xdr:spPr>
        <a:xfrm>
          <a:off x="9258300" y="551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34290</xdr:rowOff>
    </xdr:from>
    <xdr:to>
      <xdr:col>55</xdr:col>
      <xdr:colOff>88900</xdr:colOff>
      <xdr:row>34</xdr:row>
      <xdr:rowOff>34290</xdr:rowOff>
    </xdr:to>
    <xdr:cxnSp macro="">
      <xdr:nvCxnSpPr>
        <xdr:cNvPr id="117" name="直線コネクタ 116"/>
        <xdr:cNvCxnSpPr/>
      </xdr:nvCxnSpPr>
      <xdr:spPr>
        <a:xfrm>
          <a:off x="9154160" y="5734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38117</xdr:rowOff>
    </xdr:from>
    <xdr:ext cx="469744" cy="259045"/>
    <xdr:sp macro="" textlink="">
      <xdr:nvSpPr>
        <xdr:cNvPr id="118" name="【図書館】&#10;一人当たり面積平均値テキスト"/>
        <xdr:cNvSpPr txBox="1"/>
      </xdr:nvSpPr>
      <xdr:spPr>
        <a:xfrm>
          <a:off x="9258300" y="6743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19" name="フローチャート: 判断 118"/>
        <xdr:cNvSpPr/>
      </xdr:nvSpPr>
      <xdr:spPr>
        <a:xfrm>
          <a:off x="9192260" y="6765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67310</xdr:rowOff>
    </xdr:from>
    <xdr:to>
      <xdr:col>50</xdr:col>
      <xdr:colOff>165100</xdr:colOff>
      <xdr:row>40</xdr:row>
      <xdr:rowOff>168910</xdr:rowOff>
    </xdr:to>
    <xdr:sp macro="" textlink="">
      <xdr:nvSpPr>
        <xdr:cNvPr id="120" name="フローチャート: 判断 119"/>
        <xdr:cNvSpPr/>
      </xdr:nvSpPr>
      <xdr:spPr>
        <a:xfrm>
          <a:off x="8445500" y="67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21" name="フローチャート: 判断 120"/>
        <xdr:cNvSpPr/>
      </xdr:nvSpPr>
      <xdr:spPr>
        <a:xfrm>
          <a:off x="7670800" y="6822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2" name="フローチャート: 判断 121"/>
        <xdr:cNvSpPr/>
      </xdr:nvSpPr>
      <xdr:spPr>
        <a:xfrm>
          <a:off x="6873240" y="6818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23" name="フローチャート: 判断 122"/>
        <xdr:cNvSpPr/>
      </xdr:nvSpPr>
      <xdr:spPr>
        <a:xfrm>
          <a:off x="6098540" y="6837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29210</xdr:rowOff>
    </xdr:from>
    <xdr:to>
      <xdr:col>55</xdr:col>
      <xdr:colOff>50800</xdr:colOff>
      <xdr:row>40</xdr:row>
      <xdr:rowOff>130810</xdr:rowOff>
    </xdr:to>
    <xdr:sp macro="" textlink="">
      <xdr:nvSpPr>
        <xdr:cNvPr id="129" name="楕円 128"/>
        <xdr:cNvSpPr/>
      </xdr:nvSpPr>
      <xdr:spPr>
        <a:xfrm>
          <a:off x="9192260" y="6734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52087</xdr:rowOff>
    </xdr:from>
    <xdr:ext cx="469744" cy="259045"/>
    <xdr:sp macro="" textlink="">
      <xdr:nvSpPr>
        <xdr:cNvPr id="130" name="【図書館】&#10;一人当たり面積該当値テキスト"/>
        <xdr:cNvSpPr txBox="1"/>
      </xdr:nvSpPr>
      <xdr:spPr>
        <a:xfrm>
          <a:off x="9258300"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33020</xdr:rowOff>
    </xdr:from>
    <xdr:to>
      <xdr:col>50</xdr:col>
      <xdr:colOff>165100</xdr:colOff>
      <xdr:row>40</xdr:row>
      <xdr:rowOff>134620</xdr:rowOff>
    </xdr:to>
    <xdr:sp macro="" textlink="">
      <xdr:nvSpPr>
        <xdr:cNvPr id="131" name="楕円 130"/>
        <xdr:cNvSpPr/>
      </xdr:nvSpPr>
      <xdr:spPr>
        <a:xfrm>
          <a:off x="8445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80010</xdr:rowOff>
    </xdr:from>
    <xdr:to>
      <xdr:col>55</xdr:col>
      <xdr:colOff>0</xdr:colOff>
      <xdr:row>40</xdr:row>
      <xdr:rowOff>83820</xdr:rowOff>
    </xdr:to>
    <xdr:cxnSp macro="">
      <xdr:nvCxnSpPr>
        <xdr:cNvPr id="132" name="直線コネクタ 131"/>
        <xdr:cNvCxnSpPr/>
      </xdr:nvCxnSpPr>
      <xdr:spPr>
        <a:xfrm flipV="1">
          <a:off x="8496300" y="678561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33" name="楕円 132"/>
        <xdr:cNvSpPr/>
      </xdr:nvSpPr>
      <xdr:spPr>
        <a:xfrm>
          <a:off x="7670800" y="6742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83820</xdr:rowOff>
    </xdr:from>
    <xdr:to>
      <xdr:col>50</xdr:col>
      <xdr:colOff>114300</xdr:colOff>
      <xdr:row>40</xdr:row>
      <xdr:rowOff>87630</xdr:rowOff>
    </xdr:to>
    <xdr:cxnSp macro="">
      <xdr:nvCxnSpPr>
        <xdr:cNvPr id="134" name="直線コネクタ 133"/>
        <xdr:cNvCxnSpPr/>
      </xdr:nvCxnSpPr>
      <xdr:spPr>
        <a:xfrm flipV="1">
          <a:off x="7713980" y="67894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44450</xdr:rowOff>
    </xdr:from>
    <xdr:to>
      <xdr:col>41</xdr:col>
      <xdr:colOff>101600</xdr:colOff>
      <xdr:row>40</xdr:row>
      <xdr:rowOff>146050</xdr:rowOff>
    </xdr:to>
    <xdr:sp macro="" textlink="">
      <xdr:nvSpPr>
        <xdr:cNvPr id="135" name="楕円 134"/>
        <xdr:cNvSpPr/>
      </xdr:nvSpPr>
      <xdr:spPr>
        <a:xfrm>
          <a:off x="687324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87630</xdr:rowOff>
    </xdr:from>
    <xdr:to>
      <xdr:col>45</xdr:col>
      <xdr:colOff>177800</xdr:colOff>
      <xdr:row>40</xdr:row>
      <xdr:rowOff>95250</xdr:rowOff>
    </xdr:to>
    <xdr:cxnSp macro="">
      <xdr:nvCxnSpPr>
        <xdr:cNvPr id="136" name="直線コネクタ 135"/>
        <xdr:cNvCxnSpPr/>
      </xdr:nvCxnSpPr>
      <xdr:spPr>
        <a:xfrm flipV="1">
          <a:off x="6924040" y="67932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59690</xdr:rowOff>
    </xdr:from>
    <xdr:to>
      <xdr:col>36</xdr:col>
      <xdr:colOff>165100</xdr:colOff>
      <xdr:row>40</xdr:row>
      <xdr:rowOff>161290</xdr:rowOff>
    </xdr:to>
    <xdr:sp macro="" textlink="">
      <xdr:nvSpPr>
        <xdr:cNvPr id="137" name="楕円 136"/>
        <xdr:cNvSpPr/>
      </xdr:nvSpPr>
      <xdr:spPr>
        <a:xfrm>
          <a:off x="609854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95250</xdr:rowOff>
    </xdr:from>
    <xdr:to>
      <xdr:col>41</xdr:col>
      <xdr:colOff>50800</xdr:colOff>
      <xdr:row>40</xdr:row>
      <xdr:rowOff>110490</xdr:rowOff>
    </xdr:to>
    <xdr:cxnSp macro="">
      <xdr:nvCxnSpPr>
        <xdr:cNvPr id="138" name="直線コネクタ 137"/>
        <xdr:cNvCxnSpPr/>
      </xdr:nvCxnSpPr>
      <xdr:spPr>
        <a:xfrm flipV="1">
          <a:off x="6149340" y="6800850"/>
          <a:ext cx="7747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160037</xdr:rowOff>
    </xdr:from>
    <xdr:ext cx="469744" cy="259045"/>
    <xdr:sp macro="" textlink="">
      <xdr:nvSpPr>
        <xdr:cNvPr id="139" name="n_1aveValue【図書館】&#10;一人当たり面積"/>
        <xdr:cNvSpPr txBox="1"/>
      </xdr:nvSpPr>
      <xdr:spPr>
        <a:xfrm>
          <a:off x="8271587" y="686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0" name="n_2aveValue【図書館】&#10;一人当たり面積"/>
        <xdr:cNvSpPr txBox="1"/>
      </xdr:nvSpPr>
      <xdr:spPr>
        <a:xfrm>
          <a:off x="750958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1" name="n_3aveValue【図書館】&#10;一人当たり面積"/>
        <xdr:cNvSpPr txBox="1"/>
      </xdr:nvSpPr>
      <xdr:spPr>
        <a:xfrm>
          <a:off x="67120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2" name="n_4aveValue【図書館】&#10;一人当たり面積"/>
        <xdr:cNvSpPr txBox="1"/>
      </xdr:nvSpPr>
      <xdr:spPr>
        <a:xfrm>
          <a:off x="59373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151147</xdr:rowOff>
    </xdr:from>
    <xdr:ext cx="469744" cy="259045"/>
    <xdr:sp macro="" textlink="">
      <xdr:nvSpPr>
        <xdr:cNvPr id="143" name="n_1mainValue【図書館】&#10;一人当たり面積"/>
        <xdr:cNvSpPr txBox="1"/>
      </xdr:nvSpPr>
      <xdr:spPr>
        <a:xfrm>
          <a:off x="827158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44" name="n_2mainValue【図書館】&#10;一人当たり面積"/>
        <xdr:cNvSpPr txBox="1"/>
      </xdr:nvSpPr>
      <xdr:spPr>
        <a:xfrm>
          <a:off x="7509587"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45" name="n_3mainValue【図書館】&#10;一人当たり面積"/>
        <xdr:cNvSpPr txBox="1"/>
      </xdr:nvSpPr>
      <xdr:spPr>
        <a:xfrm>
          <a:off x="67120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6367</xdr:rowOff>
    </xdr:from>
    <xdr:ext cx="469744" cy="259045"/>
    <xdr:sp macro="" textlink="">
      <xdr:nvSpPr>
        <xdr:cNvPr id="146" name="n_4mainValue【図書館】&#10;一人当たり面積"/>
        <xdr:cNvSpPr txBox="1"/>
      </xdr:nvSpPr>
      <xdr:spPr>
        <a:xfrm>
          <a:off x="59373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38100</xdr:rowOff>
    </xdr:from>
    <xdr:to>
      <xdr:col>24</xdr:col>
      <xdr:colOff>62865</xdr:colOff>
      <xdr:row>64</xdr:row>
      <xdr:rowOff>76200</xdr:rowOff>
    </xdr:to>
    <xdr:cxnSp macro="">
      <xdr:nvCxnSpPr>
        <xdr:cNvPr id="171" name="直線コネクタ 170"/>
        <xdr:cNvCxnSpPr/>
      </xdr:nvCxnSpPr>
      <xdr:spPr>
        <a:xfrm flipV="1">
          <a:off x="4086225"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156227</xdr:rowOff>
    </xdr:from>
    <xdr:ext cx="405111" cy="259045"/>
    <xdr:sp macro="" textlink="">
      <xdr:nvSpPr>
        <xdr:cNvPr id="174" name="【体育館・プール】&#10;有形固定資産減価償却率最大値テキスト"/>
        <xdr:cNvSpPr txBox="1"/>
      </xdr:nvSpPr>
      <xdr:spPr>
        <a:xfrm>
          <a:off x="412496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38100</xdr:rowOff>
    </xdr:from>
    <xdr:to>
      <xdr:col>24</xdr:col>
      <xdr:colOff>152400</xdr:colOff>
      <xdr:row>55</xdr:row>
      <xdr:rowOff>38100</xdr:rowOff>
    </xdr:to>
    <xdr:cxnSp macro="">
      <xdr:nvCxnSpPr>
        <xdr:cNvPr id="175" name="直線コネクタ 174"/>
        <xdr:cNvCxnSpPr/>
      </xdr:nvCxnSpPr>
      <xdr:spPr>
        <a:xfrm>
          <a:off x="402082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53357</xdr:rowOff>
    </xdr:from>
    <xdr:ext cx="405111" cy="259045"/>
    <xdr:sp macro="" textlink="">
      <xdr:nvSpPr>
        <xdr:cNvPr id="176" name="【体育館・プール】&#10;有形固定資産減価償却率平均値テキスト"/>
        <xdr:cNvSpPr txBox="1"/>
      </xdr:nvSpPr>
      <xdr:spPr>
        <a:xfrm>
          <a:off x="412496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77" name="フローチャート: 判断 176"/>
        <xdr:cNvSpPr/>
      </xdr:nvSpPr>
      <xdr:spPr>
        <a:xfrm>
          <a:off x="4036060" y="1013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19685</xdr:rowOff>
    </xdr:from>
    <xdr:to>
      <xdr:col>20</xdr:col>
      <xdr:colOff>38100</xdr:colOff>
      <xdr:row>60</xdr:row>
      <xdr:rowOff>121285</xdr:rowOff>
    </xdr:to>
    <xdr:sp macro="" textlink="">
      <xdr:nvSpPr>
        <xdr:cNvPr id="178" name="フローチャート: 判断 177"/>
        <xdr:cNvSpPr/>
      </xdr:nvSpPr>
      <xdr:spPr>
        <a:xfrm>
          <a:off x="3312160" y="100780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9" name="フローチャート: 判断 178"/>
        <xdr:cNvSpPr/>
      </xdr:nvSpPr>
      <xdr:spPr>
        <a:xfrm>
          <a:off x="2514600" y="998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73990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149225</xdr:rowOff>
    </xdr:from>
    <xdr:to>
      <xdr:col>6</xdr:col>
      <xdr:colOff>38100</xdr:colOff>
      <xdr:row>60</xdr:row>
      <xdr:rowOff>79375</xdr:rowOff>
    </xdr:to>
    <xdr:sp macro="" textlink="">
      <xdr:nvSpPr>
        <xdr:cNvPr id="181" name="フローチャート: 判断 180"/>
        <xdr:cNvSpPr/>
      </xdr:nvSpPr>
      <xdr:spPr>
        <a:xfrm>
          <a:off x="965200" y="1003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187" name="楕円 186"/>
        <xdr:cNvSpPr/>
      </xdr:nvSpPr>
      <xdr:spPr>
        <a:xfrm>
          <a:off x="4036060" y="1005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12082</xdr:rowOff>
    </xdr:from>
    <xdr:ext cx="405111" cy="259045"/>
    <xdr:sp macro="" textlink="">
      <xdr:nvSpPr>
        <xdr:cNvPr id="188" name="【体育館・プール】&#10;有形固定資産減価償却率該当値テキスト"/>
        <xdr:cNvSpPr txBox="1"/>
      </xdr:nvSpPr>
      <xdr:spPr>
        <a:xfrm>
          <a:off x="4124960"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114935</xdr:rowOff>
    </xdr:from>
    <xdr:to>
      <xdr:col>20</xdr:col>
      <xdr:colOff>38100</xdr:colOff>
      <xdr:row>60</xdr:row>
      <xdr:rowOff>45085</xdr:rowOff>
    </xdr:to>
    <xdr:sp macro="" textlink="">
      <xdr:nvSpPr>
        <xdr:cNvPr id="189" name="楕円 188"/>
        <xdr:cNvSpPr/>
      </xdr:nvSpPr>
      <xdr:spPr>
        <a:xfrm>
          <a:off x="3312160" y="1000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40005</xdr:rowOff>
    </xdr:to>
    <xdr:cxnSp macro="">
      <xdr:nvCxnSpPr>
        <xdr:cNvPr id="190" name="直線コネクタ 189"/>
        <xdr:cNvCxnSpPr/>
      </xdr:nvCxnSpPr>
      <xdr:spPr>
        <a:xfrm>
          <a:off x="3355340" y="10056495"/>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1" name="楕円 190"/>
        <xdr:cNvSpPr/>
      </xdr:nvSpPr>
      <xdr:spPr>
        <a:xfrm>
          <a:off x="25146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165735</xdr:rowOff>
    </xdr:to>
    <xdr:cxnSp macro="">
      <xdr:nvCxnSpPr>
        <xdr:cNvPr id="192" name="直線コネクタ 191"/>
        <xdr:cNvCxnSpPr/>
      </xdr:nvCxnSpPr>
      <xdr:spPr>
        <a:xfrm>
          <a:off x="2565400" y="1002220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46355</xdr:rowOff>
    </xdr:from>
    <xdr:to>
      <xdr:col>10</xdr:col>
      <xdr:colOff>165100</xdr:colOff>
      <xdr:row>59</xdr:row>
      <xdr:rowOff>147955</xdr:rowOff>
    </xdr:to>
    <xdr:sp macro="" textlink="">
      <xdr:nvSpPr>
        <xdr:cNvPr id="193" name="楕円 192"/>
        <xdr:cNvSpPr/>
      </xdr:nvSpPr>
      <xdr:spPr>
        <a:xfrm>
          <a:off x="17399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97155</xdr:rowOff>
    </xdr:from>
    <xdr:to>
      <xdr:col>15</xdr:col>
      <xdr:colOff>50800</xdr:colOff>
      <xdr:row>59</xdr:row>
      <xdr:rowOff>131445</xdr:rowOff>
    </xdr:to>
    <xdr:cxnSp macro="">
      <xdr:nvCxnSpPr>
        <xdr:cNvPr id="194" name="直線コネクタ 193"/>
        <xdr:cNvCxnSpPr/>
      </xdr:nvCxnSpPr>
      <xdr:spPr>
        <a:xfrm>
          <a:off x="1790700" y="998791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xdr:rowOff>
    </xdr:from>
    <xdr:to>
      <xdr:col>6</xdr:col>
      <xdr:colOff>38100</xdr:colOff>
      <xdr:row>59</xdr:row>
      <xdr:rowOff>106045</xdr:rowOff>
    </xdr:to>
    <xdr:sp macro="" textlink="">
      <xdr:nvSpPr>
        <xdr:cNvPr id="195" name="楕円 194"/>
        <xdr:cNvSpPr/>
      </xdr:nvSpPr>
      <xdr:spPr>
        <a:xfrm>
          <a:off x="965200" y="98952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55245</xdr:rowOff>
    </xdr:from>
    <xdr:to>
      <xdr:col>10</xdr:col>
      <xdr:colOff>114300</xdr:colOff>
      <xdr:row>59</xdr:row>
      <xdr:rowOff>97155</xdr:rowOff>
    </xdr:to>
    <xdr:cxnSp macro="">
      <xdr:nvCxnSpPr>
        <xdr:cNvPr id="196" name="直線コネクタ 195"/>
        <xdr:cNvCxnSpPr/>
      </xdr:nvCxnSpPr>
      <xdr:spPr>
        <a:xfrm>
          <a:off x="1008380" y="994600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112412</xdr:rowOff>
    </xdr:from>
    <xdr:ext cx="405111" cy="259045"/>
    <xdr:sp macro="" textlink="">
      <xdr:nvSpPr>
        <xdr:cNvPr id="197" name="n_1aveValue【体育館・プール】&#10;有形固定資産減価償却率"/>
        <xdr:cNvSpPr txBox="1"/>
      </xdr:nvSpPr>
      <xdr:spPr>
        <a:xfrm>
          <a:off x="3170564" y="1017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8" name="n_2aveValue【体育館・プール】&#10;有形固定資産減価償却率"/>
        <xdr:cNvSpPr txBox="1"/>
      </xdr:nvSpPr>
      <xdr:spPr>
        <a:xfrm>
          <a:off x="2385704" y="1007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22877</xdr:rowOff>
    </xdr:from>
    <xdr:ext cx="405111" cy="259045"/>
    <xdr:sp macro="" textlink="">
      <xdr:nvSpPr>
        <xdr:cNvPr id="199" name="n_3aveValue【体育館・プール】&#10;有形固定資産減価償却率"/>
        <xdr:cNvSpPr txBox="1"/>
      </xdr:nvSpPr>
      <xdr:spPr>
        <a:xfrm>
          <a:off x="161100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70502</xdr:rowOff>
    </xdr:from>
    <xdr:ext cx="405111" cy="259045"/>
    <xdr:sp macro="" textlink="">
      <xdr:nvSpPr>
        <xdr:cNvPr id="200" name="n_4aveValue【体育館・プール】&#10;有形固定資産減価償却率"/>
        <xdr:cNvSpPr txBox="1"/>
      </xdr:nvSpPr>
      <xdr:spPr>
        <a:xfrm>
          <a:off x="83630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61612</xdr:rowOff>
    </xdr:from>
    <xdr:ext cx="405111" cy="259045"/>
    <xdr:sp macro="" textlink="">
      <xdr:nvSpPr>
        <xdr:cNvPr id="201" name="n_1mainValue【体育館・プール】&#10;有形固定資産減価償却率"/>
        <xdr:cNvSpPr txBox="1"/>
      </xdr:nvSpPr>
      <xdr:spPr>
        <a:xfrm>
          <a:off x="317056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2" name="n_2mainValue【体育館・プール】&#10;有形固定資産減価償却率"/>
        <xdr:cNvSpPr txBox="1"/>
      </xdr:nvSpPr>
      <xdr:spPr>
        <a:xfrm>
          <a:off x="23857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164482</xdr:rowOff>
    </xdr:from>
    <xdr:ext cx="405111" cy="259045"/>
    <xdr:sp macro="" textlink="">
      <xdr:nvSpPr>
        <xdr:cNvPr id="203" name="n_3mainValue【体育館・プール】&#10;有形固定資産減価償却率"/>
        <xdr:cNvSpPr txBox="1"/>
      </xdr:nvSpPr>
      <xdr:spPr>
        <a:xfrm>
          <a:off x="161100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122572</xdr:rowOff>
    </xdr:from>
    <xdr:ext cx="405111" cy="259045"/>
    <xdr:sp macro="" textlink="">
      <xdr:nvSpPr>
        <xdr:cNvPr id="204" name="n_4mainValue【体育館・プール】&#10;有形固定資産減価償却率"/>
        <xdr:cNvSpPr txBox="1"/>
      </xdr:nvSpPr>
      <xdr:spPr>
        <a:xfrm>
          <a:off x="83630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117729</xdr:rowOff>
    </xdr:from>
    <xdr:to>
      <xdr:col>54</xdr:col>
      <xdr:colOff>189865</xdr:colOff>
      <xdr:row>64</xdr:row>
      <xdr:rowOff>75819</xdr:rowOff>
    </xdr:to>
    <xdr:cxnSp macro="">
      <xdr:nvCxnSpPr>
        <xdr:cNvPr id="228" name="直線コネクタ 227"/>
        <xdr:cNvCxnSpPr/>
      </xdr:nvCxnSpPr>
      <xdr:spPr>
        <a:xfrm flipV="1">
          <a:off x="9219565" y="9505569"/>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29" name="【体育館・プール】&#10;一人当たり面積最小値テキスト"/>
        <xdr:cNvSpPr txBox="1"/>
      </xdr:nvSpPr>
      <xdr:spPr>
        <a:xfrm>
          <a:off x="9258300" y="108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0" name="直線コネクタ 229"/>
        <xdr:cNvCxnSpPr/>
      </xdr:nvCxnSpPr>
      <xdr:spPr>
        <a:xfrm>
          <a:off x="9154160" y="10804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64406</xdr:rowOff>
    </xdr:from>
    <xdr:ext cx="469744" cy="259045"/>
    <xdr:sp macro="" textlink="">
      <xdr:nvSpPr>
        <xdr:cNvPr id="231" name="【体育館・プール】&#10;一人当たり面積最大値テキスト"/>
        <xdr:cNvSpPr txBox="1"/>
      </xdr:nvSpPr>
      <xdr:spPr>
        <a:xfrm>
          <a:off x="9258300" y="92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117729</xdr:rowOff>
    </xdr:from>
    <xdr:to>
      <xdr:col>55</xdr:col>
      <xdr:colOff>88900</xdr:colOff>
      <xdr:row>56</xdr:row>
      <xdr:rowOff>117729</xdr:rowOff>
    </xdr:to>
    <xdr:cxnSp macro="">
      <xdr:nvCxnSpPr>
        <xdr:cNvPr id="232" name="直線コネクタ 231"/>
        <xdr:cNvCxnSpPr/>
      </xdr:nvCxnSpPr>
      <xdr:spPr>
        <a:xfrm>
          <a:off x="9154160" y="95055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16400</xdr:rowOff>
    </xdr:from>
    <xdr:ext cx="469744" cy="259045"/>
    <xdr:sp macro="" textlink="">
      <xdr:nvSpPr>
        <xdr:cNvPr id="233" name="【体育館・プール】&#10;一人当たり面積平均値テキスト"/>
        <xdr:cNvSpPr txBox="1"/>
      </xdr:nvSpPr>
      <xdr:spPr>
        <a:xfrm>
          <a:off x="9258300" y="10577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37973</xdr:rowOff>
    </xdr:from>
    <xdr:to>
      <xdr:col>55</xdr:col>
      <xdr:colOff>50800</xdr:colOff>
      <xdr:row>63</xdr:row>
      <xdr:rowOff>139573</xdr:rowOff>
    </xdr:to>
    <xdr:sp macro="" textlink="">
      <xdr:nvSpPr>
        <xdr:cNvPr id="234" name="フローチャート: 判断 233"/>
        <xdr:cNvSpPr/>
      </xdr:nvSpPr>
      <xdr:spPr>
        <a:xfrm>
          <a:off x="9192260" y="105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42545</xdr:rowOff>
    </xdr:from>
    <xdr:to>
      <xdr:col>50</xdr:col>
      <xdr:colOff>165100</xdr:colOff>
      <xdr:row>63</xdr:row>
      <xdr:rowOff>144145</xdr:rowOff>
    </xdr:to>
    <xdr:sp macro="" textlink="">
      <xdr:nvSpPr>
        <xdr:cNvPr id="235" name="フローチャート: 判断 234"/>
        <xdr:cNvSpPr/>
      </xdr:nvSpPr>
      <xdr:spPr>
        <a:xfrm>
          <a:off x="8445500" y="106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61595</xdr:rowOff>
    </xdr:from>
    <xdr:to>
      <xdr:col>46</xdr:col>
      <xdr:colOff>38100</xdr:colOff>
      <xdr:row>63</xdr:row>
      <xdr:rowOff>163195</xdr:rowOff>
    </xdr:to>
    <xdr:sp macro="" textlink="">
      <xdr:nvSpPr>
        <xdr:cNvPr id="236" name="フローチャート: 判断 235"/>
        <xdr:cNvSpPr/>
      </xdr:nvSpPr>
      <xdr:spPr>
        <a:xfrm>
          <a:off x="7670800" y="10622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57404</xdr:rowOff>
    </xdr:from>
    <xdr:to>
      <xdr:col>41</xdr:col>
      <xdr:colOff>101600</xdr:colOff>
      <xdr:row>63</xdr:row>
      <xdr:rowOff>159004</xdr:rowOff>
    </xdr:to>
    <xdr:sp macro="" textlink="">
      <xdr:nvSpPr>
        <xdr:cNvPr id="237" name="フローチャート: 判断 236"/>
        <xdr:cNvSpPr/>
      </xdr:nvSpPr>
      <xdr:spPr>
        <a:xfrm>
          <a:off x="687324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66167</xdr:rowOff>
    </xdr:from>
    <xdr:to>
      <xdr:col>36</xdr:col>
      <xdr:colOff>165100</xdr:colOff>
      <xdr:row>63</xdr:row>
      <xdr:rowOff>167767</xdr:rowOff>
    </xdr:to>
    <xdr:sp macro="" textlink="">
      <xdr:nvSpPr>
        <xdr:cNvPr id="238" name="フローチャート: 判断 237"/>
        <xdr:cNvSpPr/>
      </xdr:nvSpPr>
      <xdr:spPr>
        <a:xfrm>
          <a:off x="6098540" y="1062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138557</xdr:rowOff>
    </xdr:from>
    <xdr:to>
      <xdr:col>55</xdr:col>
      <xdr:colOff>50800</xdr:colOff>
      <xdr:row>63</xdr:row>
      <xdr:rowOff>68707</xdr:rowOff>
    </xdr:to>
    <xdr:sp macro="" textlink="">
      <xdr:nvSpPr>
        <xdr:cNvPr id="244" name="楕円 243"/>
        <xdr:cNvSpPr/>
      </xdr:nvSpPr>
      <xdr:spPr>
        <a:xfrm>
          <a:off x="9192260" y="105322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161434</xdr:rowOff>
    </xdr:from>
    <xdr:ext cx="469744" cy="259045"/>
    <xdr:sp macro="" textlink="">
      <xdr:nvSpPr>
        <xdr:cNvPr id="245" name="【体育館・プール】&#10;一人当たり面積該当値テキスト"/>
        <xdr:cNvSpPr txBox="1"/>
      </xdr:nvSpPr>
      <xdr:spPr>
        <a:xfrm>
          <a:off x="9258300" y="10387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143129</xdr:rowOff>
    </xdr:from>
    <xdr:to>
      <xdr:col>50</xdr:col>
      <xdr:colOff>165100</xdr:colOff>
      <xdr:row>63</xdr:row>
      <xdr:rowOff>73279</xdr:rowOff>
    </xdr:to>
    <xdr:sp macro="" textlink="">
      <xdr:nvSpPr>
        <xdr:cNvPr id="246" name="楕円 245"/>
        <xdr:cNvSpPr/>
      </xdr:nvSpPr>
      <xdr:spPr>
        <a:xfrm>
          <a:off x="8445500" y="10536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17907</xdr:rowOff>
    </xdr:from>
    <xdr:to>
      <xdr:col>55</xdr:col>
      <xdr:colOff>0</xdr:colOff>
      <xdr:row>63</xdr:row>
      <xdr:rowOff>22479</xdr:rowOff>
    </xdr:to>
    <xdr:cxnSp macro="">
      <xdr:nvCxnSpPr>
        <xdr:cNvPr id="247" name="直線コネクタ 246"/>
        <xdr:cNvCxnSpPr/>
      </xdr:nvCxnSpPr>
      <xdr:spPr>
        <a:xfrm flipV="1">
          <a:off x="8496300" y="10579227"/>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146177</xdr:rowOff>
    </xdr:from>
    <xdr:to>
      <xdr:col>46</xdr:col>
      <xdr:colOff>38100</xdr:colOff>
      <xdr:row>63</xdr:row>
      <xdr:rowOff>76327</xdr:rowOff>
    </xdr:to>
    <xdr:sp macro="" textlink="">
      <xdr:nvSpPr>
        <xdr:cNvPr id="248" name="楕円 247"/>
        <xdr:cNvSpPr/>
      </xdr:nvSpPr>
      <xdr:spPr>
        <a:xfrm>
          <a:off x="7670800" y="105398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22479</xdr:rowOff>
    </xdr:from>
    <xdr:to>
      <xdr:col>50</xdr:col>
      <xdr:colOff>114300</xdr:colOff>
      <xdr:row>63</xdr:row>
      <xdr:rowOff>25527</xdr:rowOff>
    </xdr:to>
    <xdr:cxnSp macro="">
      <xdr:nvCxnSpPr>
        <xdr:cNvPr id="249" name="直線コネクタ 248"/>
        <xdr:cNvCxnSpPr/>
      </xdr:nvCxnSpPr>
      <xdr:spPr>
        <a:xfrm flipV="1">
          <a:off x="7713980" y="10583799"/>
          <a:ext cx="7823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149606</xdr:rowOff>
    </xdr:from>
    <xdr:to>
      <xdr:col>41</xdr:col>
      <xdr:colOff>101600</xdr:colOff>
      <xdr:row>63</xdr:row>
      <xdr:rowOff>79756</xdr:rowOff>
    </xdr:to>
    <xdr:sp macro="" textlink="">
      <xdr:nvSpPr>
        <xdr:cNvPr id="250" name="楕円 249"/>
        <xdr:cNvSpPr/>
      </xdr:nvSpPr>
      <xdr:spPr>
        <a:xfrm>
          <a:off x="6873240" y="105432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25527</xdr:rowOff>
    </xdr:from>
    <xdr:to>
      <xdr:col>45</xdr:col>
      <xdr:colOff>177800</xdr:colOff>
      <xdr:row>63</xdr:row>
      <xdr:rowOff>28956</xdr:rowOff>
    </xdr:to>
    <xdr:cxnSp macro="">
      <xdr:nvCxnSpPr>
        <xdr:cNvPr id="251" name="直線コネクタ 250"/>
        <xdr:cNvCxnSpPr/>
      </xdr:nvCxnSpPr>
      <xdr:spPr>
        <a:xfrm flipV="1">
          <a:off x="6924040" y="10586847"/>
          <a:ext cx="78994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153416</xdr:rowOff>
    </xdr:from>
    <xdr:to>
      <xdr:col>36</xdr:col>
      <xdr:colOff>165100</xdr:colOff>
      <xdr:row>63</xdr:row>
      <xdr:rowOff>83566</xdr:rowOff>
    </xdr:to>
    <xdr:sp macro="" textlink="">
      <xdr:nvSpPr>
        <xdr:cNvPr id="252" name="楕円 251"/>
        <xdr:cNvSpPr/>
      </xdr:nvSpPr>
      <xdr:spPr>
        <a:xfrm>
          <a:off x="6098540" y="105470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28956</xdr:rowOff>
    </xdr:from>
    <xdr:to>
      <xdr:col>41</xdr:col>
      <xdr:colOff>50800</xdr:colOff>
      <xdr:row>63</xdr:row>
      <xdr:rowOff>32766</xdr:rowOff>
    </xdr:to>
    <xdr:cxnSp macro="">
      <xdr:nvCxnSpPr>
        <xdr:cNvPr id="253" name="直線コネクタ 252"/>
        <xdr:cNvCxnSpPr/>
      </xdr:nvCxnSpPr>
      <xdr:spPr>
        <a:xfrm flipV="1">
          <a:off x="6149340" y="10590276"/>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135272</xdr:rowOff>
    </xdr:from>
    <xdr:ext cx="469744" cy="259045"/>
    <xdr:sp macro="" textlink="">
      <xdr:nvSpPr>
        <xdr:cNvPr id="254" name="n_1aveValue【体育館・プール】&#10;一人当たり面積"/>
        <xdr:cNvSpPr txBox="1"/>
      </xdr:nvSpPr>
      <xdr:spPr>
        <a:xfrm>
          <a:off x="8271587" y="1069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154322</xdr:rowOff>
    </xdr:from>
    <xdr:ext cx="469744" cy="259045"/>
    <xdr:sp macro="" textlink="">
      <xdr:nvSpPr>
        <xdr:cNvPr id="255" name="n_2aveValue【体育館・プール】&#10;一人当たり面積"/>
        <xdr:cNvSpPr txBox="1"/>
      </xdr:nvSpPr>
      <xdr:spPr>
        <a:xfrm>
          <a:off x="7509587"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150131</xdr:rowOff>
    </xdr:from>
    <xdr:ext cx="469744" cy="259045"/>
    <xdr:sp macro="" textlink="">
      <xdr:nvSpPr>
        <xdr:cNvPr id="256" name="n_3aveValue【体育館・プール】&#10;一人当たり面積"/>
        <xdr:cNvSpPr txBox="1"/>
      </xdr:nvSpPr>
      <xdr:spPr>
        <a:xfrm>
          <a:off x="6712027" y="1071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158894</xdr:rowOff>
    </xdr:from>
    <xdr:ext cx="469744" cy="259045"/>
    <xdr:sp macro="" textlink="">
      <xdr:nvSpPr>
        <xdr:cNvPr id="257" name="n_4aveValue【体育館・プール】&#10;一人当たり面積"/>
        <xdr:cNvSpPr txBox="1"/>
      </xdr:nvSpPr>
      <xdr:spPr>
        <a:xfrm>
          <a:off x="5937327" y="1072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89806</xdr:rowOff>
    </xdr:from>
    <xdr:ext cx="469744" cy="259045"/>
    <xdr:sp macro="" textlink="">
      <xdr:nvSpPr>
        <xdr:cNvPr id="258" name="n_1mainValue【体育館・プール】&#10;一人当たり面積"/>
        <xdr:cNvSpPr txBox="1"/>
      </xdr:nvSpPr>
      <xdr:spPr>
        <a:xfrm>
          <a:off x="8271587" y="10315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92854</xdr:rowOff>
    </xdr:from>
    <xdr:ext cx="469744" cy="259045"/>
    <xdr:sp macro="" textlink="">
      <xdr:nvSpPr>
        <xdr:cNvPr id="259" name="n_2mainValue【体育館・プール】&#10;一人当たり面積"/>
        <xdr:cNvSpPr txBox="1"/>
      </xdr:nvSpPr>
      <xdr:spPr>
        <a:xfrm>
          <a:off x="7509587" y="1031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96283</xdr:rowOff>
    </xdr:from>
    <xdr:ext cx="469744" cy="259045"/>
    <xdr:sp macro="" textlink="">
      <xdr:nvSpPr>
        <xdr:cNvPr id="260" name="n_3mainValue【体育館・プール】&#10;一人当たり面積"/>
        <xdr:cNvSpPr txBox="1"/>
      </xdr:nvSpPr>
      <xdr:spPr>
        <a:xfrm>
          <a:off x="6712027" y="103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100093</xdr:rowOff>
    </xdr:from>
    <xdr:ext cx="469744" cy="259045"/>
    <xdr:sp macro="" textlink="">
      <xdr:nvSpPr>
        <xdr:cNvPr id="261" name="n_4mainValue【体育館・プール】&#10;一人当たり面積"/>
        <xdr:cNvSpPr txBox="1"/>
      </xdr:nvSpPr>
      <xdr:spPr>
        <a:xfrm>
          <a:off x="5937327" y="103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168729</xdr:rowOff>
    </xdr:to>
    <xdr:cxnSp macro="">
      <xdr:nvCxnSpPr>
        <xdr:cNvPr id="287" name="直線コネクタ 286"/>
        <xdr:cNvCxnSpPr/>
      </xdr:nvCxnSpPr>
      <xdr:spPr>
        <a:xfrm flipV="1">
          <a:off x="4086225" y="13194031"/>
          <a:ext cx="0" cy="1391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90" name="【福祉施設】&#10;有形固定資産減価償却率最大値テキスト"/>
        <xdr:cNvSpPr txBox="1"/>
      </xdr:nvSpPr>
      <xdr:spPr>
        <a:xfrm>
          <a:off x="4124960" y="1297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91" name="直線コネクタ 290"/>
        <xdr:cNvCxnSpPr/>
      </xdr:nvCxnSpPr>
      <xdr:spPr>
        <a:xfrm>
          <a:off x="4020820" y="131940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92" name="【福祉施設】&#10;有形固定資産減価償却率平均値テキスト"/>
        <xdr:cNvSpPr txBox="1"/>
      </xdr:nvSpPr>
      <xdr:spPr>
        <a:xfrm>
          <a:off x="4124960" y="13726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93" name="フローチャート: 判断 292"/>
        <xdr:cNvSpPr/>
      </xdr:nvSpPr>
      <xdr:spPr>
        <a:xfrm>
          <a:off x="403606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103232</xdr:rowOff>
    </xdr:from>
    <xdr:to>
      <xdr:col>20</xdr:col>
      <xdr:colOff>38100</xdr:colOff>
      <xdr:row>83</xdr:row>
      <xdr:rowOff>33382</xdr:rowOff>
    </xdr:to>
    <xdr:sp macro="" textlink="">
      <xdr:nvSpPr>
        <xdr:cNvPr id="294" name="フローチャート: 判断 293"/>
        <xdr:cNvSpPr/>
      </xdr:nvSpPr>
      <xdr:spPr>
        <a:xfrm>
          <a:off x="331216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59145</xdr:rowOff>
    </xdr:from>
    <xdr:to>
      <xdr:col>15</xdr:col>
      <xdr:colOff>101600</xdr:colOff>
      <xdr:row>83</xdr:row>
      <xdr:rowOff>160745</xdr:rowOff>
    </xdr:to>
    <xdr:sp macro="" textlink="">
      <xdr:nvSpPr>
        <xdr:cNvPr id="295" name="フローチャート: 判断 294"/>
        <xdr:cNvSpPr/>
      </xdr:nvSpPr>
      <xdr:spPr>
        <a:xfrm>
          <a:off x="251460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6" name="フローチャート: 判断 295"/>
        <xdr:cNvSpPr/>
      </xdr:nvSpPr>
      <xdr:spPr>
        <a:xfrm>
          <a:off x="1739900" y="1396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19957</xdr:rowOff>
    </xdr:from>
    <xdr:to>
      <xdr:col>6</xdr:col>
      <xdr:colOff>38100</xdr:colOff>
      <xdr:row>83</xdr:row>
      <xdr:rowOff>121557</xdr:rowOff>
    </xdr:to>
    <xdr:sp macro="" textlink="">
      <xdr:nvSpPr>
        <xdr:cNvPr id="297" name="フローチャート: 判断 296"/>
        <xdr:cNvSpPr/>
      </xdr:nvSpPr>
      <xdr:spPr>
        <a:xfrm>
          <a:off x="965200" y="139340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21589</xdr:rowOff>
    </xdr:from>
    <xdr:to>
      <xdr:col>24</xdr:col>
      <xdr:colOff>114300</xdr:colOff>
      <xdr:row>85</xdr:row>
      <xdr:rowOff>123189</xdr:rowOff>
    </xdr:to>
    <xdr:sp macro="" textlink="">
      <xdr:nvSpPr>
        <xdr:cNvPr id="303" name="楕円 302"/>
        <xdr:cNvSpPr/>
      </xdr:nvSpPr>
      <xdr:spPr>
        <a:xfrm>
          <a:off x="403606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16</xdr:rowOff>
    </xdr:from>
    <xdr:ext cx="405111" cy="259045"/>
    <xdr:sp macro="" textlink="">
      <xdr:nvSpPr>
        <xdr:cNvPr id="304" name="【福祉施設】&#10;有形固定資産減価償却率該当値テキスト"/>
        <xdr:cNvSpPr txBox="1"/>
      </xdr:nvSpPr>
      <xdr:spPr>
        <a:xfrm>
          <a:off x="4124960"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163649</xdr:rowOff>
    </xdr:from>
    <xdr:to>
      <xdr:col>20</xdr:col>
      <xdr:colOff>38100</xdr:colOff>
      <xdr:row>85</xdr:row>
      <xdr:rowOff>93799</xdr:rowOff>
    </xdr:to>
    <xdr:sp macro="" textlink="">
      <xdr:nvSpPr>
        <xdr:cNvPr id="305" name="楕円 304"/>
        <xdr:cNvSpPr/>
      </xdr:nvSpPr>
      <xdr:spPr>
        <a:xfrm>
          <a:off x="3312160" y="142454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42999</xdr:rowOff>
    </xdr:from>
    <xdr:to>
      <xdr:col>24</xdr:col>
      <xdr:colOff>63500</xdr:colOff>
      <xdr:row>85</xdr:row>
      <xdr:rowOff>72389</xdr:rowOff>
    </xdr:to>
    <xdr:cxnSp macro="">
      <xdr:nvCxnSpPr>
        <xdr:cNvPr id="306" name="直線コネクタ 305"/>
        <xdr:cNvCxnSpPr/>
      </xdr:nvCxnSpPr>
      <xdr:spPr>
        <a:xfrm>
          <a:off x="3355340" y="14292399"/>
          <a:ext cx="73152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134257</xdr:rowOff>
    </xdr:from>
    <xdr:to>
      <xdr:col>15</xdr:col>
      <xdr:colOff>101600</xdr:colOff>
      <xdr:row>85</xdr:row>
      <xdr:rowOff>64407</xdr:rowOff>
    </xdr:to>
    <xdr:sp macro="" textlink="">
      <xdr:nvSpPr>
        <xdr:cNvPr id="307" name="楕円 306"/>
        <xdr:cNvSpPr/>
      </xdr:nvSpPr>
      <xdr:spPr>
        <a:xfrm>
          <a:off x="251460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xdr:rowOff>
    </xdr:from>
    <xdr:to>
      <xdr:col>19</xdr:col>
      <xdr:colOff>177800</xdr:colOff>
      <xdr:row>85</xdr:row>
      <xdr:rowOff>42999</xdr:rowOff>
    </xdr:to>
    <xdr:cxnSp macro="">
      <xdr:nvCxnSpPr>
        <xdr:cNvPr id="308" name="直線コネクタ 307"/>
        <xdr:cNvCxnSpPr/>
      </xdr:nvCxnSpPr>
      <xdr:spPr>
        <a:xfrm>
          <a:off x="2565400" y="14263007"/>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99968</xdr:rowOff>
    </xdr:from>
    <xdr:to>
      <xdr:col>10</xdr:col>
      <xdr:colOff>165100</xdr:colOff>
      <xdr:row>85</xdr:row>
      <xdr:rowOff>30118</xdr:rowOff>
    </xdr:to>
    <xdr:sp macro="" textlink="">
      <xdr:nvSpPr>
        <xdr:cNvPr id="309" name="楕円 308"/>
        <xdr:cNvSpPr/>
      </xdr:nvSpPr>
      <xdr:spPr>
        <a:xfrm>
          <a:off x="1739900" y="1418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150768</xdr:rowOff>
    </xdr:from>
    <xdr:to>
      <xdr:col>15</xdr:col>
      <xdr:colOff>50800</xdr:colOff>
      <xdr:row>85</xdr:row>
      <xdr:rowOff>13607</xdr:rowOff>
    </xdr:to>
    <xdr:cxnSp macro="">
      <xdr:nvCxnSpPr>
        <xdr:cNvPr id="310" name="直線コネクタ 309"/>
        <xdr:cNvCxnSpPr/>
      </xdr:nvCxnSpPr>
      <xdr:spPr>
        <a:xfrm>
          <a:off x="1790700" y="14232528"/>
          <a:ext cx="77470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72208</xdr:rowOff>
    </xdr:from>
    <xdr:to>
      <xdr:col>6</xdr:col>
      <xdr:colOff>38100</xdr:colOff>
      <xdr:row>85</xdr:row>
      <xdr:rowOff>2358</xdr:rowOff>
    </xdr:to>
    <xdr:sp macro="" textlink="">
      <xdr:nvSpPr>
        <xdr:cNvPr id="311" name="楕円 310"/>
        <xdr:cNvSpPr/>
      </xdr:nvSpPr>
      <xdr:spPr>
        <a:xfrm>
          <a:off x="965200" y="1415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123008</xdr:rowOff>
    </xdr:from>
    <xdr:to>
      <xdr:col>10</xdr:col>
      <xdr:colOff>114300</xdr:colOff>
      <xdr:row>84</xdr:row>
      <xdr:rowOff>150768</xdr:rowOff>
    </xdr:to>
    <xdr:cxnSp macro="">
      <xdr:nvCxnSpPr>
        <xdr:cNvPr id="312" name="直線コネクタ 311"/>
        <xdr:cNvCxnSpPr/>
      </xdr:nvCxnSpPr>
      <xdr:spPr>
        <a:xfrm>
          <a:off x="1008380" y="14204768"/>
          <a:ext cx="78232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49909</xdr:rowOff>
    </xdr:from>
    <xdr:ext cx="405111" cy="259045"/>
    <xdr:sp macro="" textlink="">
      <xdr:nvSpPr>
        <xdr:cNvPr id="313" name="n_1aveValue【福祉施設】&#10;有形固定資産減価償却率"/>
        <xdr:cNvSpPr txBox="1"/>
      </xdr:nvSpPr>
      <xdr:spPr>
        <a:xfrm>
          <a:off x="317056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5822</xdr:rowOff>
    </xdr:from>
    <xdr:ext cx="405111" cy="259045"/>
    <xdr:sp macro="" textlink="">
      <xdr:nvSpPr>
        <xdr:cNvPr id="314" name="n_2aveValue【福祉施設】&#10;有形固定資産減価償却率"/>
        <xdr:cNvSpPr txBox="1"/>
      </xdr:nvSpPr>
      <xdr:spPr>
        <a:xfrm>
          <a:off x="238570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5" name="n_3aveValue【福祉施設】&#10;有形固定資産減価償却率"/>
        <xdr:cNvSpPr txBox="1"/>
      </xdr:nvSpPr>
      <xdr:spPr>
        <a:xfrm>
          <a:off x="1611004" y="1374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138084</xdr:rowOff>
    </xdr:from>
    <xdr:ext cx="405111" cy="259045"/>
    <xdr:sp macro="" textlink="">
      <xdr:nvSpPr>
        <xdr:cNvPr id="316" name="n_4aveValue【福祉施設】&#10;有形固定資産減価償却率"/>
        <xdr:cNvSpPr txBox="1"/>
      </xdr:nvSpPr>
      <xdr:spPr>
        <a:xfrm>
          <a:off x="836304" y="1371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84926</xdr:rowOff>
    </xdr:from>
    <xdr:ext cx="405111" cy="259045"/>
    <xdr:sp macro="" textlink="">
      <xdr:nvSpPr>
        <xdr:cNvPr id="317" name="n_1mainValue【福祉施設】&#10;有形固定資産減価償却率"/>
        <xdr:cNvSpPr txBox="1"/>
      </xdr:nvSpPr>
      <xdr:spPr>
        <a:xfrm>
          <a:off x="3170564" y="1433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55534</xdr:rowOff>
    </xdr:from>
    <xdr:ext cx="405111" cy="259045"/>
    <xdr:sp macro="" textlink="">
      <xdr:nvSpPr>
        <xdr:cNvPr id="318" name="n_2mainValue【福祉施設】&#10;有形固定資産減価償却率"/>
        <xdr:cNvSpPr txBox="1"/>
      </xdr:nvSpPr>
      <xdr:spPr>
        <a:xfrm>
          <a:off x="2385704"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21245</xdr:rowOff>
    </xdr:from>
    <xdr:ext cx="405111" cy="259045"/>
    <xdr:sp macro="" textlink="">
      <xdr:nvSpPr>
        <xdr:cNvPr id="319" name="n_3mainValue【福祉施設】&#10;有形固定資産減価償却率"/>
        <xdr:cNvSpPr txBox="1"/>
      </xdr:nvSpPr>
      <xdr:spPr>
        <a:xfrm>
          <a:off x="1611004" y="14270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164935</xdr:rowOff>
    </xdr:from>
    <xdr:ext cx="405111" cy="259045"/>
    <xdr:sp macro="" textlink="">
      <xdr:nvSpPr>
        <xdr:cNvPr id="320" name="n_4mainValue【福祉施設】&#10;有形固定資産減価償却率"/>
        <xdr:cNvSpPr txBox="1"/>
      </xdr:nvSpPr>
      <xdr:spPr>
        <a:xfrm>
          <a:off x="836304" y="1424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147828</xdr:rowOff>
    </xdr:from>
    <xdr:to>
      <xdr:col>54</xdr:col>
      <xdr:colOff>189865</xdr:colOff>
      <xdr:row>86</xdr:row>
      <xdr:rowOff>26670</xdr:rowOff>
    </xdr:to>
    <xdr:cxnSp macro="">
      <xdr:nvCxnSpPr>
        <xdr:cNvPr id="342" name="直線コネクタ 341"/>
        <xdr:cNvCxnSpPr/>
      </xdr:nvCxnSpPr>
      <xdr:spPr>
        <a:xfrm flipV="1">
          <a:off x="9219565" y="1305610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3" name="【福祉施設】&#10;一人当たり面積最小値テキスト"/>
        <xdr:cNvSpPr txBox="1"/>
      </xdr:nvSpPr>
      <xdr:spPr>
        <a:xfrm>
          <a:off x="9258300" y="1444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4" name="直線コネクタ 343"/>
        <xdr:cNvCxnSpPr/>
      </xdr:nvCxnSpPr>
      <xdr:spPr>
        <a:xfrm>
          <a:off x="9154160" y="144437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94505</xdr:rowOff>
    </xdr:from>
    <xdr:ext cx="469744" cy="259045"/>
    <xdr:sp macro="" textlink="">
      <xdr:nvSpPr>
        <xdr:cNvPr id="345" name="【福祉施設】&#10;一人当たり面積最大値テキスト"/>
        <xdr:cNvSpPr txBox="1"/>
      </xdr:nvSpPr>
      <xdr:spPr>
        <a:xfrm>
          <a:off x="9258300" y="1283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147828</xdr:rowOff>
    </xdr:from>
    <xdr:to>
      <xdr:col>55</xdr:col>
      <xdr:colOff>88900</xdr:colOff>
      <xdr:row>77</xdr:row>
      <xdr:rowOff>147828</xdr:rowOff>
    </xdr:to>
    <xdr:cxnSp macro="">
      <xdr:nvCxnSpPr>
        <xdr:cNvPr id="346" name="直線コネクタ 345"/>
        <xdr:cNvCxnSpPr/>
      </xdr:nvCxnSpPr>
      <xdr:spPr>
        <a:xfrm>
          <a:off x="9154160" y="13056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137177</xdr:rowOff>
    </xdr:from>
    <xdr:ext cx="469744" cy="259045"/>
    <xdr:sp macro="" textlink="">
      <xdr:nvSpPr>
        <xdr:cNvPr id="347" name="【福祉施設】&#10;一人当たり面積平均値テキスト"/>
        <xdr:cNvSpPr txBox="1"/>
      </xdr:nvSpPr>
      <xdr:spPr>
        <a:xfrm>
          <a:off x="925830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48" name="フローチャート: 判断 347"/>
        <xdr:cNvSpPr/>
      </xdr:nvSpPr>
      <xdr:spPr>
        <a:xfrm>
          <a:off x="919226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165608</xdr:rowOff>
    </xdr:from>
    <xdr:to>
      <xdr:col>50</xdr:col>
      <xdr:colOff>165100</xdr:colOff>
      <xdr:row>84</xdr:row>
      <xdr:rowOff>95758</xdr:rowOff>
    </xdr:to>
    <xdr:sp macro="" textlink="">
      <xdr:nvSpPr>
        <xdr:cNvPr id="349" name="フローチャート: 判断 348"/>
        <xdr:cNvSpPr/>
      </xdr:nvSpPr>
      <xdr:spPr>
        <a:xfrm>
          <a:off x="8445500" y="140797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0" name="フローチャート: 判断 349"/>
        <xdr:cNvSpPr/>
      </xdr:nvSpPr>
      <xdr:spPr>
        <a:xfrm>
          <a:off x="767080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51" name="フローチャート: 判断 350"/>
        <xdr:cNvSpPr/>
      </xdr:nvSpPr>
      <xdr:spPr>
        <a:xfrm>
          <a:off x="68732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60452</xdr:rowOff>
    </xdr:from>
    <xdr:to>
      <xdr:col>36</xdr:col>
      <xdr:colOff>165100</xdr:colOff>
      <xdr:row>84</xdr:row>
      <xdr:rowOff>162052</xdr:rowOff>
    </xdr:to>
    <xdr:sp macro="" textlink="">
      <xdr:nvSpPr>
        <xdr:cNvPr id="352" name="フローチャート: 判断 351"/>
        <xdr:cNvSpPr/>
      </xdr:nvSpPr>
      <xdr:spPr>
        <a:xfrm>
          <a:off x="6098540" y="1414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46737</xdr:rowOff>
    </xdr:from>
    <xdr:to>
      <xdr:col>55</xdr:col>
      <xdr:colOff>50800</xdr:colOff>
      <xdr:row>83</xdr:row>
      <xdr:rowOff>148337</xdr:rowOff>
    </xdr:to>
    <xdr:sp macro="" textlink="">
      <xdr:nvSpPr>
        <xdr:cNvPr id="358" name="楕円 357"/>
        <xdr:cNvSpPr/>
      </xdr:nvSpPr>
      <xdr:spPr>
        <a:xfrm>
          <a:off x="9192260" y="139608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69614</xdr:rowOff>
    </xdr:from>
    <xdr:ext cx="469744" cy="259045"/>
    <xdr:sp macro="" textlink="">
      <xdr:nvSpPr>
        <xdr:cNvPr id="359" name="【福祉施設】&#10;一人当たり面積該当値テキスト"/>
        <xdr:cNvSpPr txBox="1"/>
      </xdr:nvSpPr>
      <xdr:spPr>
        <a:xfrm>
          <a:off x="9258300" y="1381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53594</xdr:rowOff>
    </xdr:from>
    <xdr:to>
      <xdr:col>50</xdr:col>
      <xdr:colOff>165100</xdr:colOff>
      <xdr:row>83</xdr:row>
      <xdr:rowOff>155194</xdr:rowOff>
    </xdr:to>
    <xdr:sp macro="" textlink="">
      <xdr:nvSpPr>
        <xdr:cNvPr id="360" name="楕円 359"/>
        <xdr:cNvSpPr/>
      </xdr:nvSpPr>
      <xdr:spPr>
        <a:xfrm>
          <a:off x="844550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97537</xdr:rowOff>
    </xdr:from>
    <xdr:to>
      <xdr:col>55</xdr:col>
      <xdr:colOff>0</xdr:colOff>
      <xdr:row>83</xdr:row>
      <xdr:rowOff>104394</xdr:rowOff>
    </xdr:to>
    <xdr:cxnSp macro="">
      <xdr:nvCxnSpPr>
        <xdr:cNvPr id="361" name="直線コネクタ 360"/>
        <xdr:cNvCxnSpPr/>
      </xdr:nvCxnSpPr>
      <xdr:spPr>
        <a:xfrm flipV="1">
          <a:off x="8496300" y="14011657"/>
          <a:ext cx="7239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60452</xdr:rowOff>
    </xdr:from>
    <xdr:to>
      <xdr:col>46</xdr:col>
      <xdr:colOff>38100</xdr:colOff>
      <xdr:row>83</xdr:row>
      <xdr:rowOff>162052</xdr:rowOff>
    </xdr:to>
    <xdr:sp macro="" textlink="">
      <xdr:nvSpPr>
        <xdr:cNvPr id="362" name="楕円 361"/>
        <xdr:cNvSpPr/>
      </xdr:nvSpPr>
      <xdr:spPr>
        <a:xfrm>
          <a:off x="7670800" y="139745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104394</xdr:rowOff>
    </xdr:from>
    <xdr:to>
      <xdr:col>50</xdr:col>
      <xdr:colOff>114300</xdr:colOff>
      <xdr:row>83</xdr:row>
      <xdr:rowOff>111252</xdr:rowOff>
    </xdr:to>
    <xdr:cxnSp macro="">
      <xdr:nvCxnSpPr>
        <xdr:cNvPr id="363" name="直線コネクタ 362"/>
        <xdr:cNvCxnSpPr/>
      </xdr:nvCxnSpPr>
      <xdr:spPr>
        <a:xfrm flipV="1">
          <a:off x="7713980" y="14018514"/>
          <a:ext cx="7823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65024</xdr:rowOff>
    </xdr:from>
    <xdr:to>
      <xdr:col>41</xdr:col>
      <xdr:colOff>101600</xdr:colOff>
      <xdr:row>83</xdr:row>
      <xdr:rowOff>166624</xdr:rowOff>
    </xdr:to>
    <xdr:sp macro="" textlink="">
      <xdr:nvSpPr>
        <xdr:cNvPr id="364" name="楕円 363"/>
        <xdr:cNvSpPr/>
      </xdr:nvSpPr>
      <xdr:spPr>
        <a:xfrm>
          <a:off x="6873240" y="1397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111252</xdr:rowOff>
    </xdr:from>
    <xdr:to>
      <xdr:col>45</xdr:col>
      <xdr:colOff>177800</xdr:colOff>
      <xdr:row>83</xdr:row>
      <xdr:rowOff>115824</xdr:rowOff>
    </xdr:to>
    <xdr:cxnSp macro="">
      <xdr:nvCxnSpPr>
        <xdr:cNvPr id="365" name="直線コネクタ 364"/>
        <xdr:cNvCxnSpPr/>
      </xdr:nvCxnSpPr>
      <xdr:spPr>
        <a:xfrm flipV="1">
          <a:off x="6924040" y="14025372"/>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71882</xdr:rowOff>
    </xdr:from>
    <xdr:to>
      <xdr:col>36</xdr:col>
      <xdr:colOff>165100</xdr:colOff>
      <xdr:row>84</xdr:row>
      <xdr:rowOff>2032</xdr:rowOff>
    </xdr:to>
    <xdr:sp macro="" textlink="">
      <xdr:nvSpPr>
        <xdr:cNvPr id="366" name="楕円 365"/>
        <xdr:cNvSpPr/>
      </xdr:nvSpPr>
      <xdr:spPr>
        <a:xfrm>
          <a:off x="6098540" y="139860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115824</xdr:rowOff>
    </xdr:from>
    <xdr:to>
      <xdr:col>41</xdr:col>
      <xdr:colOff>50800</xdr:colOff>
      <xdr:row>83</xdr:row>
      <xdr:rowOff>122682</xdr:rowOff>
    </xdr:to>
    <xdr:cxnSp macro="">
      <xdr:nvCxnSpPr>
        <xdr:cNvPr id="367" name="直線コネクタ 366"/>
        <xdr:cNvCxnSpPr/>
      </xdr:nvCxnSpPr>
      <xdr:spPr>
        <a:xfrm flipV="1">
          <a:off x="6149340" y="1402994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86885</xdr:rowOff>
    </xdr:from>
    <xdr:ext cx="469744" cy="259045"/>
    <xdr:sp macro="" textlink="">
      <xdr:nvSpPr>
        <xdr:cNvPr id="368" name="n_1aveValue【福祉施設】&#10;一人当たり面積"/>
        <xdr:cNvSpPr txBox="1"/>
      </xdr:nvSpPr>
      <xdr:spPr>
        <a:xfrm>
          <a:off x="8271587" y="1416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69" name="n_2aveValue【福祉施設】&#10;一人当たり面積"/>
        <xdr:cNvSpPr txBox="1"/>
      </xdr:nvSpPr>
      <xdr:spPr>
        <a:xfrm>
          <a:off x="750958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70" name="n_3aveValue【福祉施設】&#10;一人当たり面積"/>
        <xdr:cNvSpPr txBox="1"/>
      </xdr:nvSpPr>
      <xdr:spPr>
        <a:xfrm>
          <a:off x="6712027" y="1421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153179</xdr:rowOff>
    </xdr:from>
    <xdr:ext cx="469744" cy="259045"/>
    <xdr:sp macro="" textlink="">
      <xdr:nvSpPr>
        <xdr:cNvPr id="371" name="n_4aveValue【福祉施設】&#10;一人当たり面積"/>
        <xdr:cNvSpPr txBox="1"/>
      </xdr:nvSpPr>
      <xdr:spPr>
        <a:xfrm>
          <a:off x="5937327" y="1423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271</xdr:rowOff>
    </xdr:from>
    <xdr:ext cx="469744" cy="259045"/>
    <xdr:sp macro="" textlink="">
      <xdr:nvSpPr>
        <xdr:cNvPr id="372" name="n_1mainValue【福祉施設】&#10;一人当たり面積"/>
        <xdr:cNvSpPr txBox="1"/>
      </xdr:nvSpPr>
      <xdr:spPr>
        <a:xfrm>
          <a:off x="8271587" y="1374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7129</xdr:rowOff>
    </xdr:from>
    <xdr:ext cx="469744" cy="259045"/>
    <xdr:sp macro="" textlink="">
      <xdr:nvSpPr>
        <xdr:cNvPr id="373" name="n_2mainValue【福祉施設】&#10;一人当たり面積"/>
        <xdr:cNvSpPr txBox="1"/>
      </xdr:nvSpPr>
      <xdr:spPr>
        <a:xfrm>
          <a:off x="7509587" y="1375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11701</xdr:rowOff>
    </xdr:from>
    <xdr:ext cx="469744" cy="259045"/>
    <xdr:sp macro="" textlink="">
      <xdr:nvSpPr>
        <xdr:cNvPr id="374" name="n_3mainValue【福祉施設】&#10;一人当たり面積"/>
        <xdr:cNvSpPr txBox="1"/>
      </xdr:nvSpPr>
      <xdr:spPr>
        <a:xfrm>
          <a:off x="6712027" y="137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18559</xdr:rowOff>
    </xdr:from>
    <xdr:ext cx="469744" cy="259045"/>
    <xdr:sp macro="" textlink="">
      <xdr:nvSpPr>
        <xdr:cNvPr id="375" name="n_4mainValue【福祉施設】&#10;一人当たり面積"/>
        <xdr:cNvSpPr txBox="1"/>
      </xdr:nvSpPr>
      <xdr:spPr>
        <a:xfrm>
          <a:off x="59373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35379</xdr:rowOff>
    </xdr:to>
    <xdr:cxnSp macro="">
      <xdr:nvCxnSpPr>
        <xdr:cNvPr id="401" name="直線コネクタ 400"/>
        <xdr:cNvCxnSpPr/>
      </xdr:nvCxnSpPr>
      <xdr:spPr>
        <a:xfrm flipV="1">
          <a:off x="4086225" y="1680754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2"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3" name="直線コネクタ 402"/>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4" name="【市民会館】&#10;有形固定資産減価償却率最大値テキスト"/>
        <xdr:cNvSpPr txBox="1"/>
      </xdr:nvSpPr>
      <xdr:spPr>
        <a:xfrm>
          <a:off x="4124960" y="165903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5" name="直線コネクタ 404"/>
        <xdr:cNvCxnSpPr/>
      </xdr:nvCxnSpPr>
      <xdr:spPr>
        <a:xfrm>
          <a:off x="4020820" y="168075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105427</xdr:rowOff>
    </xdr:from>
    <xdr:ext cx="405111" cy="259045"/>
    <xdr:sp macro="" textlink="">
      <xdr:nvSpPr>
        <xdr:cNvPr id="406" name="【市民会館】&#10;有形固定資産減価償却率平均値テキスト"/>
        <xdr:cNvSpPr txBox="1"/>
      </xdr:nvSpPr>
      <xdr:spPr>
        <a:xfrm>
          <a:off x="412496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82550</xdr:rowOff>
    </xdr:from>
    <xdr:to>
      <xdr:col>24</xdr:col>
      <xdr:colOff>114300</xdr:colOff>
      <xdr:row>105</xdr:row>
      <xdr:rowOff>12700</xdr:rowOff>
    </xdr:to>
    <xdr:sp macro="" textlink="">
      <xdr:nvSpPr>
        <xdr:cNvPr id="407" name="フローチャート: 判断 406"/>
        <xdr:cNvSpPr/>
      </xdr:nvSpPr>
      <xdr:spPr>
        <a:xfrm>
          <a:off x="403606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312160" y="174828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35198</xdr:rowOff>
    </xdr:from>
    <xdr:to>
      <xdr:col>15</xdr:col>
      <xdr:colOff>101600</xdr:colOff>
      <xdr:row>104</xdr:row>
      <xdr:rowOff>136798</xdr:rowOff>
    </xdr:to>
    <xdr:sp macro="" textlink="">
      <xdr:nvSpPr>
        <xdr:cNvPr id="409" name="フローチャート: 判断 408"/>
        <xdr:cNvSpPr/>
      </xdr:nvSpPr>
      <xdr:spPr>
        <a:xfrm>
          <a:off x="2514600" y="1746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0" name="フローチャート: 判断 409"/>
        <xdr:cNvSpPr/>
      </xdr:nvSpPr>
      <xdr:spPr>
        <a:xfrm>
          <a:off x="1739900" y="174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71120</xdr:rowOff>
    </xdr:from>
    <xdr:to>
      <xdr:col>6</xdr:col>
      <xdr:colOff>38100</xdr:colOff>
      <xdr:row>105</xdr:row>
      <xdr:rowOff>1270</xdr:rowOff>
    </xdr:to>
    <xdr:sp macro="" textlink="">
      <xdr:nvSpPr>
        <xdr:cNvPr id="411" name="フローチャート: 判断 410"/>
        <xdr:cNvSpPr/>
      </xdr:nvSpPr>
      <xdr:spPr>
        <a:xfrm>
          <a:off x="96520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417" name="楕円 416"/>
        <xdr:cNvSpPr/>
      </xdr:nvSpPr>
      <xdr:spPr>
        <a:xfrm>
          <a:off x="4036060" y="17771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418" name="【市民会館】&#10;有形固定資産減価償却率該当値テキスト"/>
        <xdr:cNvSpPr txBox="1"/>
      </xdr:nvSpPr>
      <xdr:spPr>
        <a:xfrm>
          <a:off x="4124960" y="1774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151130</xdr:rowOff>
    </xdr:from>
    <xdr:to>
      <xdr:col>20</xdr:col>
      <xdr:colOff>38100</xdr:colOff>
      <xdr:row>106</xdr:row>
      <xdr:rowOff>81280</xdr:rowOff>
    </xdr:to>
    <xdr:sp macro="" textlink="">
      <xdr:nvSpPr>
        <xdr:cNvPr id="419" name="楕円 418"/>
        <xdr:cNvSpPr/>
      </xdr:nvSpPr>
      <xdr:spPr>
        <a:xfrm>
          <a:off x="331216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30480</xdr:rowOff>
    </xdr:from>
    <xdr:to>
      <xdr:col>24</xdr:col>
      <xdr:colOff>63500</xdr:colOff>
      <xdr:row>106</xdr:row>
      <xdr:rowOff>48442</xdr:rowOff>
    </xdr:to>
    <xdr:cxnSp macro="">
      <xdr:nvCxnSpPr>
        <xdr:cNvPr id="420" name="直線コネクタ 419"/>
        <xdr:cNvCxnSpPr/>
      </xdr:nvCxnSpPr>
      <xdr:spPr>
        <a:xfrm>
          <a:off x="3355340" y="17800320"/>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133169</xdr:rowOff>
    </xdr:from>
    <xdr:to>
      <xdr:col>15</xdr:col>
      <xdr:colOff>101600</xdr:colOff>
      <xdr:row>106</xdr:row>
      <xdr:rowOff>63319</xdr:rowOff>
    </xdr:to>
    <xdr:sp macro="" textlink="">
      <xdr:nvSpPr>
        <xdr:cNvPr id="421" name="楕円 420"/>
        <xdr:cNvSpPr/>
      </xdr:nvSpPr>
      <xdr:spPr>
        <a:xfrm>
          <a:off x="251460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12519</xdr:rowOff>
    </xdr:from>
    <xdr:to>
      <xdr:col>19</xdr:col>
      <xdr:colOff>177800</xdr:colOff>
      <xdr:row>106</xdr:row>
      <xdr:rowOff>30480</xdr:rowOff>
    </xdr:to>
    <xdr:cxnSp macro="">
      <xdr:nvCxnSpPr>
        <xdr:cNvPr id="422" name="直線コネクタ 421"/>
        <xdr:cNvCxnSpPr/>
      </xdr:nvCxnSpPr>
      <xdr:spPr>
        <a:xfrm>
          <a:off x="2565400" y="17782359"/>
          <a:ext cx="78994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23" name="楕円 422"/>
        <xdr:cNvSpPr/>
      </xdr:nvSpPr>
      <xdr:spPr>
        <a:xfrm>
          <a:off x="1739900" y="17707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156211</xdr:rowOff>
    </xdr:from>
    <xdr:to>
      <xdr:col>15</xdr:col>
      <xdr:colOff>50800</xdr:colOff>
      <xdr:row>106</xdr:row>
      <xdr:rowOff>12519</xdr:rowOff>
    </xdr:to>
    <xdr:cxnSp macro="">
      <xdr:nvCxnSpPr>
        <xdr:cNvPr id="424" name="直線コネクタ 423"/>
        <xdr:cNvCxnSpPr/>
      </xdr:nvCxnSpPr>
      <xdr:spPr>
        <a:xfrm>
          <a:off x="1790700" y="17758411"/>
          <a:ext cx="7747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25" name="楕円 424"/>
        <xdr:cNvSpPr/>
      </xdr:nvSpPr>
      <xdr:spPr>
        <a:xfrm>
          <a:off x="965200" y="176700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118655</xdr:rowOff>
    </xdr:from>
    <xdr:to>
      <xdr:col>10</xdr:col>
      <xdr:colOff>114300</xdr:colOff>
      <xdr:row>105</xdr:row>
      <xdr:rowOff>156211</xdr:rowOff>
    </xdr:to>
    <xdr:cxnSp macro="">
      <xdr:nvCxnSpPr>
        <xdr:cNvPr id="426" name="直線コネクタ 425"/>
        <xdr:cNvCxnSpPr/>
      </xdr:nvCxnSpPr>
      <xdr:spPr>
        <a:xfrm>
          <a:off x="1008380" y="17720855"/>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7" name="n_1aveValue【市民会館】&#10;有形固定資産減価償却率"/>
        <xdr:cNvSpPr txBox="1"/>
      </xdr:nvSpPr>
      <xdr:spPr>
        <a:xfrm>
          <a:off x="317056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153325</xdr:rowOff>
    </xdr:from>
    <xdr:ext cx="405111" cy="259045"/>
    <xdr:sp macro="" textlink="">
      <xdr:nvSpPr>
        <xdr:cNvPr id="428" name="n_2aveValue【市民会館】&#10;有形固定資産減価償却率"/>
        <xdr:cNvSpPr txBox="1"/>
      </xdr:nvSpPr>
      <xdr:spPr>
        <a:xfrm>
          <a:off x="2385704" y="17252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29" name="n_3aveValue【市民会館】&#10;有形固定資産減価償却率"/>
        <xdr:cNvSpPr txBox="1"/>
      </xdr:nvSpPr>
      <xdr:spPr>
        <a:xfrm>
          <a:off x="161100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17797</xdr:rowOff>
    </xdr:from>
    <xdr:ext cx="405111" cy="259045"/>
    <xdr:sp macro="" textlink="">
      <xdr:nvSpPr>
        <xdr:cNvPr id="430" name="n_4aveValue【市民会館】&#10;有形固定資産減価償却率"/>
        <xdr:cNvSpPr txBox="1"/>
      </xdr:nvSpPr>
      <xdr:spPr>
        <a:xfrm>
          <a:off x="83630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72407</xdr:rowOff>
    </xdr:from>
    <xdr:ext cx="405111" cy="259045"/>
    <xdr:sp macro="" textlink="">
      <xdr:nvSpPr>
        <xdr:cNvPr id="431" name="n_1mainValue【市民会館】&#10;有形固定資産減価償却率"/>
        <xdr:cNvSpPr txBox="1"/>
      </xdr:nvSpPr>
      <xdr:spPr>
        <a:xfrm>
          <a:off x="317056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54446</xdr:rowOff>
    </xdr:from>
    <xdr:ext cx="405111" cy="259045"/>
    <xdr:sp macro="" textlink="">
      <xdr:nvSpPr>
        <xdr:cNvPr id="432" name="n_2mainValue【市民会館】&#10;有形固定資産減価償却率"/>
        <xdr:cNvSpPr txBox="1"/>
      </xdr:nvSpPr>
      <xdr:spPr>
        <a:xfrm>
          <a:off x="238570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3" name="n_3mainValue【市民会館】&#10;有形固定資産減価償却率"/>
        <xdr:cNvSpPr txBox="1"/>
      </xdr:nvSpPr>
      <xdr:spPr>
        <a:xfrm>
          <a:off x="16110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160582</xdr:rowOff>
    </xdr:from>
    <xdr:ext cx="405111" cy="259045"/>
    <xdr:sp macro="" textlink="">
      <xdr:nvSpPr>
        <xdr:cNvPr id="434" name="n_4mainValue【市民会館】&#10;有形固定資産減価償却率"/>
        <xdr:cNvSpPr txBox="1"/>
      </xdr:nvSpPr>
      <xdr:spPr>
        <a:xfrm>
          <a:off x="83630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129539</xdr:rowOff>
    </xdr:to>
    <xdr:cxnSp macro="">
      <xdr:nvCxnSpPr>
        <xdr:cNvPr id="458" name="直線コネクタ 457"/>
        <xdr:cNvCxnSpPr/>
      </xdr:nvCxnSpPr>
      <xdr:spPr>
        <a:xfrm flipV="1">
          <a:off x="9219565" y="16765905"/>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59" name="【市民会館】&#10;一人当たり面積最小値テキスト"/>
        <xdr:cNvSpPr txBox="1"/>
      </xdr:nvSpPr>
      <xdr:spPr>
        <a:xfrm>
          <a:off x="925830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0" name="直線コネクタ 459"/>
        <xdr:cNvCxnSpPr/>
      </xdr:nvCxnSpPr>
      <xdr:spPr>
        <a:xfrm>
          <a:off x="915416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120032</xdr:rowOff>
    </xdr:from>
    <xdr:ext cx="469744" cy="259045"/>
    <xdr:sp macro="" textlink="">
      <xdr:nvSpPr>
        <xdr:cNvPr id="461" name="【市民会館】&#10;一人当たり面積最大値テキスト"/>
        <xdr:cNvSpPr txBox="1"/>
      </xdr:nvSpPr>
      <xdr:spPr>
        <a:xfrm>
          <a:off x="9258300" y="1654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62" name="直線コネクタ 461"/>
        <xdr:cNvCxnSpPr/>
      </xdr:nvCxnSpPr>
      <xdr:spPr>
        <a:xfrm>
          <a:off x="9154160" y="167659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80663</xdr:rowOff>
    </xdr:from>
    <xdr:ext cx="469744" cy="259045"/>
    <xdr:sp macro="" textlink="">
      <xdr:nvSpPr>
        <xdr:cNvPr id="463" name="【市民会館】&#10;一人当たり面積平均値テキスト"/>
        <xdr:cNvSpPr txBox="1"/>
      </xdr:nvSpPr>
      <xdr:spPr>
        <a:xfrm>
          <a:off x="9258300" y="17682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64" name="フローチャート: 判断 463"/>
        <xdr:cNvSpPr/>
      </xdr:nvSpPr>
      <xdr:spPr>
        <a:xfrm>
          <a:off x="9192260" y="17827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69214</xdr:rowOff>
    </xdr:from>
    <xdr:to>
      <xdr:col>50</xdr:col>
      <xdr:colOff>165100</xdr:colOff>
      <xdr:row>106</xdr:row>
      <xdr:rowOff>170814</xdr:rowOff>
    </xdr:to>
    <xdr:sp macro="" textlink="">
      <xdr:nvSpPr>
        <xdr:cNvPr id="465" name="フローチャート: 判断 464"/>
        <xdr:cNvSpPr/>
      </xdr:nvSpPr>
      <xdr:spPr>
        <a:xfrm>
          <a:off x="8445500" y="1783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66" name="フローチャート: 判断 465"/>
        <xdr:cNvSpPr/>
      </xdr:nvSpPr>
      <xdr:spPr>
        <a:xfrm>
          <a:off x="7670800" y="1790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133986</xdr:rowOff>
    </xdr:from>
    <xdr:to>
      <xdr:col>41</xdr:col>
      <xdr:colOff>101600</xdr:colOff>
      <xdr:row>107</xdr:row>
      <xdr:rowOff>64136</xdr:rowOff>
    </xdr:to>
    <xdr:sp macro="" textlink="">
      <xdr:nvSpPr>
        <xdr:cNvPr id="467" name="フローチャート: 判断 466"/>
        <xdr:cNvSpPr/>
      </xdr:nvSpPr>
      <xdr:spPr>
        <a:xfrm>
          <a:off x="6873240" y="179038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636</xdr:rowOff>
    </xdr:from>
    <xdr:to>
      <xdr:col>36</xdr:col>
      <xdr:colOff>165100</xdr:colOff>
      <xdr:row>107</xdr:row>
      <xdr:rowOff>102236</xdr:rowOff>
    </xdr:to>
    <xdr:sp macro="" textlink="">
      <xdr:nvSpPr>
        <xdr:cNvPr id="468" name="フローチャート: 判断 467"/>
        <xdr:cNvSpPr/>
      </xdr:nvSpPr>
      <xdr:spPr>
        <a:xfrm>
          <a:off x="6098540" y="1793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4" name="楕円 473"/>
        <xdr:cNvSpPr/>
      </xdr:nvSpPr>
      <xdr:spPr>
        <a:xfrm>
          <a:off x="9192260" y="179743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75" name="【市民会館】&#10;一人当たり面積該当値テキスト"/>
        <xdr:cNvSpPr txBox="1"/>
      </xdr:nvSpPr>
      <xdr:spPr>
        <a:xfrm>
          <a:off x="9258300"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40639</xdr:rowOff>
    </xdr:from>
    <xdr:to>
      <xdr:col>50</xdr:col>
      <xdr:colOff>165100</xdr:colOff>
      <xdr:row>107</xdr:row>
      <xdr:rowOff>142239</xdr:rowOff>
    </xdr:to>
    <xdr:sp macro="" textlink="">
      <xdr:nvSpPr>
        <xdr:cNvPr id="476" name="楕円 475"/>
        <xdr:cNvSpPr/>
      </xdr:nvSpPr>
      <xdr:spPr>
        <a:xfrm>
          <a:off x="8445500" y="1797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91439</xdr:rowOff>
    </xdr:to>
    <xdr:cxnSp macro="">
      <xdr:nvCxnSpPr>
        <xdr:cNvPr id="477" name="直線コネクタ 476"/>
        <xdr:cNvCxnSpPr/>
      </xdr:nvCxnSpPr>
      <xdr:spPr>
        <a:xfrm flipV="1">
          <a:off x="8496300" y="1802511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78" name="楕円 477"/>
        <xdr:cNvSpPr/>
      </xdr:nvSpPr>
      <xdr:spPr>
        <a:xfrm>
          <a:off x="7670800" y="1798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91439</xdr:rowOff>
    </xdr:from>
    <xdr:to>
      <xdr:col>50</xdr:col>
      <xdr:colOff>114300</xdr:colOff>
      <xdr:row>107</xdr:row>
      <xdr:rowOff>95250</xdr:rowOff>
    </xdr:to>
    <xdr:cxnSp macro="">
      <xdr:nvCxnSpPr>
        <xdr:cNvPr id="479" name="直線コネクタ 478"/>
        <xdr:cNvCxnSpPr/>
      </xdr:nvCxnSpPr>
      <xdr:spPr>
        <a:xfrm flipV="1">
          <a:off x="7713980" y="18028919"/>
          <a:ext cx="7823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0" name="楕円 479"/>
        <xdr:cNvSpPr/>
      </xdr:nvSpPr>
      <xdr:spPr>
        <a:xfrm>
          <a:off x="6873240" y="1798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99061</xdr:rowOff>
    </xdr:to>
    <xdr:cxnSp macro="">
      <xdr:nvCxnSpPr>
        <xdr:cNvPr id="481" name="直線コネクタ 480"/>
        <xdr:cNvCxnSpPr/>
      </xdr:nvCxnSpPr>
      <xdr:spPr>
        <a:xfrm flipV="1">
          <a:off x="6924040" y="18032730"/>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50164</xdr:rowOff>
    </xdr:from>
    <xdr:to>
      <xdr:col>36</xdr:col>
      <xdr:colOff>165100</xdr:colOff>
      <xdr:row>107</xdr:row>
      <xdr:rowOff>151764</xdr:rowOff>
    </xdr:to>
    <xdr:sp macro="" textlink="">
      <xdr:nvSpPr>
        <xdr:cNvPr id="482" name="楕円 481"/>
        <xdr:cNvSpPr/>
      </xdr:nvSpPr>
      <xdr:spPr>
        <a:xfrm>
          <a:off x="6098540" y="1798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100964</xdr:rowOff>
    </xdr:to>
    <xdr:cxnSp macro="">
      <xdr:nvCxnSpPr>
        <xdr:cNvPr id="483" name="直線コネクタ 482"/>
        <xdr:cNvCxnSpPr/>
      </xdr:nvCxnSpPr>
      <xdr:spPr>
        <a:xfrm flipV="1">
          <a:off x="6149340" y="18036541"/>
          <a:ext cx="7747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15891</xdr:rowOff>
    </xdr:from>
    <xdr:ext cx="469744" cy="259045"/>
    <xdr:sp macro="" textlink="">
      <xdr:nvSpPr>
        <xdr:cNvPr id="484" name="n_1aveValue【市民会館】&#10;一人当たり面積"/>
        <xdr:cNvSpPr txBox="1"/>
      </xdr:nvSpPr>
      <xdr:spPr>
        <a:xfrm>
          <a:off x="8271587" y="1761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78757</xdr:rowOff>
    </xdr:from>
    <xdr:ext cx="469744" cy="259045"/>
    <xdr:sp macro="" textlink="">
      <xdr:nvSpPr>
        <xdr:cNvPr id="485" name="n_2aveValue【市民会館】&#10;一人当たり面積"/>
        <xdr:cNvSpPr txBox="1"/>
      </xdr:nvSpPr>
      <xdr:spPr>
        <a:xfrm>
          <a:off x="7509587"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80663</xdr:rowOff>
    </xdr:from>
    <xdr:ext cx="469744" cy="259045"/>
    <xdr:sp macro="" textlink="">
      <xdr:nvSpPr>
        <xdr:cNvPr id="486" name="n_3aveValue【市民会館】&#10;一人当たり面積"/>
        <xdr:cNvSpPr txBox="1"/>
      </xdr:nvSpPr>
      <xdr:spPr>
        <a:xfrm>
          <a:off x="671202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118763</xdr:rowOff>
    </xdr:from>
    <xdr:ext cx="469744" cy="259045"/>
    <xdr:sp macro="" textlink="">
      <xdr:nvSpPr>
        <xdr:cNvPr id="487" name="n_4aveValue【市民会館】&#10;一人当たり面積"/>
        <xdr:cNvSpPr txBox="1"/>
      </xdr:nvSpPr>
      <xdr:spPr>
        <a:xfrm>
          <a:off x="5937327" y="1772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133366</xdr:rowOff>
    </xdr:from>
    <xdr:ext cx="469744" cy="259045"/>
    <xdr:sp macro="" textlink="">
      <xdr:nvSpPr>
        <xdr:cNvPr id="488" name="n_1mainValue【市民会館】&#10;一人当たり面積"/>
        <xdr:cNvSpPr txBox="1"/>
      </xdr:nvSpPr>
      <xdr:spPr>
        <a:xfrm>
          <a:off x="8271587" y="180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89" name="n_2mainValue【市民会館】&#10;一人当たり面積"/>
        <xdr:cNvSpPr txBox="1"/>
      </xdr:nvSpPr>
      <xdr:spPr>
        <a:xfrm>
          <a:off x="7509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90" name="n_3mainValue【市民会館】&#10;一人当たり面積"/>
        <xdr:cNvSpPr txBox="1"/>
      </xdr:nvSpPr>
      <xdr:spPr>
        <a:xfrm>
          <a:off x="6712027" y="180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142891</xdr:rowOff>
    </xdr:from>
    <xdr:ext cx="469744" cy="259045"/>
    <xdr:sp macro="" textlink="">
      <xdr:nvSpPr>
        <xdr:cNvPr id="491" name="n_4mainValue【市民会館】&#10;一人当たり面積"/>
        <xdr:cNvSpPr txBox="1"/>
      </xdr:nvSpPr>
      <xdr:spPr>
        <a:xfrm>
          <a:off x="5937327" y="1808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37011</xdr:rowOff>
    </xdr:from>
    <xdr:to>
      <xdr:col>85</xdr:col>
      <xdr:colOff>126364</xdr:colOff>
      <xdr:row>42</xdr:row>
      <xdr:rowOff>81099</xdr:rowOff>
    </xdr:to>
    <xdr:cxnSp macro="">
      <xdr:nvCxnSpPr>
        <xdr:cNvPr id="517" name="直線コネクタ 516"/>
        <xdr:cNvCxnSpPr/>
      </xdr:nvCxnSpPr>
      <xdr:spPr>
        <a:xfrm flipV="1">
          <a:off x="14375764" y="5736771"/>
          <a:ext cx="0" cy="1385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405111" cy="259045"/>
    <xdr:sp macro="" textlink="">
      <xdr:nvSpPr>
        <xdr:cNvPr id="518" name="【一般廃棄物処理施設】&#10;有形固定資産減価償却率最小値テキスト"/>
        <xdr:cNvSpPr txBox="1"/>
      </xdr:nvSpPr>
      <xdr:spPr>
        <a:xfrm>
          <a:off x="1441450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519" name="直線コネクタ 518"/>
        <xdr:cNvCxnSpPr/>
      </xdr:nvCxnSpPr>
      <xdr:spPr>
        <a:xfrm>
          <a:off x="1428750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155138</xdr:rowOff>
    </xdr:from>
    <xdr:ext cx="405111" cy="259045"/>
    <xdr:sp macro="" textlink="">
      <xdr:nvSpPr>
        <xdr:cNvPr id="520" name="【一般廃棄物処理施設】&#10;有形固定資産減価償却率最大値テキスト"/>
        <xdr:cNvSpPr txBox="1"/>
      </xdr:nvSpPr>
      <xdr:spPr>
        <a:xfrm>
          <a:off x="14414500" y="5519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37011</xdr:rowOff>
    </xdr:from>
    <xdr:to>
      <xdr:col>86</xdr:col>
      <xdr:colOff>25400</xdr:colOff>
      <xdr:row>34</xdr:row>
      <xdr:rowOff>37011</xdr:rowOff>
    </xdr:to>
    <xdr:cxnSp macro="">
      <xdr:nvCxnSpPr>
        <xdr:cNvPr id="521" name="直線コネクタ 520"/>
        <xdr:cNvCxnSpPr/>
      </xdr:nvCxnSpPr>
      <xdr:spPr>
        <a:xfrm>
          <a:off x="14287500" y="57367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522" name="【一般廃棄物処理施設】&#10;有形固定資産減価償却率平均値テキスト"/>
        <xdr:cNvSpPr txBox="1"/>
      </xdr:nvSpPr>
      <xdr:spPr>
        <a:xfrm>
          <a:off x="144145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523" name="フローチャート: 判断 522"/>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524" name="フローチャート: 判断 523"/>
        <xdr:cNvSpPr/>
      </xdr:nvSpPr>
      <xdr:spPr>
        <a:xfrm>
          <a:off x="13578840" y="641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525" name="フローチャート: 判断 524"/>
        <xdr:cNvSpPr/>
      </xdr:nvSpPr>
      <xdr:spPr>
        <a:xfrm>
          <a:off x="1280414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136434</xdr:rowOff>
    </xdr:from>
    <xdr:to>
      <xdr:col>72</xdr:col>
      <xdr:colOff>38100</xdr:colOff>
      <xdr:row>39</xdr:row>
      <xdr:rowOff>66584</xdr:rowOff>
    </xdr:to>
    <xdr:sp macro="" textlink="">
      <xdr:nvSpPr>
        <xdr:cNvPr id="526" name="フローチャート: 判断 525"/>
        <xdr:cNvSpPr/>
      </xdr:nvSpPr>
      <xdr:spPr>
        <a:xfrm>
          <a:off x="12029440" y="65067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105410</xdr:rowOff>
    </xdr:from>
    <xdr:to>
      <xdr:col>67</xdr:col>
      <xdr:colOff>101600</xdr:colOff>
      <xdr:row>39</xdr:row>
      <xdr:rowOff>35560</xdr:rowOff>
    </xdr:to>
    <xdr:sp macro="" textlink="">
      <xdr:nvSpPr>
        <xdr:cNvPr id="527" name="フローチャート: 判断 526"/>
        <xdr:cNvSpPr/>
      </xdr:nvSpPr>
      <xdr:spPr>
        <a:xfrm>
          <a:off x="11231880" y="6475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69487</xdr:rowOff>
    </xdr:from>
    <xdr:to>
      <xdr:col>85</xdr:col>
      <xdr:colOff>177800</xdr:colOff>
      <xdr:row>35</xdr:row>
      <xdr:rowOff>171087</xdr:rowOff>
    </xdr:to>
    <xdr:sp macro="" textlink="">
      <xdr:nvSpPr>
        <xdr:cNvPr id="533" name="楕円 532"/>
        <xdr:cNvSpPr/>
      </xdr:nvSpPr>
      <xdr:spPr>
        <a:xfrm>
          <a:off x="14325600" y="593688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92364</xdr:rowOff>
    </xdr:from>
    <xdr:ext cx="405111" cy="259045"/>
    <xdr:sp macro="" textlink="">
      <xdr:nvSpPr>
        <xdr:cNvPr id="534" name="【一般廃棄物処理施設】&#10;有形固定資産減価償却率該当値テキスト"/>
        <xdr:cNvSpPr txBox="1"/>
      </xdr:nvSpPr>
      <xdr:spPr>
        <a:xfrm>
          <a:off x="14414500" y="579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23767</xdr:rowOff>
    </xdr:from>
    <xdr:to>
      <xdr:col>81</xdr:col>
      <xdr:colOff>101600</xdr:colOff>
      <xdr:row>35</xdr:row>
      <xdr:rowOff>125367</xdr:rowOff>
    </xdr:to>
    <xdr:sp macro="" textlink="">
      <xdr:nvSpPr>
        <xdr:cNvPr id="535" name="楕円 534"/>
        <xdr:cNvSpPr/>
      </xdr:nvSpPr>
      <xdr:spPr>
        <a:xfrm>
          <a:off x="13578840" y="5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120287</xdr:rowOff>
    </xdr:to>
    <xdr:cxnSp macro="">
      <xdr:nvCxnSpPr>
        <xdr:cNvPr id="536" name="直線コネクタ 535"/>
        <xdr:cNvCxnSpPr/>
      </xdr:nvCxnSpPr>
      <xdr:spPr>
        <a:xfrm>
          <a:off x="13629640" y="5941967"/>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152763</xdr:rowOff>
    </xdr:from>
    <xdr:to>
      <xdr:col>76</xdr:col>
      <xdr:colOff>165100</xdr:colOff>
      <xdr:row>35</xdr:row>
      <xdr:rowOff>82913</xdr:rowOff>
    </xdr:to>
    <xdr:sp macro="" textlink="">
      <xdr:nvSpPr>
        <xdr:cNvPr id="537" name="楕円 536"/>
        <xdr:cNvSpPr/>
      </xdr:nvSpPr>
      <xdr:spPr>
        <a:xfrm>
          <a:off x="12804140" y="58525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32113</xdr:rowOff>
    </xdr:from>
    <xdr:to>
      <xdr:col>81</xdr:col>
      <xdr:colOff>50800</xdr:colOff>
      <xdr:row>35</xdr:row>
      <xdr:rowOff>74567</xdr:rowOff>
    </xdr:to>
    <xdr:cxnSp macro="">
      <xdr:nvCxnSpPr>
        <xdr:cNvPr id="538" name="直線コネクタ 537"/>
        <xdr:cNvCxnSpPr/>
      </xdr:nvCxnSpPr>
      <xdr:spPr>
        <a:xfrm>
          <a:off x="12854940" y="5899513"/>
          <a:ext cx="7747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105410</xdr:rowOff>
    </xdr:from>
    <xdr:to>
      <xdr:col>72</xdr:col>
      <xdr:colOff>38100</xdr:colOff>
      <xdr:row>35</xdr:row>
      <xdr:rowOff>35560</xdr:rowOff>
    </xdr:to>
    <xdr:sp macro="" textlink="">
      <xdr:nvSpPr>
        <xdr:cNvPr id="539" name="楕円 538"/>
        <xdr:cNvSpPr/>
      </xdr:nvSpPr>
      <xdr:spPr>
        <a:xfrm>
          <a:off x="12029440" y="58051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156210</xdr:rowOff>
    </xdr:from>
    <xdr:to>
      <xdr:col>76</xdr:col>
      <xdr:colOff>114300</xdr:colOff>
      <xdr:row>35</xdr:row>
      <xdr:rowOff>32113</xdr:rowOff>
    </xdr:to>
    <xdr:cxnSp macro="">
      <xdr:nvCxnSpPr>
        <xdr:cNvPr id="540" name="直線コネクタ 539"/>
        <xdr:cNvCxnSpPr/>
      </xdr:nvCxnSpPr>
      <xdr:spPr>
        <a:xfrm>
          <a:off x="12072620" y="5855970"/>
          <a:ext cx="78232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69487</xdr:rowOff>
    </xdr:from>
    <xdr:to>
      <xdr:col>67</xdr:col>
      <xdr:colOff>101600</xdr:colOff>
      <xdr:row>34</xdr:row>
      <xdr:rowOff>171087</xdr:rowOff>
    </xdr:to>
    <xdr:sp macro="" textlink="">
      <xdr:nvSpPr>
        <xdr:cNvPr id="541" name="楕円 540"/>
        <xdr:cNvSpPr/>
      </xdr:nvSpPr>
      <xdr:spPr>
        <a:xfrm>
          <a:off x="11231880" y="576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120287</xdr:rowOff>
    </xdr:from>
    <xdr:to>
      <xdr:col>71</xdr:col>
      <xdr:colOff>177800</xdr:colOff>
      <xdr:row>34</xdr:row>
      <xdr:rowOff>156210</xdr:rowOff>
    </xdr:to>
    <xdr:cxnSp macro="">
      <xdr:nvCxnSpPr>
        <xdr:cNvPr id="542" name="直線コネクタ 541"/>
        <xdr:cNvCxnSpPr/>
      </xdr:nvCxnSpPr>
      <xdr:spPr>
        <a:xfrm>
          <a:off x="11282680" y="5820047"/>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543" name="n_1aveValue【一般廃棄物処理施設】&#10;有形固定資産減価償却率"/>
        <xdr:cNvSpPr txBox="1"/>
      </xdr:nvSpPr>
      <xdr:spPr>
        <a:xfrm>
          <a:off x="13437244" y="650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544" name="n_2aveValue【一般廃棄物処理施設】&#10;有形固定資産減価償却率"/>
        <xdr:cNvSpPr txBox="1"/>
      </xdr:nvSpPr>
      <xdr:spPr>
        <a:xfrm>
          <a:off x="126752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57711</xdr:rowOff>
    </xdr:from>
    <xdr:ext cx="405111" cy="259045"/>
    <xdr:sp macro="" textlink="">
      <xdr:nvSpPr>
        <xdr:cNvPr id="545" name="n_3aveValue【一般廃棄物処理施設】&#10;有形固定資産減価償却率"/>
        <xdr:cNvSpPr txBox="1"/>
      </xdr:nvSpPr>
      <xdr:spPr>
        <a:xfrm>
          <a:off x="11900544" y="659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26687</xdr:rowOff>
    </xdr:from>
    <xdr:ext cx="405111" cy="259045"/>
    <xdr:sp macro="" textlink="">
      <xdr:nvSpPr>
        <xdr:cNvPr id="546" name="n_4aveValue【一般廃棄物処理施設】&#10;有形固定資産減価償却率"/>
        <xdr:cNvSpPr txBox="1"/>
      </xdr:nvSpPr>
      <xdr:spPr>
        <a:xfrm>
          <a:off x="1110298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141894</xdr:rowOff>
    </xdr:from>
    <xdr:ext cx="405111" cy="259045"/>
    <xdr:sp macro="" textlink="">
      <xdr:nvSpPr>
        <xdr:cNvPr id="547" name="n_1mainValue【一般廃棄物処理施設】&#10;有形固定資産減価償却率"/>
        <xdr:cNvSpPr txBox="1"/>
      </xdr:nvSpPr>
      <xdr:spPr>
        <a:xfrm>
          <a:off x="13437244" y="567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99440</xdr:rowOff>
    </xdr:from>
    <xdr:ext cx="405111" cy="259045"/>
    <xdr:sp macro="" textlink="">
      <xdr:nvSpPr>
        <xdr:cNvPr id="548" name="n_2mainValue【一般廃棄物処理施設】&#10;有形固定資産減価償却率"/>
        <xdr:cNvSpPr txBox="1"/>
      </xdr:nvSpPr>
      <xdr:spPr>
        <a:xfrm>
          <a:off x="126752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52087</xdr:rowOff>
    </xdr:from>
    <xdr:ext cx="405111" cy="259045"/>
    <xdr:sp macro="" textlink="">
      <xdr:nvSpPr>
        <xdr:cNvPr id="549" name="n_3mainValue【一般廃棄物処理施設】&#10;有形固定資産減価償却率"/>
        <xdr:cNvSpPr txBox="1"/>
      </xdr:nvSpPr>
      <xdr:spPr>
        <a:xfrm>
          <a:off x="119005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16164</xdr:rowOff>
    </xdr:from>
    <xdr:ext cx="405111" cy="259045"/>
    <xdr:sp macro="" textlink="">
      <xdr:nvSpPr>
        <xdr:cNvPr id="550" name="n_4mainValue【一般廃棄物処理施設】&#10;有形固定資産減価償却率"/>
        <xdr:cNvSpPr txBox="1"/>
      </xdr:nvSpPr>
      <xdr:spPr>
        <a:xfrm>
          <a:off x="11102984" y="554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126198</xdr:rowOff>
    </xdr:from>
    <xdr:to>
      <xdr:col>116</xdr:col>
      <xdr:colOff>62864</xdr:colOff>
      <xdr:row>42</xdr:row>
      <xdr:rowOff>37818</xdr:rowOff>
    </xdr:to>
    <xdr:cxnSp macro="">
      <xdr:nvCxnSpPr>
        <xdr:cNvPr id="574" name="直線コネクタ 573"/>
        <xdr:cNvCxnSpPr/>
      </xdr:nvCxnSpPr>
      <xdr:spPr>
        <a:xfrm flipV="1">
          <a:off x="19509104" y="5825958"/>
          <a:ext cx="0" cy="125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41645</xdr:rowOff>
    </xdr:from>
    <xdr:ext cx="313932" cy="259045"/>
    <xdr:sp macro="" textlink="">
      <xdr:nvSpPr>
        <xdr:cNvPr id="575" name="【一般廃棄物処理施設】&#10;一人当たり有形固定資産（償却資産）額最小値テキスト"/>
        <xdr:cNvSpPr txBox="1"/>
      </xdr:nvSpPr>
      <xdr:spPr>
        <a:xfrm>
          <a:off x="19547840" y="70825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37818</xdr:rowOff>
    </xdr:from>
    <xdr:to>
      <xdr:col>116</xdr:col>
      <xdr:colOff>152400</xdr:colOff>
      <xdr:row>42</xdr:row>
      <xdr:rowOff>37818</xdr:rowOff>
    </xdr:to>
    <xdr:cxnSp macro="">
      <xdr:nvCxnSpPr>
        <xdr:cNvPr id="576" name="直線コネクタ 575"/>
        <xdr:cNvCxnSpPr/>
      </xdr:nvCxnSpPr>
      <xdr:spPr>
        <a:xfrm>
          <a:off x="19443700" y="7078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72875</xdr:rowOff>
    </xdr:from>
    <xdr:ext cx="599010" cy="259045"/>
    <xdr:sp macro="" textlink="">
      <xdr:nvSpPr>
        <xdr:cNvPr id="577" name="【一般廃棄物処理施設】&#10;一人当たり有形固定資産（償却資産）額最大値テキスト"/>
        <xdr:cNvSpPr txBox="1"/>
      </xdr:nvSpPr>
      <xdr:spPr>
        <a:xfrm>
          <a:off x="19547840" y="56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126198</xdr:rowOff>
    </xdr:from>
    <xdr:to>
      <xdr:col>116</xdr:col>
      <xdr:colOff>152400</xdr:colOff>
      <xdr:row>34</xdr:row>
      <xdr:rowOff>126198</xdr:rowOff>
    </xdr:to>
    <xdr:cxnSp macro="">
      <xdr:nvCxnSpPr>
        <xdr:cNvPr id="578" name="直線コネクタ 577"/>
        <xdr:cNvCxnSpPr/>
      </xdr:nvCxnSpPr>
      <xdr:spPr>
        <a:xfrm>
          <a:off x="19443700" y="58259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18801</xdr:rowOff>
    </xdr:from>
    <xdr:ext cx="599010" cy="259045"/>
    <xdr:sp macro="" textlink="">
      <xdr:nvSpPr>
        <xdr:cNvPr id="579" name="【一般廃棄物処理施設】&#10;一人当たり有形固定資産（償却資産）額平均値テキスト"/>
        <xdr:cNvSpPr txBox="1"/>
      </xdr:nvSpPr>
      <xdr:spPr>
        <a:xfrm>
          <a:off x="19547840" y="65567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40374</xdr:rowOff>
    </xdr:from>
    <xdr:to>
      <xdr:col>116</xdr:col>
      <xdr:colOff>114300</xdr:colOff>
      <xdr:row>39</xdr:row>
      <xdr:rowOff>141974</xdr:rowOff>
    </xdr:to>
    <xdr:sp macro="" textlink="">
      <xdr:nvSpPr>
        <xdr:cNvPr id="580" name="フローチャート: 判断 579"/>
        <xdr:cNvSpPr/>
      </xdr:nvSpPr>
      <xdr:spPr>
        <a:xfrm>
          <a:off x="19458940" y="6578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56318</xdr:rowOff>
    </xdr:from>
    <xdr:to>
      <xdr:col>112</xdr:col>
      <xdr:colOff>38100</xdr:colOff>
      <xdr:row>39</xdr:row>
      <xdr:rowOff>157918</xdr:rowOff>
    </xdr:to>
    <xdr:sp macro="" textlink="">
      <xdr:nvSpPr>
        <xdr:cNvPr id="581" name="フローチャート: 判断 580"/>
        <xdr:cNvSpPr/>
      </xdr:nvSpPr>
      <xdr:spPr>
        <a:xfrm>
          <a:off x="18735040" y="65942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121526</xdr:rowOff>
    </xdr:from>
    <xdr:to>
      <xdr:col>107</xdr:col>
      <xdr:colOff>101600</xdr:colOff>
      <xdr:row>40</xdr:row>
      <xdr:rowOff>51676</xdr:rowOff>
    </xdr:to>
    <xdr:sp macro="" textlink="">
      <xdr:nvSpPr>
        <xdr:cNvPr id="582" name="フローチャート: 判断 581"/>
        <xdr:cNvSpPr/>
      </xdr:nvSpPr>
      <xdr:spPr>
        <a:xfrm>
          <a:off x="17937480" y="66594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105646</xdr:rowOff>
    </xdr:from>
    <xdr:to>
      <xdr:col>102</xdr:col>
      <xdr:colOff>165100</xdr:colOff>
      <xdr:row>40</xdr:row>
      <xdr:rowOff>35796</xdr:rowOff>
    </xdr:to>
    <xdr:sp macro="" textlink="">
      <xdr:nvSpPr>
        <xdr:cNvPr id="583" name="フローチャート: 判断 582"/>
        <xdr:cNvSpPr/>
      </xdr:nvSpPr>
      <xdr:spPr>
        <a:xfrm>
          <a:off x="17162780" y="6643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121111</xdr:rowOff>
    </xdr:from>
    <xdr:to>
      <xdr:col>98</xdr:col>
      <xdr:colOff>38100</xdr:colOff>
      <xdr:row>40</xdr:row>
      <xdr:rowOff>51261</xdr:rowOff>
    </xdr:to>
    <xdr:sp macro="" textlink="">
      <xdr:nvSpPr>
        <xdr:cNvPr id="584" name="フローチャート: 判断 583"/>
        <xdr:cNvSpPr/>
      </xdr:nvSpPr>
      <xdr:spPr>
        <a:xfrm>
          <a:off x="16388080" y="66590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2018</xdr:rowOff>
    </xdr:from>
    <xdr:to>
      <xdr:col>116</xdr:col>
      <xdr:colOff>114300</xdr:colOff>
      <xdr:row>38</xdr:row>
      <xdr:rowOff>103618</xdr:rowOff>
    </xdr:to>
    <xdr:sp macro="" textlink="">
      <xdr:nvSpPr>
        <xdr:cNvPr id="590" name="楕円 589"/>
        <xdr:cNvSpPr/>
      </xdr:nvSpPr>
      <xdr:spPr>
        <a:xfrm>
          <a:off x="19458940" y="637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24895</xdr:rowOff>
    </xdr:from>
    <xdr:ext cx="599010" cy="259045"/>
    <xdr:sp macro="" textlink="">
      <xdr:nvSpPr>
        <xdr:cNvPr id="591" name="【一般廃棄物処理施設】&#10;一人当たり有形固定資産（償却資産）額該当値テキスト"/>
        <xdr:cNvSpPr txBox="1"/>
      </xdr:nvSpPr>
      <xdr:spPr>
        <a:xfrm>
          <a:off x="19547840" y="622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14591</xdr:rowOff>
    </xdr:from>
    <xdr:to>
      <xdr:col>112</xdr:col>
      <xdr:colOff>38100</xdr:colOff>
      <xdr:row>38</xdr:row>
      <xdr:rowOff>116191</xdr:rowOff>
    </xdr:to>
    <xdr:sp macro="" textlink="">
      <xdr:nvSpPr>
        <xdr:cNvPr id="592" name="楕円 591"/>
        <xdr:cNvSpPr/>
      </xdr:nvSpPr>
      <xdr:spPr>
        <a:xfrm>
          <a:off x="18735040" y="63849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52818</xdr:rowOff>
    </xdr:from>
    <xdr:to>
      <xdr:col>116</xdr:col>
      <xdr:colOff>63500</xdr:colOff>
      <xdr:row>38</xdr:row>
      <xdr:rowOff>65391</xdr:rowOff>
    </xdr:to>
    <xdr:cxnSp macro="">
      <xdr:nvCxnSpPr>
        <xdr:cNvPr id="593" name="直線コネクタ 592"/>
        <xdr:cNvCxnSpPr/>
      </xdr:nvCxnSpPr>
      <xdr:spPr>
        <a:xfrm flipV="1">
          <a:off x="18778220" y="6423138"/>
          <a:ext cx="73152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23922</xdr:rowOff>
    </xdr:from>
    <xdr:to>
      <xdr:col>107</xdr:col>
      <xdr:colOff>101600</xdr:colOff>
      <xdr:row>38</xdr:row>
      <xdr:rowOff>125522</xdr:rowOff>
    </xdr:to>
    <xdr:sp macro="" textlink="">
      <xdr:nvSpPr>
        <xdr:cNvPr id="594" name="楕円 593"/>
        <xdr:cNvSpPr/>
      </xdr:nvSpPr>
      <xdr:spPr>
        <a:xfrm>
          <a:off x="17937480" y="639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65391</xdr:rowOff>
    </xdr:from>
    <xdr:to>
      <xdr:col>111</xdr:col>
      <xdr:colOff>177800</xdr:colOff>
      <xdr:row>38</xdr:row>
      <xdr:rowOff>74722</xdr:rowOff>
    </xdr:to>
    <xdr:cxnSp macro="">
      <xdr:nvCxnSpPr>
        <xdr:cNvPr id="595" name="直線コネクタ 594"/>
        <xdr:cNvCxnSpPr/>
      </xdr:nvCxnSpPr>
      <xdr:spPr>
        <a:xfrm flipV="1">
          <a:off x="17988280" y="6435711"/>
          <a:ext cx="789940" cy="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34818</xdr:rowOff>
    </xdr:from>
    <xdr:to>
      <xdr:col>102</xdr:col>
      <xdr:colOff>165100</xdr:colOff>
      <xdr:row>38</xdr:row>
      <xdr:rowOff>136418</xdr:rowOff>
    </xdr:to>
    <xdr:sp macro="" textlink="">
      <xdr:nvSpPr>
        <xdr:cNvPr id="596" name="楕円 595"/>
        <xdr:cNvSpPr/>
      </xdr:nvSpPr>
      <xdr:spPr>
        <a:xfrm>
          <a:off x="17162780" y="640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74722</xdr:rowOff>
    </xdr:from>
    <xdr:to>
      <xdr:col>107</xdr:col>
      <xdr:colOff>50800</xdr:colOff>
      <xdr:row>38</xdr:row>
      <xdr:rowOff>85618</xdr:rowOff>
    </xdr:to>
    <xdr:cxnSp macro="">
      <xdr:nvCxnSpPr>
        <xdr:cNvPr id="597" name="直線コネクタ 596"/>
        <xdr:cNvCxnSpPr/>
      </xdr:nvCxnSpPr>
      <xdr:spPr>
        <a:xfrm flipV="1">
          <a:off x="17213580" y="6445042"/>
          <a:ext cx="774700" cy="1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42156</xdr:rowOff>
    </xdr:from>
    <xdr:to>
      <xdr:col>98</xdr:col>
      <xdr:colOff>38100</xdr:colOff>
      <xdr:row>38</xdr:row>
      <xdr:rowOff>143756</xdr:rowOff>
    </xdr:to>
    <xdr:sp macro="" textlink="">
      <xdr:nvSpPr>
        <xdr:cNvPr id="598" name="楕円 597"/>
        <xdr:cNvSpPr/>
      </xdr:nvSpPr>
      <xdr:spPr>
        <a:xfrm>
          <a:off x="16388080" y="64124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85618</xdr:rowOff>
    </xdr:from>
    <xdr:to>
      <xdr:col>102</xdr:col>
      <xdr:colOff>114300</xdr:colOff>
      <xdr:row>38</xdr:row>
      <xdr:rowOff>92956</xdr:rowOff>
    </xdr:to>
    <xdr:cxnSp macro="">
      <xdr:nvCxnSpPr>
        <xdr:cNvPr id="599" name="直線コネクタ 598"/>
        <xdr:cNvCxnSpPr/>
      </xdr:nvCxnSpPr>
      <xdr:spPr>
        <a:xfrm flipV="1">
          <a:off x="16431260" y="6455938"/>
          <a:ext cx="78232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149045</xdr:rowOff>
    </xdr:from>
    <xdr:ext cx="599010" cy="259045"/>
    <xdr:sp macro="" textlink="">
      <xdr:nvSpPr>
        <xdr:cNvPr id="600" name="n_1aveValue【一般廃棄物処理施設】&#10;一人当たり有形固定資産（償却資産）額"/>
        <xdr:cNvSpPr txBox="1"/>
      </xdr:nvSpPr>
      <xdr:spPr>
        <a:xfrm>
          <a:off x="18496495" y="668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42803</xdr:rowOff>
    </xdr:from>
    <xdr:ext cx="534377" cy="259045"/>
    <xdr:sp macro="" textlink="">
      <xdr:nvSpPr>
        <xdr:cNvPr id="601" name="n_2aveValue【一般廃棄物処理施設】&#10;一人当たり有形固定資産（償却資産）額"/>
        <xdr:cNvSpPr txBox="1"/>
      </xdr:nvSpPr>
      <xdr:spPr>
        <a:xfrm>
          <a:off x="17766811" y="67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26923</xdr:rowOff>
    </xdr:from>
    <xdr:ext cx="599010" cy="259045"/>
    <xdr:sp macro="" textlink="">
      <xdr:nvSpPr>
        <xdr:cNvPr id="602" name="n_3aveValue【一般廃棄物処理施設】&#10;一人当たり有形固定資産（償却資産）額"/>
        <xdr:cNvSpPr txBox="1"/>
      </xdr:nvSpPr>
      <xdr:spPr>
        <a:xfrm>
          <a:off x="16936935" y="673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42388</xdr:rowOff>
    </xdr:from>
    <xdr:ext cx="534377" cy="259045"/>
    <xdr:sp macro="" textlink="">
      <xdr:nvSpPr>
        <xdr:cNvPr id="603" name="n_4aveValue【一般廃棄物処理施設】&#10;一人当たり有形固定資産（償却資産）額"/>
        <xdr:cNvSpPr txBox="1"/>
      </xdr:nvSpPr>
      <xdr:spPr>
        <a:xfrm>
          <a:off x="16194551" y="674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132718</xdr:rowOff>
    </xdr:from>
    <xdr:ext cx="599010" cy="259045"/>
    <xdr:sp macro="" textlink="">
      <xdr:nvSpPr>
        <xdr:cNvPr id="604" name="n_1mainValue【一般廃棄物処理施設】&#10;一人当たり有形固定資産（償却資産）額"/>
        <xdr:cNvSpPr txBox="1"/>
      </xdr:nvSpPr>
      <xdr:spPr>
        <a:xfrm>
          <a:off x="18496495" y="6167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142049</xdr:rowOff>
    </xdr:from>
    <xdr:ext cx="599010" cy="259045"/>
    <xdr:sp macro="" textlink="">
      <xdr:nvSpPr>
        <xdr:cNvPr id="605" name="n_2mainValue【一般廃棄物処理施設】&#10;一人当たり有形固定資産（償却資産）額"/>
        <xdr:cNvSpPr txBox="1"/>
      </xdr:nvSpPr>
      <xdr:spPr>
        <a:xfrm>
          <a:off x="17734495" y="617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152945</xdr:rowOff>
    </xdr:from>
    <xdr:ext cx="599010" cy="259045"/>
    <xdr:sp macro="" textlink="">
      <xdr:nvSpPr>
        <xdr:cNvPr id="606" name="n_3mainValue【一般廃棄物処理施設】&#10;一人当たり有形固定資産（償却資産）額"/>
        <xdr:cNvSpPr txBox="1"/>
      </xdr:nvSpPr>
      <xdr:spPr>
        <a:xfrm>
          <a:off x="16936935" y="6187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160283</xdr:rowOff>
    </xdr:from>
    <xdr:ext cx="599010" cy="259045"/>
    <xdr:sp macro="" textlink="">
      <xdr:nvSpPr>
        <xdr:cNvPr id="607" name="n_4mainValue【一般廃棄物処理施設】&#10;一人当たり有形固定資産（償却資産）額"/>
        <xdr:cNvSpPr txBox="1"/>
      </xdr:nvSpPr>
      <xdr:spPr>
        <a:xfrm>
          <a:off x="16162235" y="619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38100</xdr:rowOff>
    </xdr:from>
    <xdr:to>
      <xdr:col>85</xdr:col>
      <xdr:colOff>126364</xdr:colOff>
      <xdr:row>64</xdr:row>
      <xdr:rowOff>76200</xdr:rowOff>
    </xdr:to>
    <xdr:cxnSp macro="">
      <xdr:nvCxnSpPr>
        <xdr:cNvPr id="632" name="直線コネクタ 631"/>
        <xdr:cNvCxnSpPr/>
      </xdr:nvCxnSpPr>
      <xdr:spPr>
        <a:xfrm flipV="1">
          <a:off x="14375764" y="925830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33"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34" name="直線コネクタ 633"/>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156227</xdr:rowOff>
    </xdr:from>
    <xdr:ext cx="405111" cy="259045"/>
    <xdr:sp macro="" textlink="">
      <xdr:nvSpPr>
        <xdr:cNvPr id="635" name="【保健センター・保健所】&#10;有形固定資産減価償却率最大値テキスト"/>
        <xdr:cNvSpPr txBox="1"/>
      </xdr:nvSpPr>
      <xdr:spPr>
        <a:xfrm>
          <a:off x="14414500" y="904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38100</xdr:rowOff>
    </xdr:from>
    <xdr:to>
      <xdr:col>86</xdr:col>
      <xdr:colOff>25400</xdr:colOff>
      <xdr:row>55</xdr:row>
      <xdr:rowOff>38100</xdr:rowOff>
    </xdr:to>
    <xdr:cxnSp macro="">
      <xdr:nvCxnSpPr>
        <xdr:cNvPr id="636" name="直線コネクタ 635"/>
        <xdr:cNvCxnSpPr/>
      </xdr:nvCxnSpPr>
      <xdr:spPr>
        <a:xfrm>
          <a:off x="14287500" y="925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25417</xdr:rowOff>
    </xdr:from>
    <xdr:ext cx="405111" cy="259045"/>
    <xdr:sp macro="" textlink="">
      <xdr:nvSpPr>
        <xdr:cNvPr id="637" name="【保健センター・保健所】&#10;有形固定資産減価償却率平均値テキスト"/>
        <xdr:cNvSpPr txBox="1"/>
      </xdr:nvSpPr>
      <xdr:spPr>
        <a:xfrm>
          <a:off x="14414500" y="974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xdr:rowOff>
    </xdr:from>
    <xdr:to>
      <xdr:col>85</xdr:col>
      <xdr:colOff>177800</xdr:colOff>
      <xdr:row>59</xdr:row>
      <xdr:rowOff>104140</xdr:rowOff>
    </xdr:to>
    <xdr:sp macro="" textlink="">
      <xdr:nvSpPr>
        <xdr:cNvPr id="638" name="フローチャート: 判断 637"/>
        <xdr:cNvSpPr/>
      </xdr:nvSpPr>
      <xdr:spPr>
        <a:xfrm>
          <a:off x="14325600" y="98933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639" name="フローチャート: 判断 638"/>
        <xdr:cNvSpPr/>
      </xdr:nvSpPr>
      <xdr:spPr>
        <a:xfrm>
          <a:off x="13578840" y="985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65405</xdr:rowOff>
    </xdr:from>
    <xdr:to>
      <xdr:col>76</xdr:col>
      <xdr:colOff>165100</xdr:colOff>
      <xdr:row>58</xdr:row>
      <xdr:rowOff>167005</xdr:rowOff>
    </xdr:to>
    <xdr:sp macro="" textlink="">
      <xdr:nvSpPr>
        <xdr:cNvPr id="640" name="フローチャート: 判断 639"/>
        <xdr:cNvSpPr/>
      </xdr:nvSpPr>
      <xdr:spPr>
        <a:xfrm>
          <a:off x="1280414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31115</xdr:rowOff>
    </xdr:from>
    <xdr:to>
      <xdr:col>72</xdr:col>
      <xdr:colOff>38100</xdr:colOff>
      <xdr:row>58</xdr:row>
      <xdr:rowOff>132715</xdr:rowOff>
    </xdr:to>
    <xdr:sp macro="" textlink="">
      <xdr:nvSpPr>
        <xdr:cNvPr id="641" name="フローチャート: 判断 640"/>
        <xdr:cNvSpPr/>
      </xdr:nvSpPr>
      <xdr:spPr>
        <a:xfrm>
          <a:off x="12029440" y="97542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74930</xdr:rowOff>
    </xdr:from>
    <xdr:to>
      <xdr:col>67</xdr:col>
      <xdr:colOff>101600</xdr:colOff>
      <xdr:row>59</xdr:row>
      <xdr:rowOff>5080</xdr:rowOff>
    </xdr:to>
    <xdr:sp macro="" textlink="">
      <xdr:nvSpPr>
        <xdr:cNvPr id="642" name="フローチャート: 判断 641"/>
        <xdr:cNvSpPr/>
      </xdr:nvSpPr>
      <xdr:spPr>
        <a:xfrm>
          <a:off x="11231880" y="979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48" name="楕円 647"/>
        <xdr:cNvSpPr/>
      </xdr:nvSpPr>
      <xdr:spPr>
        <a:xfrm>
          <a:off x="14325600" y="99199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649" name="【保健センター・保健所】&#10;有形固定資産減価償却率該当値テキスト"/>
        <xdr:cNvSpPr txBox="1"/>
      </xdr:nvSpPr>
      <xdr:spPr>
        <a:xfrm>
          <a:off x="14414500" y="9898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162560</xdr:rowOff>
    </xdr:from>
    <xdr:to>
      <xdr:col>81</xdr:col>
      <xdr:colOff>101600</xdr:colOff>
      <xdr:row>59</xdr:row>
      <xdr:rowOff>92710</xdr:rowOff>
    </xdr:to>
    <xdr:sp macro="" textlink="">
      <xdr:nvSpPr>
        <xdr:cNvPr id="650" name="楕円 649"/>
        <xdr:cNvSpPr/>
      </xdr:nvSpPr>
      <xdr:spPr>
        <a:xfrm>
          <a:off x="13578840" y="98856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59</xdr:row>
      <xdr:rowOff>80010</xdr:rowOff>
    </xdr:to>
    <xdr:cxnSp macro="">
      <xdr:nvCxnSpPr>
        <xdr:cNvPr id="651" name="直線コネクタ 650"/>
        <xdr:cNvCxnSpPr/>
      </xdr:nvCxnSpPr>
      <xdr:spPr>
        <a:xfrm>
          <a:off x="13629640" y="993267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52" name="楕円 651"/>
        <xdr:cNvSpPr/>
      </xdr:nvSpPr>
      <xdr:spPr>
        <a:xfrm>
          <a:off x="12804140" y="9841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41910</xdr:rowOff>
    </xdr:to>
    <xdr:cxnSp macro="">
      <xdr:nvCxnSpPr>
        <xdr:cNvPr id="653" name="直線コネクタ 652"/>
        <xdr:cNvCxnSpPr/>
      </xdr:nvCxnSpPr>
      <xdr:spPr>
        <a:xfrm>
          <a:off x="12854940" y="9892665"/>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90170</xdr:rowOff>
    </xdr:from>
    <xdr:to>
      <xdr:col>72</xdr:col>
      <xdr:colOff>38100</xdr:colOff>
      <xdr:row>59</xdr:row>
      <xdr:rowOff>20320</xdr:rowOff>
    </xdr:to>
    <xdr:sp macro="" textlink="">
      <xdr:nvSpPr>
        <xdr:cNvPr id="654" name="楕円 653"/>
        <xdr:cNvSpPr/>
      </xdr:nvSpPr>
      <xdr:spPr>
        <a:xfrm>
          <a:off x="12029440" y="981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140970</xdr:rowOff>
    </xdr:from>
    <xdr:to>
      <xdr:col>76</xdr:col>
      <xdr:colOff>114300</xdr:colOff>
      <xdr:row>58</xdr:row>
      <xdr:rowOff>169545</xdr:rowOff>
    </xdr:to>
    <xdr:cxnSp macro="">
      <xdr:nvCxnSpPr>
        <xdr:cNvPr id="655" name="直線コネクタ 654"/>
        <xdr:cNvCxnSpPr/>
      </xdr:nvCxnSpPr>
      <xdr:spPr>
        <a:xfrm>
          <a:off x="12072620" y="986409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50165</xdr:rowOff>
    </xdr:from>
    <xdr:to>
      <xdr:col>67</xdr:col>
      <xdr:colOff>101600</xdr:colOff>
      <xdr:row>58</xdr:row>
      <xdr:rowOff>151765</xdr:rowOff>
    </xdr:to>
    <xdr:sp macro="" textlink="">
      <xdr:nvSpPr>
        <xdr:cNvPr id="656" name="楕円 655"/>
        <xdr:cNvSpPr/>
      </xdr:nvSpPr>
      <xdr:spPr>
        <a:xfrm>
          <a:off x="1123188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100965</xdr:rowOff>
    </xdr:from>
    <xdr:to>
      <xdr:col>71</xdr:col>
      <xdr:colOff>177800</xdr:colOff>
      <xdr:row>58</xdr:row>
      <xdr:rowOff>140970</xdr:rowOff>
    </xdr:to>
    <xdr:cxnSp macro="">
      <xdr:nvCxnSpPr>
        <xdr:cNvPr id="657" name="直線コネクタ 656"/>
        <xdr:cNvCxnSpPr/>
      </xdr:nvCxnSpPr>
      <xdr:spPr>
        <a:xfrm>
          <a:off x="11282680" y="9824085"/>
          <a:ext cx="78994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82567</xdr:rowOff>
    </xdr:from>
    <xdr:ext cx="405111" cy="259045"/>
    <xdr:sp macro="" textlink="">
      <xdr:nvSpPr>
        <xdr:cNvPr id="658" name="n_1aveValue【保健センター・保健所】&#10;有形固定資産減価償却率"/>
        <xdr:cNvSpPr txBox="1"/>
      </xdr:nvSpPr>
      <xdr:spPr>
        <a:xfrm>
          <a:off x="134372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12082</xdr:rowOff>
    </xdr:from>
    <xdr:ext cx="405111" cy="259045"/>
    <xdr:sp macro="" textlink="">
      <xdr:nvSpPr>
        <xdr:cNvPr id="659" name="n_2aveValue【保健センター・保健所】&#10;有形固定資産減価償却率"/>
        <xdr:cNvSpPr txBox="1"/>
      </xdr:nvSpPr>
      <xdr:spPr>
        <a:xfrm>
          <a:off x="126752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149242</xdr:rowOff>
    </xdr:from>
    <xdr:ext cx="405111" cy="259045"/>
    <xdr:sp macro="" textlink="">
      <xdr:nvSpPr>
        <xdr:cNvPr id="660" name="n_3aveValue【保健センター・保健所】&#10;有形固定資産減価償却率"/>
        <xdr:cNvSpPr txBox="1"/>
      </xdr:nvSpPr>
      <xdr:spPr>
        <a:xfrm>
          <a:off x="11900544" y="953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167657</xdr:rowOff>
    </xdr:from>
    <xdr:ext cx="405111" cy="259045"/>
    <xdr:sp macro="" textlink="">
      <xdr:nvSpPr>
        <xdr:cNvPr id="661" name="n_4aveValue【保健センター・保健所】&#10;有形固定資産減価償却率"/>
        <xdr:cNvSpPr txBox="1"/>
      </xdr:nvSpPr>
      <xdr:spPr>
        <a:xfrm>
          <a:off x="11102984" y="989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83837</xdr:rowOff>
    </xdr:from>
    <xdr:ext cx="405111" cy="259045"/>
    <xdr:sp macro="" textlink="">
      <xdr:nvSpPr>
        <xdr:cNvPr id="662" name="n_1mainValue【保健センター・保健所】&#10;有形固定資産減価償却率"/>
        <xdr:cNvSpPr txBox="1"/>
      </xdr:nvSpPr>
      <xdr:spPr>
        <a:xfrm>
          <a:off x="13437244" y="997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63" name="n_2mainValue【保健センター・保健所】&#10;有形固定資産減価償却率"/>
        <xdr:cNvSpPr txBox="1"/>
      </xdr:nvSpPr>
      <xdr:spPr>
        <a:xfrm>
          <a:off x="12675244" y="9930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11447</xdr:rowOff>
    </xdr:from>
    <xdr:ext cx="405111" cy="259045"/>
    <xdr:sp macro="" textlink="">
      <xdr:nvSpPr>
        <xdr:cNvPr id="664" name="n_3mainValue【保健センター・保健所】&#10;有形固定資産減価償却率"/>
        <xdr:cNvSpPr txBox="1"/>
      </xdr:nvSpPr>
      <xdr:spPr>
        <a:xfrm>
          <a:off x="11900544" y="9902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168292</xdr:rowOff>
    </xdr:from>
    <xdr:ext cx="405111" cy="259045"/>
    <xdr:sp macro="" textlink="">
      <xdr:nvSpPr>
        <xdr:cNvPr id="665" name="n_4mainValue【保健センター・保健所】&#10;有形固定資産減価償却率"/>
        <xdr:cNvSpPr txBox="1"/>
      </xdr:nvSpPr>
      <xdr:spPr>
        <a:xfrm>
          <a:off x="1110298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64</xdr:row>
      <xdr:rowOff>64770</xdr:rowOff>
    </xdr:to>
    <xdr:cxnSp macro="">
      <xdr:nvCxnSpPr>
        <xdr:cNvPr id="689" name="直線コネクタ 688"/>
        <xdr:cNvCxnSpPr/>
      </xdr:nvCxnSpPr>
      <xdr:spPr>
        <a:xfrm flipV="1">
          <a:off x="19509104" y="928497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0" name="【保健センター・保健所】&#10;一人当たり面積最小値テキスト"/>
        <xdr:cNvSpPr txBox="1"/>
      </xdr:nvSpPr>
      <xdr:spPr>
        <a:xfrm>
          <a:off x="19547840"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1" name="直線コネクタ 690"/>
        <xdr:cNvCxnSpPr/>
      </xdr:nvCxnSpPr>
      <xdr:spPr>
        <a:xfrm>
          <a:off x="19443700" y="1079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692" name="【保健センター・保健所】&#10;一人当たり面積最大値テキスト"/>
        <xdr:cNvSpPr txBox="1"/>
      </xdr:nvSpPr>
      <xdr:spPr>
        <a:xfrm>
          <a:off x="19547840" y="906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693" name="直線コネクタ 692"/>
        <xdr:cNvCxnSpPr/>
      </xdr:nvCxnSpPr>
      <xdr:spPr>
        <a:xfrm>
          <a:off x="194437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94" name="【保健センター・保健所】&#10;一人当たり面積平均値テキスト"/>
        <xdr:cNvSpPr txBox="1"/>
      </xdr:nvSpPr>
      <xdr:spPr>
        <a:xfrm>
          <a:off x="19547840" y="10439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5" name="フローチャート: 判断 694"/>
        <xdr:cNvSpPr/>
      </xdr:nvSpPr>
      <xdr:spPr>
        <a:xfrm>
          <a:off x="1945894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696" name="フローチャート: 判断 695"/>
        <xdr:cNvSpPr/>
      </xdr:nvSpPr>
      <xdr:spPr>
        <a:xfrm>
          <a:off x="18735040" y="104609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44450</xdr:rowOff>
    </xdr:from>
    <xdr:to>
      <xdr:col>107</xdr:col>
      <xdr:colOff>101600</xdr:colOff>
      <xdr:row>62</xdr:row>
      <xdr:rowOff>146050</xdr:rowOff>
    </xdr:to>
    <xdr:sp macro="" textlink="">
      <xdr:nvSpPr>
        <xdr:cNvPr id="697" name="フローチャート: 判断 696"/>
        <xdr:cNvSpPr/>
      </xdr:nvSpPr>
      <xdr:spPr>
        <a:xfrm>
          <a:off x="17937480" y="1043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59690</xdr:rowOff>
    </xdr:from>
    <xdr:to>
      <xdr:col>102</xdr:col>
      <xdr:colOff>165100</xdr:colOff>
      <xdr:row>62</xdr:row>
      <xdr:rowOff>161290</xdr:rowOff>
    </xdr:to>
    <xdr:sp macro="" textlink="">
      <xdr:nvSpPr>
        <xdr:cNvPr id="698" name="フローチャート: 判断 697"/>
        <xdr:cNvSpPr/>
      </xdr:nvSpPr>
      <xdr:spPr>
        <a:xfrm>
          <a:off x="1716278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113030</xdr:rowOff>
    </xdr:from>
    <xdr:to>
      <xdr:col>98</xdr:col>
      <xdr:colOff>38100</xdr:colOff>
      <xdr:row>63</xdr:row>
      <xdr:rowOff>43180</xdr:rowOff>
    </xdr:to>
    <xdr:sp macro="" textlink="">
      <xdr:nvSpPr>
        <xdr:cNvPr id="699" name="フローチャート: 判断 698"/>
        <xdr:cNvSpPr/>
      </xdr:nvSpPr>
      <xdr:spPr>
        <a:xfrm>
          <a:off x="16388080" y="1050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25400</xdr:rowOff>
    </xdr:from>
    <xdr:to>
      <xdr:col>116</xdr:col>
      <xdr:colOff>114300</xdr:colOff>
      <xdr:row>62</xdr:row>
      <xdr:rowOff>127000</xdr:rowOff>
    </xdr:to>
    <xdr:sp macro="" textlink="">
      <xdr:nvSpPr>
        <xdr:cNvPr id="705" name="楕円 704"/>
        <xdr:cNvSpPr/>
      </xdr:nvSpPr>
      <xdr:spPr>
        <a:xfrm>
          <a:off x="1945894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48277</xdr:rowOff>
    </xdr:from>
    <xdr:ext cx="469744" cy="259045"/>
    <xdr:sp macro="" textlink="">
      <xdr:nvSpPr>
        <xdr:cNvPr id="706" name="【保健センター・保健所】&#10;一人当たり面積該当値テキスト"/>
        <xdr:cNvSpPr txBox="1"/>
      </xdr:nvSpPr>
      <xdr:spPr>
        <a:xfrm>
          <a:off x="1954784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707" name="楕円 706"/>
        <xdr:cNvSpPr/>
      </xdr:nvSpPr>
      <xdr:spPr>
        <a:xfrm>
          <a:off x="18735040" y="10426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76200</xdr:rowOff>
    </xdr:from>
    <xdr:to>
      <xdr:col>116</xdr:col>
      <xdr:colOff>63500</xdr:colOff>
      <xdr:row>62</xdr:row>
      <xdr:rowOff>83820</xdr:rowOff>
    </xdr:to>
    <xdr:cxnSp macro="">
      <xdr:nvCxnSpPr>
        <xdr:cNvPr id="708" name="直線コネクタ 707"/>
        <xdr:cNvCxnSpPr/>
      </xdr:nvCxnSpPr>
      <xdr:spPr>
        <a:xfrm flipV="1">
          <a:off x="18778220" y="1046988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36830</xdr:rowOff>
    </xdr:from>
    <xdr:to>
      <xdr:col>107</xdr:col>
      <xdr:colOff>101600</xdr:colOff>
      <xdr:row>62</xdr:row>
      <xdr:rowOff>138430</xdr:rowOff>
    </xdr:to>
    <xdr:sp macro="" textlink="">
      <xdr:nvSpPr>
        <xdr:cNvPr id="709" name="楕円 708"/>
        <xdr:cNvSpPr/>
      </xdr:nvSpPr>
      <xdr:spPr>
        <a:xfrm>
          <a:off x="1793748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87630</xdr:rowOff>
    </xdr:to>
    <xdr:cxnSp macro="">
      <xdr:nvCxnSpPr>
        <xdr:cNvPr id="710" name="直線コネクタ 709"/>
        <xdr:cNvCxnSpPr/>
      </xdr:nvCxnSpPr>
      <xdr:spPr>
        <a:xfrm flipV="1">
          <a:off x="17988280" y="1047750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711" name="楕円 710"/>
        <xdr:cNvSpPr/>
      </xdr:nvSpPr>
      <xdr:spPr>
        <a:xfrm>
          <a:off x="1716278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87630</xdr:rowOff>
    </xdr:from>
    <xdr:to>
      <xdr:col>107</xdr:col>
      <xdr:colOff>50800</xdr:colOff>
      <xdr:row>62</xdr:row>
      <xdr:rowOff>95250</xdr:rowOff>
    </xdr:to>
    <xdr:cxnSp macro="">
      <xdr:nvCxnSpPr>
        <xdr:cNvPr id="712" name="直線コネクタ 711"/>
        <xdr:cNvCxnSpPr/>
      </xdr:nvCxnSpPr>
      <xdr:spPr>
        <a:xfrm flipV="1">
          <a:off x="17213580" y="104813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13" name="楕円 712"/>
        <xdr:cNvSpPr/>
      </xdr:nvSpPr>
      <xdr:spPr>
        <a:xfrm>
          <a:off x="16388080" y="104419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99060</xdr:rowOff>
    </xdr:to>
    <xdr:cxnSp macro="">
      <xdr:nvCxnSpPr>
        <xdr:cNvPr id="714" name="直線コネクタ 713"/>
        <xdr:cNvCxnSpPr/>
      </xdr:nvCxnSpPr>
      <xdr:spPr>
        <a:xfrm flipV="1">
          <a:off x="16431260" y="1048893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715" name="n_1aveValue【保健センター・保健所】&#10;一人当たり面積"/>
        <xdr:cNvSpPr txBox="1"/>
      </xdr:nvSpPr>
      <xdr:spPr>
        <a:xfrm>
          <a:off x="18561127" y="105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716" name="n_2aveValue【保健センター・保健所】&#10;一人当たり面積"/>
        <xdr:cNvSpPr txBox="1"/>
      </xdr:nvSpPr>
      <xdr:spPr>
        <a:xfrm>
          <a:off x="17776267" y="1053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152417</xdr:rowOff>
    </xdr:from>
    <xdr:ext cx="469744" cy="259045"/>
    <xdr:sp macro="" textlink="">
      <xdr:nvSpPr>
        <xdr:cNvPr id="717" name="n_3aveValue【保健センター・保健所】&#10;一人当たり面積"/>
        <xdr:cNvSpPr txBox="1"/>
      </xdr:nvSpPr>
      <xdr:spPr>
        <a:xfrm>
          <a:off x="1700156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34307</xdr:rowOff>
    </xdr:from>
    <xdr:ext cx="469744" cy="259045"/>
    <xdr:sp macro="" textlink="">
      <xdr:nvSpPr>
        <xdr:cNvPr id="718" name="n_4aveValue【保健センター・保健所】&#10;一人当たり面積"/>
        <xdr:cNvSpPr txBox="1"/>
      </xdr:nvSpPr>
      <xdr:spPr>
        <a:xfrm>
          <a:off x="1622686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151147</xdr:rowOff>
    </xdr:from>
    <xdr:ext cx="469744" cy="259045"/>
    <xdr:sp macro="" textlink="">
      <xdr:nvSpPr>
        <xdr:cNvPr id="719" name="n_1mainValue【保健センター・保健所】&#10;一人当たり面積"/>
        <xdr:cNvSpPr txBox="1"/>
      </xdr:nvSpPr>
      <xdr:spPr>
        <a:xfrm>
          <a:off x="185611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154957</xdr:rowOff>
    </xdr:from>
    <xdr:ext cx="469744" cy="259045"/>
    <xdr:sp macro="" textlink="">
      <xdr:nvSpPr>
        <xdr:cNvPr id="720" name="n_2mainValue【保健センター・保健所】&#10;一人当たり面積"/>
        <xdr:cNvSpPr txBox="1"/>
      </xdr:nvSpPr>
      <xdr:spPr>
        <a:xfrm>
          <a:off x="17776267" y="1021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21" name="n_3mainValue【保健センター・保健所】&#10;一人当たり面積"/>
        <xdr:cNvSpPr txBox="1"/>
      </xdr:nvSpPr>
      <xdr:spPr>
        <a:xfrm>
          <a:off x="1700156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166387</xdr:rowOff>
    </xdr:from>
    <xdr:ext cx="469744" cy="259045"/>
    <xdr:sp macro="" textlink="">
      <xdr:nvSpPr>
        <xdr:cNvPr id="722" name="n_4mainValue【保健センター・保健所】&#10;一人当たり面積"/>
        <xdr:cNvSpPr txBox="1"/>
      </xdr:nvSpPr>
      <xdr:spPr>
        <a:xfrm>
          <a:off x="1622686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4" name="直線コネクタ 7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5" name="テキスト ボックス 7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6" name="直線コネクタ 7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7" name="テキスト ボックス 7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8" name="直線コネクタ 7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9" name="テキスト ボックス 7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0" name="直線コネクタ 7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1" name="テキスト ボックス 7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2" name="直線コネクタ 7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3" name="テキスト ボックス 742"/>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5"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6" name="直線コネクタ 745"/>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7" name="【消防施設】&#10;有形固定資産減価償却率最小値テキスト"/>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8" name="直線コネクタ 747"/>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49" name="【消防施設】&#10;有形固定資産減価償却率最大値テキスト"/>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0" name="直線コネクタ 749"/>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162577</xdr:rowOff>
    </xdr:from>
    <xdr:ext cx="405111" cy="259045"/>
    <xdr:sp macro="" textlink="">
      <xdr:nvSpPr>
        <xdr:cNvPr id="751" name="【消防施設】&#10;有形固定資産減価償却率平均値テキスト"/>
        <xdr:cNvSpPr txBox="1"/>
      </xdr:nvSpPr>
      <xdr:spPr>
        <a:xfrm>
          <a:off x="14414500" y="1374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12700</xdr:rowOff>
    </xdr:from>
    <xdr:to>
      <xdr:col>85</xdr:col>
      <xdr:colOff>177800</xdr:colOff>
      <xdr:row>82</xdr:row>
      <xdr:rowOff>114300</xdr:rowOff>
    </xdr:to>
    <xdr:sp macro="" textlink="">
      <xdr:nvSpPr>
        <xdr:cNvPr id="752" name="フローチャート: 判断 751"/>
        <xdr:cNvSpPr/>
      </xdr:nvSpPr>
      <xdr:spPr>
        <a:xfrm>
          <a:off x="14325600" y="13759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165100</xdr:rowOff>
    </xdr:from>
    <xdr:to>
      <xdr:col>81</xdr:col>
      <xdr:colOff>101600</xdr:colOff>
      <xdr:row>82</xdr:row>
      <xdr:rowOff>95250</xdr:rowOff>
    </xdr:to>
    <xdr:sp macro="" textlink="">
      <xdr:nvSpPr>
        <xdr:cNvPr id="753" name="フローチャート: 判断 752"/>
        <xdr:cNvSpPr/>
      </xdr:nvSpPr>
      <xdr:spPr>
        <a:xfrm>
          <a:off x="135788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754" name="フローチャート: 判断 753"/>
        <xdr:cNvSpPr/>
      </xdr:nvSpPr>
      <xdr:spPr>
        <a:xfrm>
          <a:off x="128041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162561</xdr:rowOff>
    </xdr:from>
    <xdr:to>
      <xdr:col>72</xdr:col>
      <xdr:colOff>38100</xdr:colOff>
      <xdr:row>82</xdr:row>
      <xdr:rowOff>92711</xdr:rowOff>
    </xdr:to>
    <xdr:sp macro="" textlink="">
      <xdr:nvSpPr>
        <xdr:cNvPr id="755" name="フローチャート: 判断 754"/>
        <xdr:cNvSpPr/>
      </xdr:nvSpPr>
      <xdr:spPr>
        <a:xfrm>
          <a:off x="12029440" y="137414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756" name="フローチャート: 判断 755"/>
        <xdr:cNvSpPr/>
      </xdr:nvSpPr>
      <xdr:spPr>
        <a:xfrm>
          <a:off x="1123188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7" name="テキスト ボックス 75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8" name="テキスト ボックス 75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9" name="テキスト ボックス 75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0" name="テキスト ボックス 75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1" name="テキスト ボックス 76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133350</xdr:rowOff>
    </xdr:from>
    <xdr:to>
      <xdr:col>85</xdr:col>
      <xdr:colOff>177800</xdr:colOff>
      <xdr:row>80</xdr:row>
      <xdr:rowOff>63500</xdr:rowOff>
    </xdr:to>
    <xdr:sp macro="" textlink="">
      <xdr:nvSpPr>
        <xdr:cNvPr id="762" name="楕円 761"/>
        <xdr:cNvSpPr/>
      </xdr:nvSpPr>
      <xdr:spPr>
        <a:xfrm>
          <a:off x="14325600" y="133769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156227</xdr:rowOff>
    </xdr:from>
    <xdr:ext cx="405111" cy="259045"/>
    <xdr:sp macro="" textlink="">
      <xdr:nvSpPr>
        <xdr:cNvPr id="763" name="【消防施設】&#10;有形固定資産減価償却率該当値テキスト"/>
        <xdr:cNvSpPr txBox="1"/>
      </xdr:nvSpPr>
      <xdr:spPr>
        <a:xfrm>
          <a:off x="144145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96520</xdr:rowOff>
    </xdr:from>
    <xdr:to>
      <xdr:col>81</xdr:col>
      <xdr:colOff>101600</xdr:colOff>
      <xdr:row>80</xdr:row>
      <xdr:rowOff>26670</xdr:rowOff>
    </xdr:to>
    <xdr:sp macro="" textlink="">
      <xdr:nvSpPr>
        <xdr:cNvPr id="764" name="楕円 763"/>
        <xdr:cNvSpPr/>
      </xdr:nvSpPr>
      <xdr:spPr>
        <a:xfrm>
          <a:off x="13578840" y="13340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147320</xdr:rowOff>
    </xdr:from>
    <xdr:to>
      <xdr:col>85</xdr:col>
      <xdr:colOff>127000</xdr:colOff>
      <xdr:row>80</xdr:row>
      <xdr:rowOff>12700</xdr:rowOff>
    </xdr:to>
    <xdr:cxnSp macro="">
      <xdr:nvCxnSpPr>
        <xdr:cNvPr id="765" name="直線コネクタ 764"/>
        <xdr:cNvCxnSpPr/>
      </xdr:nvCxnSpPr>
      <xdr:spPr>
        <a:xfrm>
          <a:off x="13629640" y="13390880"/>
          <a:ext cx="74676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58420</xdr:rowOff>
    </xdr:from>
    <xdr:to>
      <xdr:col>76</xdr:col>
      <xdr:colOff>165100</xdr:colOff>
      <xdr:row>79</xdr:row>
      <xdr:rowOff>160020</xdr:rowOff>
    </xdr:to>
    <xdr:sp macro="" textlink="">
      <xdr:nvSpPr>
        <xdr:cNvPr id="766" name="楕円 765"/>
        <xdr:cNvSpPr/>
      </xdr:nvSpPr>
      <xdr:spPr>
        <a:xfrm>
          <a:off x="1280414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109220</xdr:rowOff>
    </xdr:from>
    <xdr:to>
      <xdr:col>81</xdr:col>
      <xdr:colOff>50800</xdr:colOff>
      <xdr:row>79</xdr:row>
      <xdr:rowOff>147320</xdr:rowOff>
    </xdr:to>
    <xdr:cxnSp macro="">
      <xdr:nvCxnSpPr>
        <xdr:cNvPr id="767" name="直線コネクタ 766"/>
        <xdr:cNvCxnSpPr/>
      </xdr:nvCxnSpPr>
      <xdr:spPr>
        <a:xfrm>
          <a:off x="12854940" y="1335278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21589</xdr:rowOff>
    </xdr:from>
    <xdr:to>
      <xdr:col>72</xdr:col>
      <xdr:colOff>38100</xdr:colOff>
      <xdr:row>79</xdr:row>
      <xdr:rowOff>123189</xdr:rowOff>
    </xdr:to>
    <xdr:sp macro="" textlink="">
      <xdr:nvSpPr>
        <xdr:cNvPr id="768" name="楕円 767"/>
        <xdr:cNvSpPr/>
      </xdr:nvSpPr>
      <xdr:spPr>
        <a:xfrm>
          <a:off x="12029440" y="132651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79</xdr:row>
      <xdr:rowOff>109220</xdr:rowOff>
    </xdr:to>
    <xdr:cxnSp macro="">
      <xdr:nvCxnSpPr>
        <xdr:cNvPr id="769" name="直線コネクタ 768"/>
        <xdr:cNvCxnSpPr/>
      </xdr:nvCxnSpPr>
      <xdr:spPr>
        <a:xfrm>
          <a:off x="12072620" y="13315949"/>
          <a:ext cx="782320"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156211</xdr:rowOff>
    </xdr:from>
    <xdr:to>
      <xdr:col>67</xdr:col>
      <xdr:colOff>101600</xdr:colOff>
      <xdr:row>79</xdr:row>
      <xdr:rowOff>86361</xdr:rowOff>
    </xdr:to>
    <xdr:sp macro="" textlink="">
      <xdr:nvSpPr>
        <xdr:cNvPr id="770" name="楕円 769"/>
        <xdr:cNvSpPr/>
      </xdr:nvSpPr>
      <xdr:spPr>
        <a:xfrm>
          <a:off x="11231880" y="13232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35561</xdr:rowOff>
    </xdr:from>
    <xdr:to>
      <xdr:col>71</xdr:col>
      <xdr:colOff>177800</xdr:colOff>
      <xdr:row>79</xdr:row>
      <xdr:rowOff>72389</xdr:rowOff>
    </xdr:to>
    <xdr:cxnSp macro="">
      <xdr:nvCxnSpPr>
        <xdr:cNvPr id="771" name="直線コネクタ 770"/>
        <xdr:cNvCxnSpPr/>
      </xdr:nvCxnSpPr>
      <xdr:spPr>
        <a:xfrm>
          <a:off x="11282680" y="13279121"/>
          <a:ext cx="789940" cy="3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86377</xdr:rowOff>
    </xdr:from>
    <xdr:ext cx="405111" cy="259045"/>
    <xdr:sp macro="" textlink="">
      <xdr:nvSpPr>
        <xdr:cNvPr id="772" name="n_1aveValue【消防施設】&#10;有形固定資産減価償却率"/>
        <xdr:cNvSpPr txBox="1"/>
      </xdr:nvSpPr>
      <xdr:spPr>
        <a:xfrm>
          <a:off x="13437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86377</xdr:rowOff>
    </xdr:from>
    <xdr:ext cx="405111" cy="259045"/>
    <xdr:sp macro="" textlink="">
      <xdr:nvSpPr>
        <xdr:cNvPr id="773" name="n_2aveValue【消防施設】&#10;有形固定資産減価償却率"/>
        <xdr:cNvSpPr txBox="1"/>
      </xdr:nvSpPr>
      <xdr:spPr>
        <a:xfrm>
          <a:off x="126752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83838</xdr:rowOff>
    </xdr:from>
    <xdr:ext cx="405111" cy="259045"/>
    <xdr:sp macro="" textlink="">
      <xdr:nvSpPr>
        <xdr:cNvPr id="774" name="n_3aveValue【消防施設】&#10;有形固定資産減価償却率"/>
        <xdr:cNvSpPr txBox="1"/>
      </xdr:nvSpPr>
      <xdr:spPr>
        <a:xfrm>
          <a:off x="11900544" y="1383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775" name="n_4aveValue【消防施設】&#10;有形固定資産減価償却率"/>
        <xdr:cNvSpPr txBox="1"/>
      </xdr:nvSpPr>
      <xdr:spPr>
        <a:xfrm>
          <a:off x="1110298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43197</xdr:rowOff>
    </xdr:from>
    <xdr:ext cx="405111" cy="259045"/>
    <xdr:sp macro="" textlink="">
      <xdr:nvSpPr>
        <xdr:cNvPr id="776" name="n_1mainValue【消防施設】&#10;有形固定資産減価償却率"/>
        <xdr:cNvSpPr txBox="1"/>
      </xdr:nvSpPr>
      <xdr:spPr>
        <a:xfrm>
          <a:off x="13437244" y="1311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5097</xdr:rowOff>
    </xdr:from>
    <xdr:ext cx="405111" cy="259045"/>
    <xdr:sp macro="" textlink="">
      <xdr:nvSpPr>
        <xdr:cNvPr id="777" name="n_2mainValue【消防施設】&#10;有形固定資産減価償却率"/>
        <xdr:cNvSpPr txBox="1"/>
      </xdr:nvSpPr>
      <xdr:spPr>
        <a:xfrm>
          <a:off x="12675244" y="13081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139716</xdr:rowOff>
    </xdr:from>
    <xdr:ext cx="405111" cy="259045"/>
    <xdr:sp macro="" textlink="">
      <xdr:nvSpPr>
        <xdr:cNvPr id="778" name="n_3mainValue【消防施設】&#10;有形固定資産減価償却率"/>
        <xdr:cNvSpPr txBox="1"/>
      </xdr:nvSpPr>
      <xdr:spPr>
        <a:xfrm>
          <a:off x="11900544" y="13047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102888</xdr:rowOff>
    </xdr:from>
    <xdr:ext cx="405111" cy="259045"/>
    <xdr:sp macro="" textlink="">
      <xdr:nvSpPr>
        <xdr:cNvPr id="779" name="n_4mainValue【消防施設】&#10;有形固定資産減価償却率"/>
        <xdr:cNvSpPr txBox="1"/>
      </xdr:nvSpPr>
      <xdr:spPr>
        <a:xfrm>
          <a:off x="11102984" y="130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0" name="正方形/長方形 77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1" name="正方形/長方形 780"/>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2" name="正方形/長方形 781"/>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3" name="正方形/長方形 782"/>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4" name="正方形/長方形 783"/>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5" name="正方形/長方形 784"/>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6" name="正方形/長方形 785"/>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7" name="正方形/長方形 786"/>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8" name="テキスト ボックス 787"/>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9" name="直線コネクタ 788"/>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0" name="直線コネクタ 789"/>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1" name="テキスト ボックス 790"/>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2" name="直線コネクタ 791"/>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3" name="テキスト ボックス 792"/>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4" name="直線コネクタ 793"/>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5" name="テキスト ボックス 794"/>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6" name="直線コネクタ 795"/>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7" name="テキスト ボックス 796"/>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8" name="直線コネクタ 797"/>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9" name="テキスト ボックス 798"/>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0" name="直線コネクタ 799"/>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1" name="テキスト ボックス 800"/>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160564</xdr:rowOff>
    </xdr:from>
    <xdr:to>
      <xdr:col>116</xdr:col>
      <xdr:colOff>62864</xdr:colOff>
      <xdr:row>86</xdr:row>
      <xdr:rowOff>132806</xdr:rowOff>
    </xdr:to>
    <xdr:cxnSp macro="">
      <xdr:nvCxnSpPr>
        <xdr:cNvPr id="805" name="直線コネクタ 804"/>
        <xdr:cNvCxnSpPr/>
      </xdr:nvCxnSpPr>
      <xdr:spPr>
        <a:xfrm flipV="1">
          <a:off x="19509104" y="13068844"/>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136633</xdr:rowOff>
    </xdr:from>
    <xdr:ext cx="469744" cy="259045"/>
    <xdr:sp macro="" textlink="">
      <xdr:nvSpPr>
        <xdr:cNvPr id="806" name="【消防施設】&#10;一人当たり面積最小値テキスト"/>
        <xdr:cNvSpPr txBox="1"/>
      </xdr:nvSpPr>
      <xdr:spPr>
        <a:xfrm>
          <a:off x="19547840" y="1455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132806</xdr:rowOff>
    </xdr:from>
    <xdr:to>
      <xdr:col>116</xdr:col>
      <xdr:colOff>152400</xdr:colOff>
      <xdr:row>86</xdr:row>
      <xdr:rowOff>132806</xdr:rowOff>
    </xdr:to>
    <xdr:cxnSp macro="">
      <xdr:nvCxnSpPr>
        <xdr:cNvPr id="807" name="直線コネクタ 806"/>
        <xdr:cNvCxnSpPr/>
      </xdr:nvCxnSpPr>
      <xdr:spPr>
        <a:xfrm>
          <a:off x="19443700" y="14549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107241</xdr:rowOff>
    </xdr:from>
    <xdr:ext cx="469744" cy="259045"/>
    <xdr:sp macro="" textlink="">
      <xdr:nvSpPr>
        <xdr:cNvPr id="808" name="【消防施設】&#10;一人当たり面積最大値テキスト"/>
        <xdr:cNvSpPr txBox="1"/>
      </xdr:nvSpPr>
      <xdr:spPr>
        <a:xfrm>
          <a:off x="19547840" y="12847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160564</xdr:rowOff>
    </xdr:from>
    <xdr:to>
      <xdr:col>116</xdr:col>
      <xdr:colOff>152400</xdr:colOff>
      <xdr:row>77</xdr:row>
      <xdr:rowOff>160564</xdr:rowOff>
    </xdr:to>
    <xdr:cxnSp macro="">
      <xdr:nvCxnSpPr>
        <xdr:cNvPr id="809" name="直線コネクタ 808"/>
        <xdr:cNvCxnSpPr/>
      </xdr:nvCxnSpPr>
      <xdr:spPr>
        <a:xfrm>
          <a:off x="19443700" y="13068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47733</xdr:rowOff>
    </xdr:from>
    <xdr:ext cx="469744" cy="259045"/>
    <xdr:sp macro="" textlink="">
      <xdr:nvSpPr>
        <xdr:cNvPr id="810" name="【消防施設】&#10;一人当たり面積平均値テキスト"/>
        <xdr:cNvSpPr txBox="1"/>
      </xdr:nvSpPr>
      <xdr:spPr>
        <a:xfrm>
          <a:off x="19547840" y="1412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24856</xdr:rowOff>
    </xdr:from>
    <xdr:to>
      <xdr:col>116</xdr:col>
      <xdr:colOff>114300</xdr:colOff>
      <xdr:row>85</xdr:row>
      <xdr:rowOff>126456</xdr:rowOff>
    </xdr:to>
    <xdr:sp macro="" textlink="">
      <xdr:nvSpPr>
        <xdr:cNvPr id="811" name="フローチャート: 判断 810"/>
        <xdr:cNvSpPr/>
      </xdr:nvSpPr>
      <xdr:spPr>
        <a:xfrm>
          <a:off x="19458940" y="1427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28121</xdr:rowOff>
    </xdr:from>
    <xdr:to>
      <xdr:col>112</xdr:col>
      <xdr:colOff>38100</xdr:colOff>
      <xdr:row>85</xdr:row>
      <xdr:rowOff>129721</xdr:rowOff>
    </xdr:to>
    <xdr:sp macro="" textlink="">
      <xdr:nvSpPr>
        <xdr:cNvPr id="812" name="フローチャート: 判断 811"/>
        <xdr:cNvSpPr/>
      </xdr:nvSpPr>
      <xdr:spPr>
        <a:xfrm>
          <a:off x="18735040" y="1427752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150586</xdr:rowOff>
    </xdr:from>
    <xdr:to>
      <xdr:col>107</xdr:col>
      <xdr:colOff>101600</xdr:colOff>
      <xdr:row>85</xdr:row>
      <xdr:rowOff>80736</xdr:rowOff>
    </xdr:to>
    <xdr:sp macro="" textlink="">
      <xdr:nvSpPr>
        <xdr:cNvPr id="813" name="フローチャート: 判断 812"/>
        <xdr:cNvSpPr/>
      </xdr:nvSpPr>
      <xdr:spPr>
        <a:xfrm>
          <a:off x="17937480" y="14232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4" name="フローチャート: 判断 813"/>
        <xdr:cNvSpPr/>
      </xdr:nvSpPr>
      <xdr:spPr>
        <a:xfrm>
          <a:off x="1716278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11793</xdr:rowOff>
    </xdr:from>
    <xdr:to>
      <xdr:col>98</xdr:col>
      <xdr:colOff>38100</xdr:colOff>
      <xdr:row>85</xdr:row>
      <xdr:rowOff>113393</xdr:rowOff>
    </xdr:to>
    <xdr:sp macro="" textlink="">
      <xdr:nvSpPr>
        <xdr:cNvPr id="815" name="フローチャート: 判断 814"/>
        <xdr:cNvSpPr/>
      </xdr:nvSpPr>
      <xdr:spPr>
        <a:xfrm>
          <a:off x="16388080" y="142611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96701</xdr:rowOff>
    </xdr:from>
    <xdr:to>
      <xdr:col>116</xdr:col>
      <xdr:colOff>114300</xdr:colOff>
      <xdr:row>86</xdr:row>
      <xdr:rowOff>26851</xdr:rowOff>
    </xdr:to>
    <xdr:sp macro="" textlink="">
      <xdr:nvSpPr>
        <xdr:cNvPr id="821" name="楕円 820"/>
        <xdr:cNvSpPr/>
      </xdr:nvSpPr>
      <xdr:spPr>
        <a:xfrm>
          <a:off x="19458940" y="143461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75128</xdr:rowOff>
    </xdr:from>
    <xdr:ext cx="469744" cy="259045"/>
    <xdr:sp macro="" textlink="">
      <xdr:nvSpPr>
        <xdr:cNvPr id="822" name="【消防施設】&#10;一人当たり面積該当値テキスト"/>
        <xdr:cNvSpPr txBox="1"/>
      </xdr:nvSpPr>
      <xdr:spPr>
        <a:xfrm>
          <a:off x="19547840" y="1432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99968</xdr:rowOff>
    </xdr:from>
    <xdr:to>
      <xdr:col>112</xdr:col>
      <xdr:colOff>38100</xdr:colOff>
      <xdr:row>86</xdr:row>
      <xdr:rowOff>30118</xdr:rowOff>
    </xdr:to>
    <xdr:sp macro="" textlink="">
      <xdr:nvSpPr>
        <xdr:cNvPr id="823" name="楕円 822"/>
        <xdr:cNvSpPr/>
      </xdr:nvSpPr>
      <xdr:spPr>
        <a:xfrm>
          <a:off x="18735040" y="143493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147501</xdr:rowOff>
    </xdr:from>
    <xdr:to>
      <xdr:col>116</xdr:col>
      <xdr:colOff>63500</xdr:colOff>
      <xdr:row>85</xdr:row>
      <xdr:rowOff>150768</xdr:rowOff>
    </xdr:to>
    <xdr:cxnSp macro="">
      <xdr:nvCxnSpPr>
        <xdr:cNvPr id="824" name="直線コネクタ 823"/>
        <xdr:cNvCxnSpPr/>
      </xdr:nvCxnSpPr>
      <xdr:spPr>
        <a:xfrm flipV="1">
          <a:off x="18778220" y="14396901"/>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101600</xdr:rowOff>
    </xdr:from>
    <xdr:to>
      <xdr:col>107</xdr:col>
      <xdr:colOff>101600</xdr:colOff>
      <xdr:row>86</xdr:row>
      <xdr:rowOff>31750</xdr:rowOff>
    </xdr:to>
    <xdr:sp macro="" textlink="">
      <xdr:nvSpPr>
        <xdr:cNvPr id="825" name="楕円 824"/>
        <xdr:cNvSpPr/>
      </xdr:nvSpPr>
      <xdr:spPr>
        <a:xfrm>
          <a:off x="17937480" y="14351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150768</xdr:rowOff>
    </xdr:from>
    <xdr:to>
      <xdr:col>111</xdr:col>
      <xdr:colOff>177800</xdr:colOff>
      <xdr:row>85</xdr:row>
      <xdr:rowOff>152400</xdr:rowOff>
    </xdr:to>
    <xdr:cxnSp macro="">
      <xdr:nvCxnSpPr>
        <xdr:cNvPr id="826" name="直線コネクタ 825"/>
        <xdr:cNvCxnSpPr/>
      </xdr:nvCxnSpPr>
      <xdr:spPr>
        <a:xfrm flipV="1">
          <a:off x="17988280" y="14400168"/>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104866</xdr:rowOff>
    </xdr:from>
    <xdr:to>
      <xdr:col>102</xdr:col>
      <xdr:colOff>165100</xdr:colOff>
      <xdr:row>86</xdr:row>
      <xdr:rowOff>35016</xdr:rowOff>
    </xdr:to>
    <xdr:sp macro="" textlink="">
      <xdr:nvSpPr>
        <xdr:cNvPr id="827" name="楕円 826"/>
        <xdr:cNvSpPr/>
      </xdr:nvSpPr>
      <xdr:spPr>
        <a:xfrm>
          <a:off x="17162780" y="14354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152400</xdr:rowOff>
    </xdr:from>
    <xdr:to>
      <xdr:col>107</xdr:col>
      <xdr:colOff>50800</xdr:colOff>
      <xdr:row>85</xdr:row>
      <xdr:rowOff>155666</xdr:rowOff>
    </xdr:to>
    <xdr:cxnSp macro="">
      <xdr:nvCxnSpPr>
        <xdr:cNvPr id="828" name="直線コネクタ 827"/>
        <xdr:cNvCxnSpPr/>
      </xdr:nvCxnSpPr>
      <xdr:spPr>
        <a:xfrm flipV="1">
          <a:off x="17213580" y="14401800"/>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108131</xdr:rowOff>
    </xdr:from>
    <xdr:to>
      <xdr:col>98</xdr:col>
      <xdr:colOff>38100</xdr:colOff>
      <xdr:row>86</xdr:row>
      <xdr:rowOff>38281</xdr:rowOff>
    </xdr:to>
    <xdr:sp macro="" textlink="">
      <xdr:nvSpPr>
        <xdr:cNvPr id="829" name="楕円 828"/>
        <xdr:cNvSpPr/>
      </xdr:nvSpPr>
      <xdr:spPr>
        <a:xfrm>
          <a:off x="16388080" y="143575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155666</xdr:rowOff>
    </xdr:from>
    <xdr:to>
      <xdr:col>102</xdr:col>
      <xdr:colOff>114300</xdr:colOff>
      <xdr:row>85</xdr:row>
      <xdr:rowOff>158931</xdr:rowOff>
    </xdr:to>
    <xdr:cxnSp macro="">
      <xdr:nvCxnSpPr>
        <xdr:cNvPr id="830" name="直線コネクタ 829"/>
        <xdr:cNvCxnSpPr/>
      </xdr:nvCxnSpPr>
      <xdr:spPr>
        <a:xfrm flipV="1">
          <a:off x="16431260" y="14405066"/>
          <a:ext cx="7823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146248</xdr:rowOff>
    </xdr:from>
    <xdr:ext cx="469744" cy="259045"/>
    <xdr:sp macro="" textlink="">
      <xdr:nvSpPr>
        <xdr:cNvPr id="831" name="n_1aveValue【消防施設】&#10;一人当たり面積"/>
        <xdr:cNvSpPr txBox="1"/>
      </xdr:nvSpPr>
      <xdr:spPr>
        <a:xfrm>
          <a:off x="18561127" y="1406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97263</xdr:rowOff>
    </xdr:from>
    <xdr:ext cx="469744" cy="259045"/>
    <xdr:sp macro="" textlink="">
      <xdr:nvSpPr>
        <xdr:cNvPr id="832" name="n_2aveValue【消防施設】&#10;一人当たり面積"/>
        <xdr:cNvSpPr txBox="1"/>
      </xdr:nvSpPr>
      <xdr:spPr>
        <a:xfrm>
          <a:off x="17776267" y="140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3" name="n_3aveValue【消防施設】&#10;一人当たり面積"/>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129920</xdr:rowOff>
    </xdr:from>
    <xdr:ext cx="469744" cy="259045"/>
    <xdr:sp macro="" textlink="">
      <xdr:nvSpPr>
        <xdr:cNvPr id="834" name="n_4aveValue【消防施設】&#10;一人当たり面積"/>
        <xdr:cNvSpPr txBox="1"/>
      </xdr:nvSpPr>
      <xdr:spPr>
        <a:xfrm>
          <a:off x="16226867" y="14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21245</xdr:rowOff>
    </xdr:from>
    <xdr:ext cx="469744" cy="259045"/>
    <xdr:sp macro="" textlink="">
      <xdr:nvSpPr>
        <xdr:cNvPr id="835" name="n_1mainValue【消防施設】&#10;一人当たり面積"/>
        <xdr:cNvSpPr txBox="1"/>
      </xdr:nvSpPr>
      <xdr:spPr>
        <a:xfrm>
          <a:off x="18561127" y="1443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836" name="n_2mainValue【消防施設】&#10;一人当たり面積"/>
        <xdr:cNvSpPr txBox="1"/>
      </xdr:nvSpPr>
      <xdr:spPr>
        <a:xfrm>
          <a:off x="17776267" y="1443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26143</xdr:rowOff>
    </xdr:from>
    <xdr:ext cx="469744" cy="259045"/>
    <xdr:sp macro="" textlink="">
      <xdr:nvSpPr>
        <xdr:cNvPr id="837" name="n_3mainValue【消防施設】&#10;一人当たり面積"/>
        <xdr:cNvSpPr txBox="1"/>
      </xdr:nvSpPr>
      <xdr:spPr>
        <a:xfrm>
          <a:off x="17001567" y="144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29408</xdr:rowOff>
    </xdr:from>
    <xdr:ext cx="469744" cy="259045"/>
    <xdr:sp macro="" textlink="">
      <xdr:nvSpPr>
        <xdr:cNvPr id="838" name="n_4mainValue【消防施設】&#10;一人当たり面積"/>
        <xdr:cNvSpPr txBox="1"/>
      </xdr:nvSpPr>
      <xdr:spPr>
        <a:xfrm>
          <a:off x="16226867" y="1444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58238</xdr:rowOff>
    </xdr:from>
    <xdr:to>
      <xdr:col>85</xdr:col>
      <xdr:colOff>126364</xdr:colOff>
      <xdr:row>109</xdr:row>
      <xdr:rowOff>35379</xdr:rowOff>
    </xdr:to>
    <xdr:cxnSp macro="">
      <xdr:nvCxnSpPr>
        <xdr:cNvPr id="864" name="直線コネクタ 863"/>
        <xdr:cNvCxnSpPr/>
      </xdr:nvCxnSpPr>
      <xdr:spPr>
        <a:xfrm flipV="1">
          <a:off x="14375764" y="16822238"/>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4915</xdr:rowOff>
    </xdr:from>
    <xdr:ext cx="340478" cy="259045"/>
    <xdr:sp macro="" textlink="">
      <xdr:nvSpPr>
        <xdr:cNvPr id="867" name="【庁舎】&#10;有形固定資産減価償却率最大値テキスト"/>
        <xdr:cNvSpPr txBox="1"/>
      </xdr:nvSpPr>
      <xdr:spPr>
        <a:xfrm>
          <a:off x="14414500" y="166012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58238</xdr:rowOff>
    </xdr:from>
    <xdr:to>
      <xdr:col>86</xdr:col>
      <xdr:colOff>25400</xdr:colOff>
      <xdr:row>100</xdr:row>
      <xdr:rowOff>58238</xdr:rowOff>
    </xdr:to>
    <xdr:cxnSp macro="">
      <xdr:nvCxnSpPr>
        <xdr:cNvPr id="868" name="直線コネクタ 867"/>
        <xdr:cNvCxnSpPr/>
      </xdr:nvCxnSpPr>
      <xdr:spPr>
        <a:xfrm>
          <a:off x="14287500" y="16822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43378</xdr:rowOff>
    </xdr:from>
    <xdr:ext cx="405111" cy="259045"/>
    <xdr:sp macro="" textlink="">
      <xdr:nvSpPr>
        <xdr:cNvPr id="869" name="【庁舎】&#10;有形固定資産減価償却率平均値テキスト"/>
        <xdr:cNvSpPr txBox="1"/>
      </xdr:nvSpPr>
      <xdr:spPr>
        <a:xfrm>
          <a:off x="14414500" y="173102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20501</xdr:rowOff>
    </xdr:from>
    <xdr:to>
      <xdr:col>85</xdr:col>
      <xdr:colOff>177800</xdr:colOff>
      <xdr:row>104</xdr:row>
      <xdr:rowOff>122101</xdr:rowOff>
    </xdr:to>
    <xdr:sp macro="" textlink="">
      <xdr:nvSpPr>
        <xdr:cNvPr id="870" name="フローチャート: 判断 869"/>
        <xdr:cNvSpPr/>
      </xdr:nvSpPr>
      <xdr:spPr>
        <a:xfrm>
          <a:off x="14325600" y="174550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5806</xdr:rowOff>
    </xdr:from>
    <xdr:to>
      <xdr:col>81</xdr:col>
      <xdr:colOff>101600</xdr:colOff>
      <xdr:row>104</xdr:row>
      <xdr:rowOff>107406</xdr:rowOff>
    </xdr:to>
    <xdr:sp macro="" textlink="">
      <xdr:nvSpPr>
        <xdr:cNvPr id="871" name="フローチャート: 判断 870"/>
        <xdr:cNvSpPr/>
      </xdr:nvSpPr>
      <xdr:spPr>
        <a:xfrm>
          <a:off x="1357884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149498</xdr:rowOff>
    </xdr:from>
    <xdr:to>
      <xdr:col>76</xdr:col>
      <xdr:colOff>165100</xdr:colOff>
      <xdr:row>104</xdr:row>
      <xdr:rowOff>79648</xdr:rowOff>
    </xdr:to>
    <xdr:sp macro="" textlink="">
      <xdr:nvSpPr>
        <xdr:cNvPr id="872" name="フローチャート: 判断 871"/>
        <xdr:cNvSpPr/>
      </xdr:nvSpPr>
      <xdr:spPr>
        <a:xfrm>
          <a:off x="12804140" y="174164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141332</xdr:rowOff>
    </xdr:from>
    <xdr:to>
      <xdr:col>72</xdr:col>
      <xdr:colOff>38100</xdr:colOff>
      <xdr:row>104</xdr:row>
      <xdr:rowOff>71482</xdr:rowOff>
    </xdr:to>
    <xdr:sp macro="" textlink="">
      <xdr:nvSpPr>
        <xdr:cNvPr id="873" name="フローチャート: 判断 872"/>
        <xdr:cNvSpPr/>
      </xdr:nvSpPr>
      <xdr:spPr>
        <a:xfrm>
          <a:off x="12029440" y="1740825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115207</xdr:rowOff>
    </xdr:from>
    <xdr:to>
      <xdr:col>67</xdr:col>
      <xdr:colOff>101600</xdr:colOff>
      <xdr:row>104</xdr:row>
      <xdr:rowOff>45357</xdr:rowOff>
    </xdr:to>
    <xdr:sp macro="" textlink="">
      <xdr:nvSpPr>
        <xdr:cNvPr id="874" name="フローチャート: 判断 873"/>
        <xdr:cNvSpPr/>
      </xdr:nvSpPr>
      <xdr:spPr>
        <a:xfrm>
          <a:off x="11231880" y="173821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12337</xdr:rowOff>
    </xdr:from>
    <xdr:to>
      <xdr:col>85</xdr:col>
      <xdr:colOff>177800</xdr:colOff>
      <xdr:row>106</xdr:row>
      <xdr:rowOff>113937</xdr:rowOff>
    </xdr:to>
    <xdr:sp macro="" textlink="">
      <xdr:nvSpPr>
        <xdr:cNvPr id="880" name="楕円 879"/>
        <xdr:cNvSpPr/>
      </xdr:nvSpPr>
      <xdr:spPr>
        <a:xfrm>
          <a:off x="14325600" y="17782177"/>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162214</xdr:rowOff>
    </xdr:from>
    <xdr:ext cx="405111" cy="259045"/>
    <xdr:sp macro="" textlink="">
      <xdr:nvSpPr>
        <xdr:cNvPr id="881" name="【庁舎】&#10;有形固定資産減価償却率該当値テキスト"/>
        <xdr:cNvSpPr txBox="1"/>
      </xdr:nvSpPr>
      <xdr:spPr>
        <a:xfrm>
          <a:off x="14414500"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882" name="楕円 881"/>
        <xdr:cNvSpPr/>
      </xdr:nvSpPr>
      <xdr:spPr>
        <a:xfrm>
          <a:off x="1357884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63137</xdr:rowOff>
    </xdr:to>
    <xdr:cxnSp macro="">
      <xdr:nvCxnSpPr>
        <xdr:cNvPr id="883" name="直線コネクタ 882"/>
        <xdr:cNvCxnSpPr/>
      </xdr:nvCxnSpPr>
      <xdr:spPr>
        <a:xfrm>
          <a:off x="13629640" y="17800320"/>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884" name="楕円 883"/>
        <xdr:cNvSpPr/>
      </xdr:nvSpPr>
      <xdr:spPr>
        <a:xfrm>
          <a:off x="12804140" y="17720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169273</xdr:rowOff>
    </xdr:from>
    <xdr:to>
      <xdr:col>81</xdr:col>
      <xdr:colOff>50800</xdr:colOff>
      <xdr:row>106</xdr:row>
      <xdr:rowOff>30480</xdr:rowOff>
    </xdr:to>
    <xdr:cxnSp macro="">
      <xdr:nvCxnSpPr>
        <xdr:cNvPr id="885" name="直線コネクタ 884"/>
        <xdr:cNvCxnSpPr/>
      </xdr:nvCxnSpPr>
      <xdr:spPr>
        <a:xfrm>
          <a:off x="12854940" y="17771473"/>
          <a:ext cx="77470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886" name="楕円 885"/>
        <xdr:cNvSpPr/>
      </xdr:nvSpPr>
      <xdr:spPr>
        <a:xfrm>
          <a:off x="12029440" y="176912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105</xdr:row>
      <xdr:rowOff>169273</xdr:rowOff>
    </xdr:to>
    <xdr:cxnSp macro="">
      <xdr:nvCxnSpPr>
        <xdr:cNvPr id="887" name="直線コネクタ 886"/>
        <xdr:cNvCxnSpPr/>
      </xdr:nvCxnSpPr>
      <xdr:spPr>
        <a:xfrm>
          <a:off x="12072620" y="17742081"/>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56424</xdr:rowOff>
    </xdr:from>
    <xdr:to>
      <xdr:col>67</xdr:col>
      <xdr:colOff>101600</xdr:colOff>
      <xdr:row>105</xdr:row>
      <xdr:rowOff>158024</xdr:rowOff>
    </xdr:to>
    <xdr:sp macro="" textlink="">
      <xdr:nvSpPr>
        <xdr:cNvPr id="888" name="楕円 887"/>
        <xdr:cNvSpPr/>
      </xdr:nvSpPr>
      <xdr:spPr>
        <a:xfrm>
          <a:off x="11231880" y="1765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107224</xdr:rowOff>
    </xdr:from>
    <xdr:to>
      <xdr:col>71</xdr:col>
      <xdr:colOff>177800</xdr:colOff>
      <xdr:row>105</xdr:row>
      <xdr:rowOff>139881</xdr:rowOff>
    </xdr:to>
    <xdr:cxnSp macro="">
      <xdr:nvCxnSpPr>
        <xdr:cNvPr id="889" name="直線コネクタ 888"/>
        <xdr:cNvCxnSpPr/>
      </xdr:nvCxnSpPr>
      <xdr:spPr>
        <a:xfrm>
          <a:off x="11282680" y="17709424"/>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123933</xdr:rowOff>
    </xdr:from>
    <xdr:ext cx="405111" cy="259045"/>
    <xdr:sp macro="" textlink="">
      <xdr:nvSpPr>
        <xdr:cNvPr id="890" name="n_1aveValue【庁舎】&#10;有形固定資産減価償却率"/>
        <xdr:cNvSpPr txBox="1"/>
      </xdr:nvSpPr>
      <xdr:spPr>
        <a:xfrm>
          <a:off x="134372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96175</xdr:rowOff>
    </xdr:from>
    <xdr:ext cx="405111" cy="259045"/>
    <xdr:sp macro="" textlink="">
      <xdr:nvSpPr>
        <xdr:cNvPr id="891" name="n_2aveValue【庁舎】&#10;有形固定資産減価償却率"/>
        <xdr:cNvSpPr txBox="1"/>
      </xdr:nvSpPr>
      <xdr:spPr>
        <a:xfrm>
          <a:off x="12675244" y="1719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88009</xdr:rowOff>
    </xdr:from>
    <xdr:ext cx="405111" cy="259045"/>
    <xdr:sp macro="" textlink="">
      <xdr:nvSpPr>
        <xdr:cNvPr id="892" name="n_3aveValue【庁舎】&#10;有形固定資産減価償却率"/>
        <xdr:cNvSpPr txBox="1"/>
      </xdr:nvSpPr>
      <xdr:spPr>
        <a:xfrm>
          <a:off x="11900544" y="17187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61884</xdr:rowOff>
    </xdr:from>
    <xdr:ext cx="405111" cy="259045"/>
    <xdr:sp macro="" textlink="">
      <xdr:nvSpPr>
        <xdr:cNvPr id="893" name="n_4aveValue【庁舎】&#10;有形固定資産減価償却率"/>
        <xdr:cNvSpPr txBox="1"/>
      </xdr:nvSpPr>
      <xdr:spPr>
        <a:xfrm>
          <a:off x="1110298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894" name="n_1mainValue【庁舎】&#10;有形固定資産減価償却率"/>
        <xdr:cNvSpPr txBox="1"/>
      </xdr:nvSpPr>
      <xdr:spPr>
        <a:xfrm>
          <a:off x="134372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39750</xdr:rowOff>
    </xdr:from>
    <xdr:ext cx="405111" cy="259045"/>
    <xdr:sp macro="" textlink="">
      <xdr:nvSpPr>
        <xdr:cNvPr id="895" name="n_2mainValue【庁舎】&#10;有形固定資産減価償却率"/>
        <xdr:cNvSpPr txBox="1"/>
      </xdr:nvSpPr>
      <xdr:spPr>
        <a:xfrm>
          <a:off x="1267524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10358</xdr:rowOff>
    </xdr:from>
    <xdr:ext cx="405111" cy="259045"/>
    <xdr:sp macro="" textlink="">
      <xdr:nvSpPr>
        <xdr:cNvPr id="896" name="n_3mainValue【庁舎】&#10;有形固定資産減価償却率"/>
        <xdr:cNvSpPr txBox="1"/>
      </xdr:nvSpPr>
      <xdr:spPr>
        <a:xfrm>
          <a:off x="11900544" y="17780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149151</xdr:rowOff>
    </xdr:from>
    <xdr:ext cx="405111" cy="259045"/>
    <xdr:sp macro="" textlink="">
      <xdr:nvSpPr>
        <xdr:cNvPr id="897" name="n_4mainValue【庁舎】&#10;有形固定資産減価償却率"/>
        <xdr:cNvSpPr txBox="1"/>
      </xdr:nvSpPr>
      <xdr:spPr>
        <a:xfrm>
          <a:off x="11102984" y="17751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56198</xdr:rowOff>
    </xdr:from>
    <xdr:to>
      <xdr:col>116</xdr:col>
      <xdr:colOff>62864</xdr:colOff>
      <xdr:row>108</xdr:row>
      <xdr:rowOff>53339</xdr:rowOff>
    </xdr:to>
    <xdr:cxnSp macro="">
      <xdr:nvCxnSpPr>
        <xdr:cNvPr id="925" name="直線コネクタ 924"/>
        <xdr:cNvCxnSpPr/>
      </xdr:nvCxnSpPr>
      <xdr:spPr>
        <a:xfrm flipV="1">
          <a:off x="19509104" y="16820198"/>
          <a:ext cx="0" cy="133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57166</xdr:rowOff>
    </xdr:from>
    <xdr:ext cx="469744" cy="259045"/>
    <xdr:sp macro="" textlink="">
      <xdr:nvSpPr>
        <xdr:cNvPr id="926" name="【庁舎】&#10;一人当たり面積最小値テキスト"/>
        <xdr:cNvSpPr txBox="1"/>
      </xdr:nvSpPr>
      <xdr:spPr>
        <a:xfrm>
          <a:off x="1954784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53339</xdr:rowOff>
    </xdr:from>
    <xdr:to>
      <xdr:col>116</xdr:col>
      <xdr:colOff>152400</xdr:colOff>
      <xdr:row>108</xdr:row>
      <xdr:rowOff>53339</xdr:rowOff>
    </xdr:to>
    <xdr:cxnSp macro="">
      <xdr:nvCxnSpPr>
        <xdr:cNvPr id="927" name="直線コネクタ 926"/>
        <xdr:cNvCxnSpPr/>
      </xdr:nvCxnSpPr>
      <xdr:spPr>
        <a:xfrm>
          <a:off x="1944370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2875</xdr:rowOff>
    </xdr:from>
    <xdr:ext cx="469744" cy="259045"/>
    <xdr:sp macro="" textlink="">
      <xdr:nvSpPr>
        <xdr:cNvPr id="928" name="【庁舎】&#10;一人当たり面積最大値テキスト"/>
        <xdr:cNvSpPr txBox="1"/>
      </xdr:nvSpPr>
      <xdr:spPr>
        <a:xfrm>
          <a:off x="19547840" y="1659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56198</xdr:rowOff>
    </xdr:from>
    <xdr:to>
      <xdr:col>116</xdr:col>
      <xdr:colOff>152400</xdr:colOff>
      <xdr:row>100</xdr:row>
      <xdr:rowOff>56198</xdr:rowOff>
    </xdr:to>
    <xdr:cxnSp macro="">
      <xdr:nvCxnSpPr>
        <xdr:cNvPr id="929" name="直線コネクタ 928"/>
        <xdr:cNvCxnSpPr/>
      </xdr:nvCxnSpPr>
      <xdr:spPr>
        <a:xfrm>
          <a:off x="19443700" y="168201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129557</xdr:rowOff>
    </xdr:from>
    <xdr:ext cx="469744" cy="259045"/>
    <xdr:sp macro="" textlink="">
      <xdr:nvSpPr>
        <xdr:cNvPr id="930" name="【庁舎】&#10;一人当たり面積平均値テキスト"/>
        <xdr:cNvSpPr txBox="1"/>
      </xdr:nvSpPr>
      <xdr:spPr>
        <a:xfrm>
          <a:off x="19547840" y="17731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151130</xdr:rowOff>
    </xdr:from>
    <xdr:to>
      <xdr:col>116</xdr:col>
      <xdr:colOff>114300</xdr:colOff>
      <xdr:row>106</xdr:row>
      <xdr:rowOff>81280</xdr:rowOff>
    </xdr:to>
    <xdr:sp macro="" textlink="">
      <xdr:nvSpPr>
        <xdr:cNvPr id="931" name="フローチャート: 判断 930"/>
        <xdr:cNvSpPr/>
      </xdr:nvSpPr>
      <xdr:spPr>
        <a:xfrm>
          <a:off x="19458940" y="1775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169704</xdr:rowOff>
    </xdr:from>
    <xdr:to>
      <xdr:col>112</xdr:col>
      <xdr:colOff>38100</xdr:colOff>
      <xdr:row>106</xdr:row>
      <xdr:rowOff>99854</xdr:rowOff>
    </xdr:to>
    <xdr:sp macro="" textlink="">
      <xdr:nvSpPr>
        <xdr:cNvPr id="932" name="フローチャート: 判断 931"/>
        <xdr:cNvSpPr/>
      </xdr:nvSpPr>
      <xdr:spPr>
        <a:xfrm>
          <a:off x="18735040" y="17771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141129</xdr:rowOff>
    </xdr:from>
    <xdr:to>
      <xdr:col>107</xdr:col>
      <xdr:colOff>101600</xdr:colOff>
      <xdr:row>106</xdr:row>
      <xdr:rowOff>71279</xdr:rowOff>
    </xdr:to>
    <xdr:sp macro="" textlink="">
      <xdr:nvSpPr>
        <xdr:cNvPr id="933" name="フローチャート: 判断 932"/>
        <xdr:cNvSpPr/>
      </xdr:nvSpPr>
      <xdr:spPr>
        <a:xfrm>
          <a:off x="17937480" y="17743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159702</xdr:rowOff>
    </xdr:from>
    <xdr:to>
      <xdr:col>102</xdr:col>
      <xdr:colOff>165100</xdr:colOff>
      <xdr:row>106</xdr:row>
      <xdr:rowOff>89852</xdr:rowOff>
    </xdr:to>
    <xdr:sp macro="" textlink="">
      <xdr:nvSpPr>
        <xdr:cNvPr id="934" name="フローチャート: 判断 933"/>
        <xdr:cNvSpPr/>
      </xdr:nvSpPr>
      <xdr:spPr>
        <a:xfrm>
          <a:off x="17162780" y="177619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171132</xdr:rowOff>
    </xdr:from>
    <xdr:to>
      <xdr:col>98</xdr:col>
      <xdr:colOff>38100</xdr:colOff>
      <xdr:row>106</xdr:row>
      <xdr:rowOff>101282</xdr:rowOff>
    </xdr:to>
    <xdr:sp macro="" textlink="">
      <xdr:nvSpPr>
        <xdr:cNvPr id="935" name="フローチャート: 判断 934"/>
        <xdr:cNvSpPr/>
      </xdr:nvSpPr>
      <xdr:spPr>
        <a:xfrm>
          <a:off x="16388080" y="1777333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1112</xdr:rowOff>
    </xdr:from>
    <xdr:to>
      <xdr:col>116</xdr:col>
      <xdr:colOff>114300</xdr:colOff>
      <xdr:row>104</xdr:row>
      <xdr:rowOff>102712</xdr:rowOff>
    </xdr:to>
    <xdr:sp macro="" textlink="">
      <xdr:nvSpPr>
        <xdr:cNvPr id="941" name="楕円 940"/>
        <xdr:cNvSpPr/>
      </xdr:nvSpPr>
      <xdr:spPr>
        <a:xfrm>
          <a:off x="19458940" y="1743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23989</xdr:rowOff>
    </xdr:from>
    <xdr:ext cx="469744" cy="259045"/>
    <xdr:sp macro="" textlink="">
      <xdr:nvSpPr>
        <xdr:cNvPr id="942" name="【庁舎】&#10;一人当たり面積該当値テキスト"/>
        <xdr:cNvSpPr txBox="1"/>
      </xdr:nvSpPr>
      <xdr:spPr>
        <a:xfrm>
          <a:off x="19547840" y="1729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16827</xdr:rowOff>
    </xdr:from>
    <xdr:to>
      <xdr:col>112</xdr:col>
      <xdr:colOff>38100</xdr:colOff>
      <xdr:row>104</xdr:row>
      <xdr:rowOff>118427</xdr:rowOff>
    </xdr:to>
    <xdr:sp macro="" textlink="">
      <xdr:nvSpPr>
        <xdr:cNvPr id="943" name="楕円 942"/>
        <xdr:cNvSpPr/>
      </xdr:nvSpPr>
      <xdr:spPr>
        <a:xfrm>
          <a:off x="18735040" y="17451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51912</xdr:rowOff>
    </xdr:from>
    <xdr:to>
      <xdr:col>116</xdr:col>
      <xdr:colOff>63500</xdr:colOff>
      <xdr:row>104</xdr:row>
      <xdr:rowOff>67627</xdr:rowOff>
    </xdr:to>
    <xdr:cxnSp macro="">
      <xdr:nvCxnSpPr>
        <xdr:cNvPr id="944" name="直線コネクタ 943"/>
        <xdr:cNvCxnSpPr/>
      </xdr:nvCxnSpPr>
      <xdr:spPr>
        <a:xfrm flipV="1">
          <a:off x="18778220" y="17486472"/>
          <a:ext cx="731520" cy="1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29687</xdr:rowOff>
    </xdr:from>
    <xdr:to>
      <xdr:col>107</xdr:col>
      <xdr:colOff>101600</xdr:colOff>
      <xdr:row>104</xdr:row>
      <xdr:rowOff>131287</xdr:rowOff>
    </xdr:to>
    <xdr:sp macro="" textlink="">
      <xdr:nvSpPr>
        <xdr:cNvPr id="945" name="楕円 944"/>
        <xdr:cNvSpPr/>
      </xdr:nvSpPr>
      <xdr:spPr>
        <a:xfrm>
          <a:off x="17937480" y="1746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67627</xdr:rowOff>
    </xdr:from>
    <xdr:to>
      <xdr:col>111</xdr:col>
      <xdr:colOff>177800</xdr:colOff>
      <xdr:row>104</xdr:row>
      <xdr:rowOff>80487</xdr:rowOff>
    </xdr:to>
    <xdr:cxnSp macro="">
      <xdr:nvCxnSpPr>
        <xdr:cNvPr id="946" name="直線コネクタ 945"/>
        <xdr:cNvCxnSpPr/>
      </xdr:nvCxnSpPr>
      <xdr:spPr>
        <a:xfrm flipV="1">
          <a:off x="17988280" y="17502187"/>
          <a:ext cx="789940" cy="1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43974</xdr:rowOff>
    </xdr:from>
    <xdr:to>
      <xdr:col>102</xdr:col>
      <xdr:colOff>165100</xdr:colOff>
      <xdr:row>104</xdr:row>
      <xdr:rowOff>145574</xdr:rowOff>
    </xdr:to>
    <xdr:sp macro="" textlink="">
      <xdr:nvSpPr>
        <xdr:cNvPr id="947" name="楕円 946"/>
        <xdr:cNvSpPr/>
      </xdr:nvSpPr>
      <xdr:spPr>
        <a:xfrm>
          <a:off x="17162780" y="1747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80487</xdr:rowOff>
    </xdr:from>
    <xdr:to>
      <xdr:col>107</xdr:col>
      <xdr:colOff>50800</xdr:colOff>
      <xdr:row>104</xdr:row>
      <xdr:rowOff>94774</xdr:rowOff>
    </xdr:to>
    <xdr:cxnSp macro="">
      <xdr:nvCxnSpPr>
        <xdr:cNvPr id="948" name="直線コネクタ 947"/>
        <xdr:cNvCxnSpPr/>
      </xdr:nvCxnSpPr>
      <xdr:spPr>
        <a:xfrm flipV="1">
          <a:off x="17213580" y="17515047"/>
          <a:ext cx="7747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56832</xdr:rowOff>
    </xdr:from>
    <xdr:to>
      <xdr:col>98</xdr:col>
      <xdr:colOff>38100</xdr:colOff>
      <xdr:row>104</xdr:row>
      <xdr:rowOff>158432</xdr:rowOff>
    </xdr:to>
    <xdr:sp macro="" textlink="">
      <xdr:nvSpPr>
        <xdr:cNvPr id="949" name="楕円 948"/>
        <xdr:cNvSpPr/>
      </xdr:nvSpPr>
      <xdr:spPr>
        <a:xfrm>
          <a:off x="16388080" y="174913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94774</xdr:rowOff>
    </xdr:from>
    <xdr:to>
      <xdr:col>102</xdr:col>
      <xdr:colOff>114300</xdr:colOff>
      <xdr:row>104</xdr:row>
      <xdr:rowOff>107632</xdr:rowOff>
    </xdr:to>
    <xdr:cxnSp macro="">
      <xdr:nvCxnSpPr>
        <xdr:cNvPr id="950" name="直線コネクタ 949"/>
        <xdr:cNvCxnSpPr/>
      </xdr:nvCxnSpPr>
      <xdr:spPr>
        <a:xfrm flipV="1">
          <a:off x="16431260" y="17529334"/>
          <a:ext cx="782320" cy="1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90981</xdr:rowOff>
    </xdr:from>
    <xdr:ext cx="469744" cy="259045"/>
    <xdr:sp macro="" textlink="">
      <xdr:nvSpPr>
        <xdr:cNvPr id="951" name="n_1aveValue【庁舎】&#10;一人当たり面積"/>
        <xdr:cNvSpPr txBox="1"/>
      </xdr:nvSpPr>
      <xdr:spPr>
        <a:xfrm>
          <a:off x="18561127" y="17860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62406</xdr:rowOff>
    </xdr:from>
    <xdr:ext cx="469744" cy="259045"/>
    <xdr:sp macro="" textlink="">
      <xdr:nvSpPr>
        <xdr:cNvPr id="952" name="n_2aveValue【庁舎】&#10;一人当たり面積"/>
        <xdr:cNvSpPr txBox="1"/>
      </xdr:nvSpPr>
      <xdr:spPr>
        <a:xfrm>
          <a:off x="17776267" y="178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80979</xdr:rowOff>
    </xdr:from>
    <xdr:ext cx="469744" cy="259045"/>
    <xdr:sp macro="" textlink="">
      <xdr:nvSpPr>
        <xdr:cNvPr id="953" name="n_3aveValue【庁舎】&#10;一人当たり面積"/>
        <xdr:cNvSpPr txBox="1"/>
      </xdr:nvSpPr>
      <xdr:spPr>
        <a:xfrm>
          <a:off x="17001567" y="1785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92409</xdr:rowOff>
    </xdr:from>
    <xdr:ext cx="469744" cy="259045"/>
    <xdr:sp macro="" textlink="">
      <xdr:nvSpPr>
        <xdr:cNvPr id="954" name="n_4aveValue【庁舎】&#10;一人当たり面積"/>
        <xdr:cNvSpPr txBox="1"/>
      </xdr:nvSpPr>
      <xdr:spPr>
        <a:xfrm>
          <a:off x="16226867" y="1786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134954</xdr:rowOff>
    </xdr:from>
    <xdr:ext cx="469744" cy="259045"/>
    <xdr:sp macro="" textlink="">
      <xdr:nvSpPr>
        <xdr:cNvPr id="955" name="n_1mainValue【庁舎】&#10;一人当たり面積"/>
        <xdr:cNvSpPr txBox="1"/>
      </xdr:nvSpPr>
      <xdr:spPr>
        <a:xfrm>
          <a:off x="18561127" y="1723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147814</xdr:rowOff>
    </xdr:from>
    <xdr:ext cx="469744" cy="259045"/>
    <xdr:sp macro="" textlink="">
      <xdr:nvSpPr>
        <xdr:cNvPr id="956" name="n_2mainValue【庁舎】&#10;一人当たり面積"/>
        <xdr:cNvSpPr txBox="1"/>
      </xdr:nvSpPr>
      <xdr:spPr>
        <a:xfrm>
          <a:off x="17776267" y="1724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162101</xdr:rowOff>
    </xdr:from>
    <xdr:ext cx="469744" cy="259045"/>
    <xdr:sp macro="" textlink="">
      <xdr:nvSpPr>
        <xdr:cNvPr id="957" name="n_3mainValue【庁舎】&#10;一人当たり面積"/>
        <xdr:cNvSpPr txBox="1"/>
      </xdr:nvSpPr>
      <xdr:spPr>
        <a:xfrm>
          <a:off x="17001567" y="172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3509</xdr:rowOff>
    </xdr:from>
    <xdr:ext cx="469744" cy="259045"/>
    <xdr:sp macro="" textlink="">
      <xdr:nvSpPr>
        <xdr:cNvPr id="958" name="n_4mainValue【庁舎】&#10;一人当たり面積"/>
        <xdr:cNvSpPr txBox="1"/>
      </xdr:nvSpPr>
      <xdr:spPr>
        <a:xfrm>
          <a:off x="16226867" y="172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改築を行った一般廃棄物処理施設、消防施設の他は、有形固定資産減価償却率が類似団体平均値よりも比較的高い状況である。公共施設等は災害発生時の避難所となる施設も多くあることから、今後、個別施設計画の策定、実施に努め、施設の長寿命化・更新も含め適正管理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U1" workbookViewId="0">
      <selection activeCell="BN14" sqref="BN14:BU14"/>
    </sheetView>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 thickBot="1">
      <c r="B2" s="182" t="s">
        <v>83</v>
      </c>
      <c r="C2" s="182"/>
      <c r="D2" s="183"/>
    </row>
    <row r="3" spans="1:119" ht="18.75" customHeight="1" thickBot="1">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24258298</v>
      </c>
      <c r="BO4" s="485"/>
      <c r="BP4" s="485"/>
      <c r="BQ4" s="485"/>
      <c r="BR4" s="485"/>
      <c r="BS4" s="485"/>
      <c r="BT4" s="485"/>
      <c r="BU4" s="486"/>
      <c r="BV4" s="484">
        <v>23846547</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11.4</v>
      </c>
      <c r="CU4" s="625"/>
      <c r="CV4" s="625"/>
      <c r="CW4" s="625"/>
      <c r="CX4" s="625"/>
      <c r="CY4" s="625"/>
      <c r="CZ4" s="625"/>
      <c r="DA4" s="626"/>
      <c r="DB4" s="624">
        <v>11.5</v>
      </c>
      <c r="DC4" s="625"/>
      <c r="DD4" s="625"/>
      <c r="DE4" s="625"/>
      <c r="DF4" s="625"/>
      <c r="DG4" s="625"/>
      <c r="DH4" s="625"/>
      <c r="DI4" s="626"/>
    </row>
    <row r="5" spans="1:119" ht="18.75" customHeight="1">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22652676</v>
      </c>
      <c r="BO5" s="456"/>
      <c r="BP5" s="456"/>
      <c r="BQ5" s="456"/>
      <c r="BR5" s="456"/>
      <c r="BS5" s="456"/>
      <c r="BT5" s="456"/>
      <c r="BU5" s="457"/>
      <c r="BV5" s="455">
        <v>22127396</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90.8</v>
      </c>
      <c r="CU5" s="453"/>
      <c r="CV5" s="453"/>
      <c r="CW5" s="453"/>
      <c r="CX5" s="453"/>
      <c r="CY5" s="453"/>
      <c r="CZ5" s="453"/>
      <c r="DA5" s="454"/>
      <c r="DB5" s="452">
        <v>86</v>
      </c>
      <c r="DC5" s="453"/>
      <c r="DD5" s="453"/>
      <c r="DE5" s="453"/>
      <c r="DF5" s="453"/>
      <c r="DG5" s="453"/>
      <c r="DH5" s="453"/>
      <c r="DI5" s="454"/>
    </row>
    <row r="6" spans="1:119" ht="18.75" customHeight="1">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104</v>
      </c>
      <c r="AV6" s="514"/>
      <c r="AW6" s="514"/>
      <c r="AX6" s="514"/>
      <c r="AY6" s="469" t="s">
        <v>105</v>
      </c>
      <c r="AZ6" s="470"/>
      <c r="BA6" s="470"/>
      <c r="BB6" s="470"/>
      <c r="BC6" s="470"/>
      <c r="BD6" s="470"/>
      <c r="BE6" s="470"/>
      <c r="BF6" s="470"/>
      <c r="BG6" s="470"/>
      <c r="BH6" s="470"/>
      <c r="BI6" s="470"/>
      <c r="BJ6" s="470"/>
      <c r="BK6" s="470"/>
      <c r="BL6" s="470"/>
      <c r="BM6" s="471"/>
      <c r="BN6" s="455">
        <v>1605622</v>
      </c>
      <c r="BO6" s="456"/>
      <c r="BP6" s="456"/>
      <c r="BQ6" s="456"/>
      <c r="BR6" s="456"/>
      <c r="BS6" s="456"/>
      <c r="BT6" s="456"/>
      <c r="BU6" s="457"/>
      <c r="BV6" s="455">
        <v>1719151</v>
      </c>
      <c r="BW6" s="456"/>
      <c r="BX6" s="456"/>
      <c r="BY6" s="456"/>
      <c r="BZ6" s="456"/>
      <c r="CA6" s="456"/>
      <c r="CB6" s="456"/>
      <c r="CC6" s="457"/>
      <c r="CD6" s="495" t="s">
        <v>106</v>
      </c>
      <c r="CE6" s="415"/>
      <c r="CF6" s="415"/>
      <c r="CG6" s="415"/>
      <c r="CH6" s="415"/>
      <c r="CI6" s="415"/>
      <c r="CJ6" s="415"/>
      <c r="CK6" s="415"/>
      <c r="CL6" s="415"/>
      <c r="CM6" s="415"/>
      <c r="CN6" s="415"/>
      <c r="CO6" s="415"/>
      <c r="CP6" s="415"/>
      <c r="CQ6" s="415"/>
      <c r="CR6" s="415"/>
      <c r="CS6" s="496"/>
      <c r="CT6" s="598">
        <v>91.7</v>
      </c>
      <c r="CU6" s="599"/>
      <c r="CV6" s="599"/>
      <c r="CW6" s="599"/>
      <c r="CX6" s="599"/>
      <c r="CY6" s="599"/>
      <c r="CZ6" s="599"/>
      <c r="DA6" s="600"/>
      <c r="DB6" s="598">
        <v>89.1</v>
      </c>
      <c r="DC6" s="599"/>
      <c r="DD6" s="599"/>
      <c r="DE6" s="599"/>
      <c r="DF6" s="599"/>
      <c r="DG6" s="599"/>
      <c r="DH6" s="599"/>
      <c r="DI6" s="600"/>
    </row>
    <row r="7" spans="1:119" ht="18.75" customHeight="1">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107</v>
      </c>
      <c r="AN7" s="412"/>
      <c r="AO7" s="412"/>
      <c r="AP7" s="412"/>
      <c r="AQ7" s="412"/>
      <c r="AR7" s="412"/>
      <c r="AS7" s="412"/>
      <c r="AT7" s="413"/>
      <c r="AU7" s="513" t="s">
        <v>108</v>
      </c>
      <c r="AV7" s="514"/>
      <c r="AW7" s="514"/>
      <c r="AX7" s="514"/>
      <c r="AY7" s="469" t="s">
        <v>109</v>
      </c>
      <c r="AZ7" s="470"/>
      <c r="BA7" s="470"/>
      <c r="BB7" s="470"/>
      <c r="BC7" s="470"/>
      <c r="BD7" s="470"/>
      <c r="BE7" s="470"/>
      <c r="BF7" s="470"/>
      <c r="BG7" s="470"/>
      <c r="BH7" s="470"/>
      <c r="BI7" s="470"/>
      <c r="BJ7" s="470"/>
      <c r="BK7" s="470"/>
      <c r="BL7" s="470"/>
      <c r="BM7" s="471"/>
      <c r="BN7" s="455">
        <v>50615</v>
      </c>
      <c r="BO7" s="456"/>
      <c r="BP7" s="456"/>
      <c r="BQ7" s="456"/>
      <c r="BR7" s="456"/>
      <c r="BS7" s="456"/>
      <c r="BT7" s="456"/>
      <c r="BU7" s="457"/>
      <c r="BV7" s="455">
        <v>79153</v>
      </c>
      <c r="BW7" s="456"/>
      <c r="BX7" s="456"/>
      <c r="BY7" s="456"/>
      <c r="BZ7" s="456"/>
      <c r="CA7" s="456"/>
      <c r="CB7" s="456"/>
      <c r="CC7" s="457"/>
      <c r="CD7" s="495" t="s">
        <v>110</v>
      </c>
      <c r="CE7" s="415"/>
      <c r="CF7" s="415"/>
      <c r="CG7" s="415"/>
      <c r="CH7" s="415"/>
      <c r="CI7" s="415"/>
      <c r="CJ7" s="415"/>
      <c r="CK7" s="415"/>
      <c r="CL7" s="415"/>
      <c r="CM7" s="415"/>
      <c r="CN7" s="415"/>
      <c r="CO7" s="415"/>
      <c r="CP7" s="415"/>
      <c r="CQ7" s="415"/>
      <c r="CR7" s="415"/>
      <c r="CS7" s="496"/>
      <c r="CT7" s="455">
        <v>13656174</v>
      </c>
      <c r="CU7" s="456"/>
      <c r="CV7" s="456"/>
      <c r="CW7" s="456"/>
      <c r="CX7" s="456"/>
      <c r="CY7" s="456"/>
      <c r="CZ7" s="456"/>
      <c r="DA7" s="457"/>
      <c r="DB7" s="455">
        <v>14285179</v>
      </c>
      <c r="DC7" s="456"/>
      <c r="DD7" s="456"/>
      <c r="DE7" s="456"/>
      <c r="DF7" s="456"/>
      <c r="DG7" s="456"/>
      <c r="DH7" s="456"/>
      <c r="DI7" s="457"/>
    </row>
    <row r="8" spans="1:119" ht="18.75" customHeight="1" thickBot="1">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111</v>
      </c>
      <c r="AN8" s="412"/>
      <c r="AO8" s="412"/>
      <c r="AP8" s="412"/>
      <c r="AQ8" s="412"/>
      <c r="AR8" s="412"/>
      <c r="AS8" s="412"/>
      <c r="AT8" s="413"/>
      <c r="AU8" s="513" t="s">
        <v>96</v>
      </c>
      <c r="AV8" s="514"/>
      <c r="AW8" s="514"/>
      <c r="AX8" s="514"/>
      <c r="AY8" s="469" t="s">
        <v>112</v>
      </c>
      <c r="AZ8" s="470"/>
      <c r="BA8" s="470"/>
      <c r="BB8" s="470"/>
      <c r="BC8" s="470"/>
      <c r="BD8" s="470"/>
      <c r="BE8" s="470"/>
      <c r="BF8" s="470"/>
      <c r="BG8" s="470"/>
      <c r="BH8" s="470"/>
      <c r="BI8" s="470"/>
      <c r="BJ8" s="470"/>
      <c r="BK8" s="470"/>
      <c r="BL8" s="470"/>
      <c r="BM8" s="471"/>
      <c r="BN8" s="455">
        <v>1555007</v>
      </c>
      <c r="BO8" s="456"/>
      <c r="BP8" s="456"/>
      <c r="BQ8" s="456"/>
      <c r="BR8" s="456"/>
      <c r="BS8" s="456"/>
      <c r="BT8" s="456"/>
      <c r="BU8" s="457"/>
      <c r="BV8" s="455">
        <v>1639998</v>
      </c>
      <c r="BW8" s="456"/>
      <c r="BX8" s="456"/>
      <c r="BY8" s="456"/>
      <c r="BZ8" s="456"/>
      <c r="CA8" s="456"/>
      <c r="CB8" s="456"/>
      <c r="CC8" s="457"/>
      <c r="CD8" s="495" t="s">
        <v>113</v>
      </c>
      <c r="CE8" s="415"/>
      <c r="CF8" s="415"/>
      <c r="CG8" s="415"/>
      <c r="CH8" s="415"/>
      <c r="CI8" s="415"/>
      <c r="CJ8" s="415"/>
      <c r="CK8" s="415"/>
      <c r="CL8" s="415"/>
      <c r="CM8" s="415"/>
      <c r="CN8" s="415"/>
      <c r="CO8" s="415"/>
      <c r="CP8" s="415"/>
      <c r="CQ8" s="415"/>
      <c r="CR8" s="415"/>
      <c r="CS8" s="496"/>
      <c r="CT8" s="558">
        <v>0.28000000000000003</v>
      </c>
      <c r="CU8" s="559"/>
      <c r="CV8" s="559"/>
      <c r="CW8" s="559"/>
      <c r="CX8" s="559"/>
      <c r="CY8" s="559"/>
      <c r="CZ8" s="559"/>
      <c r="DA8" s="560"/>
      <c r="DB8" s="558">
        <v>0.27</v>
      </c>
      <c r="DC8" s="559"/>
      <c r="DD8" s="559"/>
      <c r="DE8" s="559"/>
      <c r="DF8" s="559"/>
      <c r="DG8" s="559"/>
      <c r="DH8" s="559"/>
      <c r="DI8" s="560"/>
    </row>
    <row r="9" spans="1:119" ht="18.75" customHeight="1" thickBot="1">
      <c r="A9" s="181"/>
      <c r="B9" s="587" t="s">
        <v>114</v>
      </c>
      <c r="C9" s="588"/>
      <c r="D9" s="588"/>
      <c r="E9" s="588"/>
      <c r="F9" s="588"/>
      <c r="G9" s="588"/>
      <c r="H9" s="588"/>
      <c r="I9" s="588"/>
      <c r="J9" s="588"/>
      <c r="K9" s="506"/>
      <c r="L9" s="589" t="s">
        <v>115</v>
      </c>
      <c r="M9" s="590"/>
      <c r="N9" s="590"/>
      <c r="O9" s="590"/>
      <c r="P9" s="590"/>
      <c r="Q9" s="591"/>
      <c r="R9" s="592">
        <v>25939</v>
      </c>
      <c r="S9" s="593"/>
      <c r="T9" s="593"/>
      <c r="U9" s="593"/>
      <c r="V9" s="594"/>
      <c r="W9" s="524" t="s">
        <v>116</v>
      </c>
      <c r="X9" s="525"/>
      <c r="Y9" s="525"/>
      <c r="Z9" s="525"/>
      <c r="AA9" s="525"/>
      <c r="AB9" s="525"/>
      <c r="AC9" s="525"/>
      <c r="AD9" s="525"/>
      <c r="AE9" s="525"/>
      <c r="AF9" s="525"/>
      <c r="AG9" s="525"/>
      <c r="AH9" s="525"/>
      <c r="AI9" s="525"/>
      <c r="AJ9" s="525"/>
      <c r="AK9" s="525"/>
      <c r="AL9" s="595"/>
      <c r="AM9" s="512" t="s">
        <v>117</v>
      </c>
      <c r="AN9" s="412"/>
      <c r="AO9" s="412"/>
      <c r="AP9" s="412"/>
      <c r="AQ9" s="412"/>
      <c r="AR9" s="412"/>
      <c r="AS9" s="412"/>
      <c r="AT9" s="413"/>
      <c r="AU9" s="513" t="s">
        <v>96</v>
      </c>
      <c r="AV9" s="514"/>
      <c r="AW9" s="514"/>
      <c r="AX9" s="514"/>
      <c r="AY9" s="469" t="s">
        <v>118</v>
      </c>
      <c r="AZ9" s="470"/>
      <c r="BA9" s="470"/>
      <c r="BB9" s="470"/>
      <c r="BC9" s="470"/>
      <c r="BD9" s="470"/>
      <c r="BE9" s="470"/>
      <c r="BF9" s="470"/>
      <c r="BG9" s="470"/>
      <c r="BH9" s="470"/>
      <c r="BI9" s="470"/>
      <c r="BJ9" s="470"/>
      <c r="BK9" s="470"/>
      <c r="BL9" s="470"/>
      <c r="BM9" s="471"/>
      <c r="BN9" s="455">
        <v>-84991</v>
      </c>
      <c r="BO9" s="456"/>
      <c r="BP9" s="456"/>
      <c r="BQ9" s="456"/>
      <c r="BR9" s="456"/>
      <c r="BS9" s="456"/>
      <c r="BT9" s="456"/>
      <c r="BU9" s="457"/>
      <c r="BV9" s="455">
        <v>470935</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16.2</v>
      </c>
      <c r="CU9" s="453"/>
      <c r="CV9" s="453"/>
      <c r="CW9" s="453"/>
      <c r="CX9" s="453"/>
      <c r="CY9" s="453"/>
      <c r="CZ9" s="453"/>
      <c r="DA9" s="454"/>
      <c r="DB9" s="452">
        <v>17</v>
      </c>
      <c r="DC9" s="453"/>
      <c r="DD9" s="453"/>
      <c r="DE9" s="453"/>
      <c r="DF9" s="453"/>
      <c r="DG9" s="453"/>
      <c r="DH9" s="453"/>
      <c r="DI9" s="454"/>
    </row>
    <row r="10" spans="1:119" ht="18.75" customHeight="1" thickBot="1">
      <c r="A10" s="181"/>
      <c r="B10" s="587"/>
      <c r="C10" s="588"/>
      <c r="D10" s="588"/>
      <c r="E10" s="588"/>
      <c r="F10" s="588"/>
      <c r="G10" s="588"/>
      <c r="H10" s="588"/>
      <c r="I10" s="588"/>
      <c r="J10" s="588"/>
      <c r="K10" s="506"/>
      <c r="L10" s="411" t="s">
        <v>120</v>
      </c>
      <c r="M10" s="412"/>
      <c r="N10" s="412"/>
      <c r="O10" s="412"/>
      <c r="P10" s="412"/>
      <c r="Q10" s="413"/>
      <c r="R10" s="408">
        <v>27977</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68231</v>
      </c>
      <c r="BO10" s="456"/>
      <c r="BP10" s="456"/>
      <c r="BQ10" s="456"/>
      <c r="BR10" s="456"/>
      <c r="BS10" s="456"/>
      <c r="BT10" s="456"/>
      <c r="BU10" s="457"/>
      <c r="BV10" s="455">
        <v>41110</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288438</v>
      </c>
      <c r="BO11" s="456"/>
      <c r="BP11" s="456"/>
      <c r="BQ11" s="456"/>
      <c r="BR11" s="456"/>
      <c r="BS11" s="456"/>
      <c r="BT11" s="456"/>
      <c r="BU11" s="457"/>
      <c r="BV11" s="455">
        <v>252565</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132</v>
      </c>
      <c r="DC11" s="559"/>
      <c r="DD11" s="559"/>
      <c r="DE11" s="559"/>
      <c r="DF11" s="559"/>
      <c r="DG11" s="559"/>
      <c r="DH11" s="559"/>
      <c r="DI11" s="560"/>
    </row>
    <row r="12" spans="1:119" ht="18.75" customHeight="1">
      <c r="A12" s="181"/>
      <c r="B12" s="561" t="s">
        <v>133</v>
      </c>
      <c r="C12" s="562"/>
      <c r="D12" s="562"/>
      <c r="E12" s="562"/>
      <c r="F12" s="562"/>
      <c r="G12" s="562"/>
      <c r="H12" s="562"/>
      <c r="I12" s="562"/>
      <c r="J12" s="562"/>
      <c r="K12" s="563"/>
      <c r="L12" s="570" t="s">
        <v>134</v>
      </c>
      <c r="M12" s="571"/>
      <c r="N12" s="571"/>
      <c r="O12" s="571"/>
      <c r="P12" s="571"/>
      <c r="Q12" s="572"/>
      <c r="R12" s="573">
        <v>26035</v>
      </c>
      <c r="S12" s="574"/>
      <c r="T12" s="574"/>
      <c r="U12" s="574"/>
      <c r="V12" s="575"/>
      <c r="W12" s="576" t="s">
        <v>1</v>
      </c>
      <c r="X12" s="514"/>
      <c r="Y12" s="514"/>
      <c r="Z12" s="514"/>
      <c r="AA12" s="514"/>
      <c r="AB12" s="577"/>
      <c r="AC12" s="578" t="s">
        <v>135</v>
      </c>
      <c r="AD12" s="579"/>
      <c r="AE12" s="579"/>
      <c r="AF12" s="579"/>
      <c r="AG12" s="580"/>
      <c r="AH12" s="578" t="s">
        <v>136</v>
      </c>
      <c r="AI12" s="579"/>
      <c r="AJ12" s="579"/>
      <c r="AK12" s="579"/>
      <c r="AL12" s="581"/>
      <c r="AM12" s="512" t="s">
        <v>137</v>
      </c>
      <c r="AN12" s="412"/>
      <c r="AO12" s="412"/>
      <c r="AP12" s="412"/>
      <c r="AQ12" s="412"/>
      <c r="AR12" s="412"/>
      <c r="AS12" s="412"/>
      <c r="AT12" s="413"/>
      <c r="AU12" s="513" t="s">
        <v>138</v>
      </c>
      <c r="AV12" s="514"/>
      <c r="AW12" s="514"/>
      <c r="AX12" s="514"/>
      <c r="AY12" s="469" t="s">
        <v>139</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140</v>
      </c>
      <c r="CE12" s="415"/>
      <c r="CF12" s="415"/>
      <c r="CG12" s="415"/>
      <c r="CH12" s="415"/>
      <c r="CI12" s="415"/>
      <c r="CJ12" s="415"/>
      <c r="CK12" s="415"/>
      <c r="CL12" s="415"/>
      <c r="CM12" s="415"/>
      <c r="CN12" s="415"/>
      <c r="CO12" s="415"/>
      <c r="CP12" s="415"/>
      <c r="CQ12" s="415"/>
      <c r="CR12" s="415"/>
      <c r="CS12" s="496"/>
      <c r="CT12" s="558" t="s">
        <v>141</v>
      </c>
      <c r="CU12" s="559"/>
      <c r="CV12" s="559"/>
      <c r="CW12" s="559"/>
      <c r="CX12" s="559"/>
      <c r="CY12" s="559"/>
      <c r="CZ12" s="559"/>
      <c r="DA12" s="560"/>
      <c r="DB12" s="558" t="s">
        <v>142</v>
      </c>
      <c r="DC12" s="559"/>
      <c r="DD12" s="559"/>
      <c r="DE12" s="559"/>
      <c r="DF12" s="559"/>
      <c r="DG12" s="559"/>
      <c r="DH12" s="559"/>
      <c r="DI12" s="560"/>
    </row>
    <row r="13" spans="1:119" ht="18.75" customHeight="1">
      <c r="A13" s="181"/>
      <c r="B13" s="564"/>
      <c r="C13" s="565"/>
      <c r="D13" s="565"/>
      <c r="E13" s="565"/>
      <c r="F13" s="565"/>
      <c r="G13" s="565"/>
      <c r="H13" s="565"/>
      <c r="I13" s="565"/>
      <c r="J13" s="565"/>
      <c r="K13" s="566"/>
      <c r="L13" s="190"/>
      <c r="M13" s="539" t="s">
        <v>143</v>
      </c>
      <c r="N13" s="540"/>
      <c r="O13" s="540"/>
      <c r="P13" s="540"/>
      <c r="Q13" s="541"/>
      <c r="R13" s="542">
        <v>25567</v>
      </c>
      <c r="S13" s="543"/>
      <c r="T13" s="543"/>
      <c r="U13" s="543"/>
      <c r="V13" s="544"/>
      <c r="W13" s="545" t="s">
        <v>144</v>
      </c>
      <c r="X13" s="441"/>
      <c r="Y13" s="441"/>
      <c r="Z13" s="441"/>
      <c r="AA13" s="441"/>
      <c r="AB13" s="442"/>
      <c r="AC13" s="408">
        <v>1374</v>
      </c>
      <c r="AD13" s="409"/>
      <c r="AE13" s="409"/>
      <c r="AF13" s="409"/>
      <c r="AG13" s="410"/>
      <c r="AH13" s="408">
        <v>1972</v>
      </c>
      <c r="AI13" s="409"/>
      <c r="AJ13" s="409"/>
      <c r="AK13" s="409"/>
      <c r="AL13" s="468"/>
      <c r="AM13" s="512" t="s">
        <v>145</v>
      </c>
      <c r="AN13" s="412"/>
      <c r="AO13" s="412"/>
      <c r="AP13" s="412"/>
      <c r="AQ13" s="412"/>
      <c r="AR13" s="412"/>
      <c r="AS13" s="412"/>
      <c r="AT13" s="413"/>
      <c r="AU13" s="513" t="s">
        <v>128</v>
      </c>
      <c r="AV13" s="514"/>
      <c r="AW13" s="514"/>
      <c r="AX13" s="514"/>
      <c r="AY13" s="469" t="s">
        <v>146</v>
      </c>
      <c r="AZ13" s="470"/>
      <c r="BA13" s="470"/>
      <c r="BB13" s="470"/>
      <c r="BC13" s="470"/>
      <c r="BD13" s="470"/>
      <c r="BE13" s="470"/>
      <c r="BF13" s="470"/>
      <c r="BG13" s="470"/>
      <c r="BH13" s="470"/>
      <c r="BI13" s="470"/>
      <c r="BJ13" s="470"/>
      <c r="BK13" s="470"/>
      <c r="BL13" s="470"/>
      <c r="BM13" s="471"/>
      <c r="BN13" s="455">
        <v>271678</v>
      </c>
      <c r="BO13" s="456"/>
      <c r="BP13" s="456"/>
      <c r="BQ13" s="456"/>
      <c r="BR13" s="456"/>
      <c r="BS13" s="456"/>
      <c r="BT13" s="456"/>
      <c r="BU13" s="457"/>
      <c r="BV13" s="455">
        <v>764610</v>
      </c>
      <c r="BW13" s="456"/>
      <c r="BX13" s="456"/>
      <c r="BY13" s="456"/>
      <c r="BZ13" s="456"/>
      <c r="CA13" s="456"/>
      <c r="CB13" s="456"/>
      <c r="CC13" s="457"/>
      <c r="CD13" s="495" t="s">
        <v>147</v>
      </c>
      <c r="CE13" s="415"/>
      <c r="CF13" s="415"/>
      <c r="CG13" s="415"/>
      <c r="CH13" s="415"/>
      <c r="CI13" s="415"/>
      <c r="CJ13" s="415"/>
      <c r="CK13" s="415"/>
      <c r="CL13" s="415"/>
      <c r="CM13" s="415"/>
      <c r="CN13" s="415"/>
      <c r="CO13" s="415"/>
      <c r="CP13" s="415"/>
      <c r="CQ13" s="415"/>
      <c r="CR13" s="415"/>
      <c r="CS13" s="496"/>
      <c r="CT13" s="452">
        <v>10.8</v>
      </c>
      <c r="CU13" s="453"/>
      <c r="CV13" s="453"/>
      <c r="CW13" s="453"/>
      <c r="CX13" s="453"/>
      <c r="CY13" s="453"/>
      <c r="CZ13" s="453"/>
      <c r="DA13" s="454"/>
      <c r="DB13" s="452">
        <v>11.3</v>
      </c>
      <c r="DC13" s="453"/>
      <c r="DD13" s="453"/>
      <c r="DE13" s="453"/>
      <c r="DF13" s="453"/>
      <c r="DG13" s="453"/>
      <c r="DH13" s="453"/>
      <c r="DI13" s="454"/>
    </row>
    <row r="14" spans="1:119" ht="18.75" customHeight="1" thickBot="1">
      <c r="A14" s="181"/>
      <c r="B14" s="564"/>
      <c r="C14" s="565"/>
      <c r="D14" s="565"/>
      <c r="E14" s="565"/>
      <c r="F14" s="565"/>
      <c r="G14" s="565"/>
      <c r="H14" s="565"/>
      <c r="I14" s="565"/>
      <c r="J14" s="565"/>
      <c r="K14" s="566"/>
      <c r="L14" s="529" t="s">
        <v>148</v>
      </c>
      <c r="M14" s="582"/>
      <c r="N14" s="582"/>
      <c r="O14" s="582"/>
      <c r="P14" s="582"/>
      <c r="Q14" s="583"/>
      <c r="R14" s="542">
        <v>26531</v>
      </c>
      <c r="S14" s="543"/>
      <c r="T14" s="543"/>
      <c r="U14" s="543"/>
      <c r="V14" s="544"/>
      <c r="W14" s="546"/>
      <c r="X14" s="444"/>
      <c r="Y14" s="444"/>
      <c r="Z14" s="444"/>
      <c r="AA14" s="444"/>
      <c r="AB14" s="445"/>
      <c r="AC14" s="535">
        <v>11.2</v>
      </c>
      <c r="AD14" s="536"/>
      <c r="AE14" s="536"/>
      <c r="AF14" s="536"/>
      <c r="AG14" s="537"/>
      <c r="AH14" s="535">
        <v>14.6</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149</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141</v>
      </c>
      <c r="DC14" s="553"/>
      <c r="DD14" s="553"/>
      <c r="DE14" s="553"/>
      <c r="DF14" s="553"/>
      <c r="DG14" s="553"/>
      <c r="DH14" s="553"/>
      <c r="DI14" s="554"/>
    </row>
    <row r="15" spans="1:119" ht="18.75" customHeight="1">
      <c r="A15" s="181"/>
      <c r="B15" s="564"/>
      <c r="C15" s="565"/>
      <c r="D15" s="565"/>
      <c r="E15" s="565"/>
      <c r="F15" s="565"/>
      <c r="G15" s="565"/>
      <c r="H15" s="565"/>
      <c r="I15" s="565"/>
      <c r="J15" s="565"/>
      <c r="K15" s="566"/>
      <c r="L15" s="190"/>
      <c r="M15" s="539" t="s">
        <v>143</v>
      </c>
      <c r="N15" s="540"/>
      <c r="O15" s="540"/>
      <c r="P15" s="540"/>
      <c r="Q15" s="541"/>
      <c r="R15" s="542">
        <v>26095</v>
      </c>
      <c r="S15" s="543"/>
      <c r="T15" s="543"/>
      <c r="U15" s="543"/>
      <c r="V15" s="544"/>
      <c r="W15" s="545" t="s">
        <v>150</v>
      </c>
      <c r="X15" s="441"/>
      <c r="Y15" s="441"/>
      <c r="Z15" s="441"/>
      <c r="AA15" s="441"/>
      <c r="AB15" s="442"/>
      <c r="AC15" s="408">
        <v>3937</v>
      </c>
      <c r="AD15" s="409"/>
      <c r="AE15" s="409"/>
      <c r="AF15" s="409"/>
      <c r="AG15" s="410"/>
      <c r="AH15" s="408">
        <v>4078</v>
      </c>
      <c r="AI15" s="409"/>
      <c r="AJ15" s="409"/>
      <c r="AK15" s="409"/>
      <c r="AL15" s="468"/>
      <c r="AM15" s="512"/>
      <c r="AN15" s="412"/>
      <c r="AO15" s="412"/>
      <c r="AP15" s="412"/>
      <c r="AQ15" s="412"/>
      <c r="AR15" s="412"/>
      <c r="AS15" s="412"/>
      <c r="AT15" s="413"/>
      <c r="AU15" s="513"/>
      <c r="AV15" s="514"/>
      <c r="AW15" s="514"/>
      <c r="AX15" s="514"/>
      <c r="AY15" s="481" t="s">
        <v>151</v>
      </c>
      <c r="AZ15" s="482"/>
      <c r="BA15" s="482"/>
      <c r="BB15" s="482"/>
      <c r="BC15" s="482"/>
      <c r="BD15" s="482"/>
      <c r="BE15" s="482"/>
      <c r="BF15" s="482"/>
      <c r="BG15" s="482"/>
      <c r="BH15" s="482"/>
      <c r="BI15" s="482"/>
      <c r="BJ15" s="482"/>
      <c r="BK15" s="482"/>
      <c r="BL15" s="482"/>
      <c r="BM15" s="483"/>
      <c r="BN15" s="484">
        <v>3644486</v>
      </c>
      <c r="BO15" s="485"/>
      <c r="BP15" s="485"/>
      <c r="BQ15" s="485"/>
      <c r="BR15" s="485"/>
      <c r="BS15" s="485"/>
      <c r="BT15" s="485"/>
      <c r="BU15" s="486"/>
      <c r="BV15" s="484">
        <v>3465541</v>
      </c>
      <c r="BW15" s="485"/>
      <c r="BX15" s="485"/>
      <c r="BY15" s="485"/>
      <c r="BZ15" s="485"/>
      <c r="CA15" s="485"/>
      <c r="CB15" s="485"/>
      <c r="CC15" s="486"/>
      <c r="CD15" s="555" t="s">
        <v>152</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c r="A16" s="181"/>
      <c r="B16" s="564"/>
      <c r="C16" s="565"/>
      <c r="D16" s="565"/>
      <c r="E16" s="565"/>
      <c r="F16" s="565"/>
      <c r="G16" s="565"/>
      <c r="H16" s="565"/>
      <c r="I16" s="565"/>
      <c r="J16" s="565"/>
      <c r="K16" s="566"/>
      <c r="L16" s="529" t="s">
        <v>153</v>
      </c>
      <c r="M16" s="530"/>
      <c r="N16" s="530"/>
      <c r="O16" s="530"/>
      <c r="P16" s="530"/>
      <c r="Q16" s="531"/>
      <c r="R16" s="532" t="s">
        <v>154</v>
      </c>
      <c r="S16" s="533"/>
      <c r="T16" s="533"/>
      <c r="U16" s="533"/>
      <c r="V16" s="534"/>
      <c r="W16" s="546"/>
      <c r="X16" s="444"/>
      <c r="Y16" s="444"/>
      <c r="Z16" s="444"/>
      <c r="AA16" s="444"/>
      <c r="AB16" s="445"/>
      <c r="AC16" s="535">
        <v>32</v>
      </c>
      <c r="AD16" s="536"/>
      <c r="AE16" s="536"/>
      <c r="AF16" s="536"/>
      <c r="AG16" s="537"/>
      <c r="AH16" s="535">
        <v>30.1</v>
      </c>
      <c r="AI16" s="536"/>
      <c r="AJ16" s="536"/>
      <c r="AK16" s="536"/>
      <c r="AL16" s="538"/>
      <c r="AM16" s="512"/>
      <c r="AN16" s="412"/>
      <c r="AO16" s="412"/>
      <c r="AP16" s="412"/>
      <c r="AQ16" s="412"/>
      <c r="AR16" s="412"/>
      <c r="AS16" s="412"/>
      <c r="AT16" s="413"/>
      <c r="AU16" s="513"/>
      <c r="AV16" s="514"/>
      <c r="AW16" s="514"/>
      <c r="AX16" s="514"/>
      <c r="AY16" s="469" t="s">
        <v>155</v>
      </c>
      <c r="AZ16" s="470"/>
      <c r="BA16" s="470"/>
      <c r="BB16" s="470"/>
      <c r="BC16" s="470"/>
      <c r="BD16" s="470"/>
      <c r="BE16" s="470"/>
      <c r="BF16" s="470"/>
      <c r="BG16" s="470"/>
      <c r="BH16" s="470"/>
      <c r="BI16" s="470"/>
      <c r="BJ16" s="470"/>
      <c r="BK16" s="470"/>
      <c r="BL16" s="470"/>
      <c r="BM16" s="471"/>
      <c r="BN16" s="455">
        <v>12597347</v>
      </c>
      <c r="BO16" s="456"/>
      <c r="BP16" s="456"/>
      <c r="BQ16" s="456"/>
      <c r="BR16" s="456"/>
      <c r="BS16" s="456"/>
      <c r="BT16" s="456"/>
      <c r="BU16" s="457"/>
      <c r="BV16" s="455">
        <v>12909750</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c r="A17" s="181"/>
      <c r="B17" s="567"/>
      <c r="C17" s="568"/>
      <c r="D17" s="568"/>
      <c r="E17" s="568"/>
      <c r="F17" s="568"/>
      <c r="G17" s="568"/>
      <c r="H17" s="568"/>
      <c r="I17" s="568"/>
      <c r="J17" s="568"/>
      <c r="K17" s="569"/>
      <c r="L17" s="195"/>
      <c r="M17" s="548" t="s">
        <v>156</v>
      </c>
      <c r="N17" s="549"/>
      <c r="O17" s="549"/>
      <c r="P17" s="549"/>
      <c r="Q17" s="550"/>
      <c r="R17" s="532" t="s">
        <v>157</v>
      </c>
      <c r="S17" s="533"/>
      <c r="T17" s="533"/>
      <c r="U17" s="533"/>
      <c r="V17" s="534"/>
      <c r="W17" s="545" t="s">
        <v>158</v>
      </c>
      <c r="X17" s="441"/>
      <c r="Y17" s="441"/>
      <c r="Z17" s="441"/>
      <c r="AA17" s="441"/>
      <c r="AB17" s="442"/>
      <c r="AC17" s="408">
        <v>6988</v>
      </c>
      <c r="AD17" s="409"/>
      <c r="AE17" s="409"/>
      <c r="AF17" s="409"/>
      <c r="AG17" s="410"/>
      <c r="AH17" s="408">
        <v>7493</v>
      </c>
      <c r="AI17" s="409"/>
      <c r="AJ17" s="409"/>
      <c r="AK17" s="409"/>
      <c r="AL17" s="468"/>
      <c r="AM17" s="512"/>
      <c r="AN17" s="412"/>
      <c r="AO17" s="412"/>
      <c r="AP17" s="412"/>
      <c r="AQ17" s="412"/>
      <c r="AR17" s="412"/>
      <c r="AS17" s="412"/>
      <c r="AT17" s="413"/>
      <c r="AU17" s="513"/>
      <c r="AV17" s="514"/>
      <c r="AW17" s="514"/>
      <c r="AX17" s="514"/>
      <c r="AY17" s="469" t="s">
        <v>159</v>
      </c>
      <c r="AZ17" s="470"/>
      <c r="BA17" s="470"/>
      <c r="BB17" s="470"/>
      <c r="BC17" s="470"/>
      <c r="BD17" s="470"/>
      <c r="BE17" s="470"/>
      <c r="BF17" s="470"/>
      <c r="BG17" s="470"/>
      <c r="BH17" s="470"/>
      <c r="BI17" s="470"/>
      <c r="BJ17" s="470"/>
      <c r="BK17" s="470"/>
      <c r="BL17" s="470"/>
      <c r="BM17" s="471"/>
      <c r="BN17" s="455">
        <v>4571889</v>
      </c>
      <c r="BO17" s="456"/>
      <c r="BP17" s="456"/>
      <c r="BQ17" s="456"/>
      <c r="BR17" s="456"/>
      <c r="BS17" s="456"/>
      <c r="BT17" s="456"/>
      <c r="BU17" s="457"/>
      <c r="BV17" s="455">
        <v>4342452</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c r="A18" s="181"/>
      <c r="B18" s="505" t="s">
        <v>160</v>
      </c>
      <c r="C18" s="506"/>
      <c r="D18" s="506"/>
      <c r="E18" s="507"/>
      <c r="F18" s="507"/>
      <c r="G18" s="507"/>
      <c r="H18" s="507"/>
      <c r="I18" s="507"/>
      <c r="J18" s="507"/>
      <c r="K18" s="507"/>
      <c r="L18" s="508">
        <v>429.29</v>
      </c>
      <c r="M18" s="508"/>
      <c r="N18" s="508"/>
      <c r="O18" s="508"/>
      <c r="P18" s="508"/>
      <c r="Q18" s="508"/>
      <c r="R18" s="509"/>
      <c r="S18" s="509"/>
      <c r="T18" s="509"/>
      <c r="U18" s="509"/>
      <c r="V18" s="510"/>
      <c r="W18" s="526"/>
      <c r="X18" s="527"/>
      <c r="Y18" s="527"/>
      <c r="Z18" s="527"/>
      <c r="AA18" s="527"/>
      <c r="AB18" s="551"/>
      <c r="AC18" s="425">
        <v>56.8</v>
      </c>
      <c r="AD18" s="426"/>
      <c r="AE18" s="426"/>
      <c r="AF18" s="426"/>
      <c r="AG18" s="511"/>
      <c r="AH18" s="425">
        <v>55.3</v>
      </c>
      <c r="AI18" s="426"/>
      <c r="AJ18" s="426"/>
      <c r="AK18" s="426"/>
      <c r="AL18" s="427"/>
      <c r="AM18" s="512"/>
      <c r="AN18" s="412"/>
      <c r="AO18" s="412"/>
      <c r="AP18" s="412"/>
      <c r="AQ18" s="412"/>
      <c r="AR18" s="412"/>
      <c r="AS18" s="412"/>
      <c r="AT18" s="413"/>
      <c r="AU18" s="513"/>
      <c r="AV18" s="514"/>
      <c r="AW18" s="514"/>
      <c r="AX18" s="514"/>
      <c r="AY18" s="469" t="s">
        <v>161</v>
      </c>
      <c r="AZ18" s="470"/>
      <c r="BA18" s="470"/>
      <c r="BB18" s="470"/>
      <c r="BC18" s="470"/>
      <c r="BD18" s="470"/>
      <c r="BE18" s="470"/>
      <c r="BF18" s="470"/>
      <c r="BG18" s="470"/>
      <c r="BH18" s="470"/>
      <c r="BI18" s="470"/>
      <c r="BJ18" s="470"/>
      <c r="BK18" s="470"/>
      <c r="BL18" s="470"/>
      <c r="BM18" s="471"/>
      <c r="BN18" s="455">
        <v>12500610</v>
      </c>
      <c r="BO18" s="456"/>
      <c r="BP18" s="456"/>
      <c r="BQ18" s="456"/>
      <c r="BR18" s="456"/>
      <c r="BS18" s="456"/>
      <c r="BT18" s="456"/>
      <c r="BU18" s="457"/>
      <c r="BV18" s="455">
        <v>12469979</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c r="A19" s="181"/>
      <c r="B19" s="505" t="s">
        <v>162</v>
      </c>
      <c r="C19" s="506"/>
      <c r="D19" s="506"/>
      <c r="E19" s="507"/>
      <c r="F19" s="507"/>
      <c r="G19" s="507"/>
      <c r="H19" s="507"/>
      <c r="I19" s="507"/>
      <c r="J19" s="507"/>
      <c r="K19" s="507"/>
      <c r="L19" s="515">
        <v>60</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163</v>
      </c>
      <c r="AZ19" s="470"/>
      <c r="BA19" s="470"/>
      <c r="BB19" s="470"/>
      <c r="BC19" s="470"/>
      <c r="BD19" s="470"/>
      <c r="BE19" s="470"/>
      <c r="BF19" s="470"/>
      <c r="BG19" s="470"/>
      <c r="BH19" s="470"/>
      <c r="BI19" s="470"/>
      <c r="BJ19" s="470"/>
      <c r="BK19" s="470"/>
      <c r="BL19" s="470"/>
      <c r="BM19" s="471"/>
      <c r="BN19" s="455">
        <v>17014568</v>
      </c>
      <c r="BO19" s="456"/>
      <c r="BP19" s="456"/>
      <c r="BQ19" s="456"/>
      <c r="BR19" s="456"/>
      <c r="BS19" s="456"/>
      <c r="BT19" s="456"/>
      <c r="BU19" s="457"/>
      <c r="BV19" s="455">
        <v>17123505</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c r="A20" s="181"/>
      <c r="B20" s="505" t="s">
        <v>164</v>
      </c>
      <c r="C20" s="506"/>
      <c r="D20" s="506"/>
      <c r="E20" s="507"/>
      <c r="F20" s="507"/>
      <c r="G20" s="507"/>
      <c r="H20" s="507"/>
      <c r="I20" s="507"/>
      <c r="J20" s="507"/>
      <c r="K20" s="507"/>
      <c r="L20" s="515">
        <v>10793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c r="A21" s="181"/>
      <c r="B21" s="502" t="s">
        <v>165</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c r="A22" s="181"/>
      <c r="B22" s="431" t="s">
        <v>166</v>
      </c>
      <c r="C22" s="432"/>
      <c r="D22" s="433"/>
      <c r="E22" s="440" t="s">
        <v>1</v>
      </c>
      <c r="F22" s="441"/>
      <c r="G22" s="441"/>
      <c r="H22" s="441"/>
      <c r="I22" s="441"/>
      <c r="J22" s="441"/>
      <c r="K22" s="442"/>
      <c r="L22" s="440" t="s">
        <v>167</v>
      </c>
      <c r="M22" s="441"/>
      <c r="N22" s="441"/>
      <c r="O22" s="441"/>
      <c r="P22" s="442"/>
      <c r="Q22" s="446" t="s">
        <v>168</v>
      </c>
      <c r="R22" s="447"/>
      <c r="S22" s="447"/>
      <c r="T22" s="447"/>
      <c r="U22" s="447"/>
      <c r="V22" s="448"/>
      <c r="W22" s="497" t="s">
        <v>169</v>
      </c>
      <c r="X22" s="432"/>
      <c r="Y22" s="433"/>
      <c r="Z22" s="440" t="s">
        <v>1</v>
      </c>
      <c r="AA22" s="441"/>
      <c r="AB22" s="441"/>
      <c r="AC22" s="441"/>
      <c r="AD22" s="441"/>
      <c r="AE22" s="441"/>
      <c r="AF22" s="441"/>
      <c r="AG22" s="442"/>
      <c r="AH22" s="458" t="s">
        <v>170</v>
      </c>
      <c r="AI22" s="441"/>
      <c r="AJ22" s="441"/>
      <c r="AK22" s="441"/>
      <c r="AL22" s="442"/>
      <c r="AM22" s="458" t="s">
        <v>171</v>
      </c>
      <c r="AN22" s="459"/>
      <c r="AO22" s="459"/>
      <c r="AP22" s="459"/>
      <c r="AQ22" s="459"/>
      <c r="AR22" s="460"/>
      <c r="AS22" s="446" t="s">
        <v>168</v>
      </c>
      <c r="AT22" s="447"/>
      <c r="AU22" s="447"/>
      <c r="AV22" s="447"/>
      <c r="AW22" s="447"/>
      <c r="AX22" s="464"/>
      <c r="AY22" s="481" t="s">
        <v>172</v>
      </c>
      <c r="AZ22" s="482"/>
      <c r="BA22" s="482"/>
      <c r="BB22" s="482"/>
      <c r="BC22" s="482"/>
      <c r="BD22" s="482"/>
      <c r="BE22" s="482"/>
      <c r="BF22" s="482"/>
      <c r="BG22" s="482"/>
      <c r="BH22" s="482"/>
      <c r="BI22" s="482"/>
      <c r="BJ22" s="482"/>
      <c r="BK22" s="482"/>
      <c r="BL22" s="482"/>
      <c r="BM22" s="483"/>
      <c r="BN22" s="484">
        <v>22947961</v>
      </c>
      <c r="BO22" s="485"/>
      <c r="BP22" s="485"/>
      <c r="BQ22" s="485"/>
      <c r="BR22" s="485"/>
      <c r="BS22" s="485"/>
      <c r="BT22" s="485"/>
      <c r="BU22" s="486"/>
      <c r="BV22" s="484">
        <v>23151109</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173</v>
      </c>
      <c r="AZ23" s="470"/>
      <c r="BA23" s="470"/>
      <c r="BB23" s="470"/>
      <c r="BC23" s="470"/>
      <c r="BD23" s="470"/>
      <c r="BE23" s="470"/>
      <c r="BF23" s="470"/>
      <c r="BG23" s="470"/>
      <c r="BH23" s="470"/>
      <c r="BI23" s="470"/>
      <c r="BJ23" s="470"/>
      <c r="BK23" s="470"/>
      <c r="BL23" s="470"/>
      <c r="BM23" s="471"/>
      <c r="BN23" s="455">
        <v>14418624</v>
      </c>
      <c r="BO23" s="456"/>
      <c r="BP23" s="456"/>
      <c r="BQ23" s="456"/>
      <c r="BR23" s="456"/>
      <c r="BS23" s="456"/>
      <c r="BT23" s="456"/>
      <c r="BU23" s="457"/>
      <c r="BV23" s="455">
        <v>14407168</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c r="A24" s="181"/>
      <c r="B24" s="434"/>
      <c r="C24" s="435"/>
      <c r="D24" s="436"/>
      <c r="E24" s="411" t="s">
        <v>174</v>
      </c>
      <c r="F24" s="412"/>
      <c r="G24" s="412"/>
      <c r="H24" s="412"/>
      <c r="I24" s="412"/>
      <c r="J24" s="412"/>
      <c r="K24" s="413"/>
      <c r="L24" s="408">
        <v>1</v>
      </c>
      <c r="M24" s="409"/>
      <c r="N24" s="409"/>
      <c r="O24" s="409"/>
      <c r="P24" s="410"/>
      <c r="Q24" s="408">
        <v>8100</v>
      </c>
      <c r="R24" s="409"/>
      <c r="S24" s="409"/>
      <c r="T24" s="409"/>
      <c r="U24" s="409"/>
      <c r="V24" s="410"/>
      <c r="W24" s="498"/>
      <c r="X24" s="435"/>
      <c r="Y24" s="436"/>
      <c r="Z24" s="411" t="s">
        <v>175</v>
      </c>
      <c r="AA24" s="412"/>
      <c r="AB24" s="412"/>
      <c r="AC24" s="412"/>
      <c r="AD24" s="412"/>
      <c r="AE24" s="412"/>
      <c r="AF24" s="412"/>
      <c r="AG24" s="413"/>
      <c r="AH24" s="408">
        <v>383</v>
      </c>
      <c r="AI24" s="409"/>
      <c r="AJ24" s="409"/>
      <c r="AK24" s="409"/>
      <c r="AL24" s="410"/>
      <c r="AM24" s="408">
        <v>1175427</v>
      </c>
      <c r="AN24" s="409"/>
      <c r="AO24" s="409"/>
      <c r="AP24" s="409"/>
      <c r="AQ24" s="409"/>
      <c r="AR24" s="410"/>
      <c r="AS24" s="408">
        <v>3069</v>
      </c>
      <c r="AT24" s="409"/>
      <c r="AU24" s="409"/>
      <c r="AV24" s="409"/>
      <c r="AW24" s="409"/>
      <c r="AX24" s="468"/>
      <c r="AY24" s="428" t="s">
        <v>176</v>
      </c>
      <c r="AZ24" s="429"/>
      <c r="BA24" s="429"/>
      <c r="BB24" s="429"/>
      <c r="BC24" s="429"/>
      <c r="BD24" s="429"/>
      <c r="BE24" s="429"/>
      <c r="BF24" s="429"/>
      <c r="BG24" s="429"/>
      <c r="BH24" s="429"/>
      <c r="BI24" s="429"/>
      <c r="BJ24" s="429"/>
      <c r="BK24" s="429"/>
      <c r="BL24" s="429"/>
      <c r="BM24" s="430"/>
      <c r="BN24" s="455">
        <v>16526676</v>
      </c>
      <c r="BO24" s="456"/>
      <c r="BP24" s="456"/>
      <c r="BQ24" s="456"/>
      <c r="BR24" s="456"/>
      <c r="BS24" s="456"/>
      <c r="BT24" s="456"/>
      <c r="BU24" s="457"/>
      <c r="BV24" s="455">
        <v>16254693</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c r="A25" s="181"/>
      <c r="B25" s="434"/>
      <c r="C25" s="435"/>
      <c r="D25" s="436"/>
      <c r="E25" s="411" t="s">
        <v>177</v>
      </c>
      <c r="F25" s="412"/>
      <c r="G25" s="412"/>
      <c r="H25" s="412"/>
      <c r="I25" s="412"/>
      <c r="J25" s="412"/>
      <c r="K25" s="413"/>
      <c r="L25" s="408">
        <v>1</v>
      </c>
      <c r="M25" s="409"/>
      <c r="N25" s="409"/>
      <c r="O25" s="409"/>
      <c r="P25" s="410"/>
      <c r="Q25" s="408">
        <v>6500</v>
      </c>
      <c r="R25" s="409"/>
      <c r="S25" s="409"/>
      <c r="T25" s="409"/>
      <c r="U25" s="409"/>
      <c r="V25" s="410"/>
      <c r="W25" s="498"/>
      <c r="X25" s="435"/>
      <c r="Y25" s="436"/>
      <c r="Z25" s="411" t="s">
        <v>178</v>
      </c>
      <c r="AA25" s="412"/>
      <c r="AB25" s="412"/>
      <c r="AC25" s="412"/>
      <c r="AD25" s="412"/>
      <c r="AE25" s="412"/>
      <c r="AF25" s="412"/>
      <c r="AG25" s="413"/>
      <c r="AH25" s="408">
        <v>65</v>
      </c>
      <c r="AI25" s="409"/>
      <c r="AJ25" s="409"/>
      <c r="AK25" s="409"/>
      <c r="AL25" s="410"/>
      <c r="AM25" s="408">
        <v>181675</v>
      </c>
      <c r="AN25" s="409"/>
      <c r="AO25" s="409"/>
      <c r="AP25" s="409"/>
      <c r="AQ25" s="409"/>
      <c r="AR25" s="410"/>
      <c r="AS25" s="408">
        <v>2795</v>
      </c>
      <c r="AT25" s="409"/>
      <c r="AU25" s="409"/>
      <c r="AV25" s="409"/>
      <c r="AW25" s="409"/>
      <c r="AX25" s="468"/>
      <c r="AY25" s="481" t="s">
        <v>179</v>
      </c>
      <c r="AZ25" s="482"/>
      <c r="BA25" s="482"/>
      <c r="BB25" s="482"/>
      <c r="BC25" s="482"/>
      <c r="BD25" s="482"/>
      <c r="BE25" s="482"/>
      <c r="BF25" s="482"/>
      <c r="BG25" s="482"/>
      <c r="BH25" s="482"/>
      <c r="BI25" s="482"/>
      <c r="BJ25" s="482"/>
      <c r="BK25" s="482"/>
      <c r="BL25" s="482"/>
      <c r="BM25" s="483"/>
      <c r="BN25" s="484">
        <v>4669189</v>
      </c>
      <c r="BO25" s="485"/>
      <c r="BP25" s="485"/>
      <c r="BQ25" s="485"/>
      <c r="BR25" s="485"/>
      <c r="BS25" s="485"/>
      <c r="BT25" s="485"/>
      <c r="BU25" s="486"/>
      <c r="BV25" s="484">
        <v>4217176</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c r="A26" s="181"/>
      <c r="B26" s="434"/>
      <c r="C26" s="435"/>
      <c r="D26" s="436"/>
      <c r="E26" s="411" t="s">
        <v>180</v>
      </c>
      <c r="F26" s="412"/>
      <c r="G26" s="412"/>
      <c r="H26" s="412"/>
      <c r="I26" s="412"/>
      <c r="J26" s="412"/>
      <c r="K26" s="413"/>
      <c r="L26" s="408">
        <v>1</v>
      </c>
      <c r="M26" s="409"/>
      <c r="N26" s="409"/>
      <c r="O26" s="409"/>
      <c r="P26" s="410"/>
      <c r="Q26" s="408">
        <v>5900</v>
      </c>
      <c r="R26" s="409"/>
      <c r="S26" s="409"/>
      <c r="T26" s="409"/>
      <c r="U26" s="409"/>
      <c r="V26" s="410"/>
      <c r="W26" s="498"/>
      <c r="X26" s="435"/>
      <c r="Y26" s="436"/>
      <c r="Z26" s="411" t="s">
        <v>181</v>
      </c>
      <c r="AA26" s="466"/>
      <c r="AB26" s="466"/>
      <c r="AC26" s="466"/>
      <c r="AD26" s="466"/>
      <c r="AE26" s="466"/>
      <c r="AF26" s="466"/>
      <c r="AG26" s="467"/>
      <c r="AH26" s="408">
        <v>22</v>
      </c>
      <c r="AI26" s="409"/>
      <c r="AJ26" s="409"/>
      <c r="AK26" s="409"/>
      <c r="AL26" s="410"/>
      <c r="AM26" s="408">
        <v>58256</v>
      </c>
      <c r="AN26" s="409"/>
      <c r="AO26" s="409"/>
      <c r="AP26" s="409"/>
      <c r="AQ26" s="409"/>
      <c r="AR26" s="410"/>
      <c r="AS26" s="408">
        <v>2648</v>
      </c>
      <c r="AT26" s="409"/>
      <c r="AU26" s="409"/>
      <c r="AV26" s="409"/>
      <c r="AW26" s="409"/>
      <c r="AX26" s="468"/>
      <c r="AY26" s="495" t="s">
        <v>182</v>
      </c>
      <c r="AZ26" s="415"/>
      <c r="BA26" s="415"/>
      <c r="BB26" s="415"/>
      <c r="BC26" s="415"/>
      <c r="BD26" s="415"/>
      <c r="BE26" s="415"/>
      <c r="BF26" s="415"/>
      <c r="BG26" s="415"/>
      <c r="BH26" s="415"/>
      <c r="BI26" s="415"/>
      <c r="BJ26" s="415"/>
      <c r="BK26" s="415"/>
      <c r="BL26" s="415"/>
      <c r="BM26" s="496"/>
      <c r="BN26" s="455" t="s">
        <v>142</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c r="A27" s="181"/>
      <c r="B27" s="434"/>
      <c r="C27" s="435"/>
      <c r="D27" s="436"/>
      <c r="E27" s="411" t="s">
        <v>183</v>
      </c>
      <c r="F27" s="412"/>
      <c r="G27" s="412"/>
      <c r="H27" s="412"/>
      <c r="I27" s="412"/>
      <c r="J27" s="412"/>
      <c r="K27" s="413"/>
      <c r="L27" s="408">
        <v>1</v>
      </c>
      <c r="M27" s="409"/>
      <c r="N27" s="409"/>
      <c r="O27" s="409"/>
      <c r="P27" s="410"/>
      <c r="Q27" s="408">
        <v>4100</v>
      </c>
      <c r="R27" s="409"/>
      <c r="S27" s="409"/>
      <c r="T27" s="409"/>
      <c r="U27" s="409"/>
      <c r="V27" s="410"/>
      <c r="W27" s="498"/>
      <c r="X27" s="435"/>
      <c r="Y27" s="436"/>
      <c r="Z27" s="411" t="s">
        <v>184</v>
      </c>
      <c r="AA27" s="412"/>
      <c r="AB27" s="412"/>
      <c r="AC27" s="412"/>
      <c r="AD27" s="412"/>
      <c r="AE27" s="412"/>
      <c r="AF27" s="412"/>
      <c r="AG27" s="413"/>
      <c r="AH27" s="408">
        <v>28</v>
      </c>
      <c r="AI27" s="409"/>
      <c r="AJ27" s="409"/>
      <c r="AK27" s="409"/>
      <c r="AL27" s="410"/>
      <c r="AM27" s="408">
        <v>80236</v>
      </c>
      <c r="AN27" s="409"/>
      <c r="AO27" s="409"/>
      <c r="AP27" s="409"/>
      <c r="AQ27" s="409"/>
      <c r="AR27" s="410"/>
      <c r="AS27" s="408">
        <v>2866</v>
      </c>
      <c r="AT27" s="409"/>
      <c r="AU27" s="409"/>
      <c r="AV27" s="409"/>
      <c r="AW27" s="409"/>
      <c r="AX27" s="468"/>
      <c r="AY27" s="492" t="s">
        <v>185</v>
      </c>
      <c r="AZ27" s="493"/>
      <c r="BA27" s="493"/>
      <c r="BB27" s="493"/>
      <c r="BC27" s="493"/>
      <c r="BD27" s="493"/>
      <c r="BE27" s="493"/>
      <c r="BF27" s="493"/>
      <c r="BG27" s="493"/>
      <c r="BH27" s="493"/>
      <c r="BI27" s="493"/>
      <c r="BJ27" s="493"/>
      <c r="BK27" s="493"/>
      <c r="BL27" s="493"/>
      <c r="BM27" s="494"/>
      <c r="BN27" s="489">
        <v>377594</v>
      </c>
      <c r="BO27" s="490"/>
      <c r="BP27" s="490"/>
      <c r="BQ27" s="490"/>
      <c r="BR27" s="490"/>
      <c r="BS27" s="490"/>
      <c r="BT27" s="490"/>
      <c r="BU27" s="491"/>
      <c r="BV27" s="489">
        <v>376643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c r="A28" s="181"/>
      <c r="B28" s="434"/>
      <c r="C28" s="435"/>
      <c r="D28" s="436"/>
      <c r="E28" s="411" t="s">
        <v>186</v>
      </c>
      <c r="F28" s="412"/>
      <c r="G28" s="412"/>
      <c r="H28" s="412"/>
      <c r="I28" s="412"/>
      <c r="J28" s="412"/>
      <c r="K28" s="413"/>
      <c r="L28" s="408">
        <v>1</v>
      </c>
      <c r="M28" s="409"/>
      <c r="N28" s="409"/>
      <c r="O28" s="409"/>
      <c r="P28" s="410"/>
      <c r="Q28" s="408">
        <v>3450</v>
      </c>
      <c r="R28" s="409"/>
      <c r="S28" s="409"/>
      <c r="T28" s="409"/>
      <c r="U28" s="409"/>
      <c r="V28" s="410"/>
      <c r="W28" s="498"/>
      <c r="X28" s="435"/>
      <c r="Y28" s="436"/>
      <c r="Z28" s="411" t="s">
        <v>187</v>
      </c>
      <c r="AA28" s="412"/>
      <c r="AB28" s="412"/>
      <c r="AC28" s="412"/>
      <c r="AD28" s="412"/>
      <c r="AE28" s="412"/>
      <c r="AF28" s="412"/>
      <c r="AG28" s="413"/>
      <c r="AH28" s="408" t="s">
        <v>142</v>
      </c>
      <c r="AI28" s="409"/>
      <c r="AJ28" s="409"/>
      <c r="AK28" s="409"/>
      <c r="AL28" s="410"/>
      <c r="AM28" s="408" t="s">
        <v>188</v>
      </c>
      <c r="AN28" s="409"/>
      <c r="AO28" s="409"/>
      <c r="AP28" s="409"/>
      <c r="AQ28" s="409"/>
      <c r="AR28" s="410"/>
      <c r="AS28" s="408" t="s">
        <v>131</v>
      </c>
      <c r="AT28" s="409"/>
      <c r="AU28" s="409"/>
      <c r="AV28" s="409"/>
      <c r="AW28" s="409"/>
      <c r="AX28" s="468"/>
      <c r="AY28" s="472" t="s">
        <v>189</v>
      </c>
      <c r="AZ28" s="473"/>
      <c r="BA28" s="473"/>
      <c r="BB28" s="474"/>
      <c r="BC28" s="481" t="s">
        <v>50</v>
      </c>
      <c r="BD28" s="482"/>
      <c r="BE28" s="482"/>
      <c r="BF28" s="482"/>
      <c r="BG28" s="482"/>
      <c r="BH28" s="482"/>
      <c r="BI28" s="482"/>
      <c r="BJ28" s="482"/>
      <c r="BK28" s="482"/>
      <c r="BL28" s="482"/>
      <c r="BM28" s="483"/>
      <c r="BN28" s="484">
        <v>6904571</v>
      </c>
      <c r="BO28" s="485"/>
      <c r="BP28" s="485"/>
      <c r="BQ28" s="485"/>
      <c r="BR28" s="485"/>
      <c r="BS28" s="485"/>
      <c r="BT28" s="485"/>
      <c r="BU28" s="486"/>
      <c r="BV28" s="484">
        <v>6759364</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c r="A29" s="181"/>
      <c r="B29" s="434"/>
      <c r="C29" s="435"/>
      <c r="D29" s="436"/>
      <c r="E29" s="411" t="s">
        <v>190</v>
      </c>
      <c r="F29" s="412"/>
      <c r="G29" s="412"/>
      <c r="H29" s="412"/>
      <c r="I29" s="412"/>
      <c r="J29" s="412"/>
      <c r="K29" s="413"/>
      <c r="L29" s="408">
        <v>16</v>
      </c>
      <c r="M29" s="409"/>
      <c r="N29" s="409"/>
      <c r="O29" s="409"/>
      <c r="P29" s="410"/>
      <c r="Q29" s="408">
        <v>3200</v>
      </c>
      <c r="R29" s="409"/>
      <c r="S29" s="409"/>
      <c r="T29" s="409"/>
      <c r="U29" s="409"/>
      <c r="V29" s="410"/>
      <c r="W29" s="499"/>
      <c r="X29" s="500"/>
      <c r="Y29" s="501"/>
      <c r="Z29" s="411" t="s">
        <v>191</v>
      </c>
      <c r="AA29" s="412"/>
      <c r="AB29" s="412"/>
      <c r="AC29" s="412"/>
      <c r="AD29" s="412"/>
      <c r="AE29" s="412"/>
      <c r="AF29" s="412"/>
      <c r="AG29" s="413"/>
      <c r="AH29" s="408">
        <v>411</v>
      </c>
      <c r="AI29" s="409"/>
      <c r="AJ29" s="409"/>
      <c r="AK29" s="409"/>
      <c r="AL29" s="410"/>
      <c r="AM29" s="408">
        <v>1255663</v>
      </c>
      <c r="AN29" s="409"/>
      <c r="AO29" s="409"/>
      <c r="AP29" s="409"/>
      <c r="AQ29" s="409"/>
      <c r="AR29" s="410"/>
      <c r="AS29" s="408">
        <v>3055</v>
      </c>
      <c r="AT29" s="409"/>
      <c r="AU29" s="409"/>
      <c r="AV29" s="409"/>
      <c r="AW29" s="409"/>
      <c r="AX29" s="468"/>
      <c r="AY29" s="475"/>
      <c r="AZ29" s="476"/>
      <c r="BA29" s="476"/>
      <c r="BB29" s="477"/>
      <c r="BC29" s="469" t="s">
        <v>192</v>
      </c>
      <c r="BD29" s="470"/>
      <c r="BE29" s="470"/>
      <c r="BF29" s="470"/>
      <c r="BG29" s="470"/>
      <c r="BH29" s="470"/>
      <c r="BI29" s="470"/>
      <c r="BJ29" s="470"/>
      <c r="BK29" s="470"/>
      <c r="BL29" s="470"/>
      <c r="BM29" s="471"/>
      <c r="BN29" s="455">
        <v>2686731</v>
      </c>
      <c r="BO29" s="456"/>
      <c r="BP29" s="456"/>
      <c r="BQ29" s="456"/>
      <c r="BR29" s="456"/>
      <c r="BS29" s="456"/>
      <c r="BT29" s="456"/>
      <c r="BU29" s="457"/>
      <c r="BV29" s="455">
        <v>2117789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193</v>
      </c>
      <c r="X30" s="423"/>
      <c r="Y30" s="423"/>
      <c r="Z30" s="423"/>
      <c r="AA30" s="423"/>
      <c r="AB30" s="423"/>
      <c r="AC30" s="423"/>
      <c r="AD30" s="423"/>
      <c r="AE30" s="423"/>
      <c r="AF30" s="423"/>
      <c r="AG30" s="424"/>
      <c r="AH30" s="425">
        <v>97.2</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8387040</v>
      </c>
      <c r="BO30" s="490"/>
      <c r="BP30" s="490"/>
      <c r="BQ30" s="490"/>
      <c r="BR30" s="490"/>
      <c r="BS30" s="490"/>
      <c r="BT30" s="490"/>
      <c r="BU30" s="491"/>
      <c r="BV30" s="489">
        <v>8221961</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414" t="s">
        <v>194</v>
      </c>
      <c r="D32" s="414"/>
      <c r="E32" s="414"/>
      <c r="F32" s="414"/>
      <c r="G32" s="414"/>
      <c r="H32" s="414"/>
      <c r="I32" s="414"/>
      <c r="J32" s="414"/>
      <c r="K32" s="414"/>
      <c r="L32" s="414"/>
      <c r="M32" s="414"/>
      <c r="N32" s="414"/>
      <c r="O32" s="414"/>
      <c r="P32" s="414"/>
      <c r="Q32" s="414"/>
      <c r="R32" s="414"/>
      <c r="S32" s="414"/>
      <c r="U32" s="415" t="s">
        <v>195</v>
      </c>
      <c r="V32" s="415"/>
      <c r="W32" s="415"/>
      <c r="X32" s="415"/>
      <c r="Y32" s="415"/>
      <c r="Z32" s="415"/>
      <c r="AA32" s="415"/>
      <c r="AB32" s="415"/>
      <c r="AC32" s="415"/>
      <c r="AD32" s="415"/>
      <c r="AE32" s="415"/>
      <c r="AF32" s="415"/>
      <c r="AG32" s="415"/>
      <c r="AH32" s="415"/>
      <c r="AI32" s="415"/>
      <c r="AJ32" s="415"/>
      <c r="AK32" s="415"/>
      <c r="AM32" s="415" t="s">
        <v>196</v>
      </c>
      <c r="AN32" s="415"/>
      <c r="AO32" s="415"/>
      <c r="AP32" s="415"/>
      <c r="AQ32" s="415"/>
      <c r="AR32" s="415"/>
      <c r="AS32" s="415"/>
      <c r="AT32" s="415"/>
      <c r="AU32" s="415"/>
      <c r="AV32" s="415"/>
      <c r="AW32" s="415"/>
      <c r="AX32" s="415"/>
      <c r="AY32" s="415"/>
      <c r="AZ32" s="415"/>
      <c r="BA32" s="415"/>
      <c r="BB32" s="415"/>
      <c r="BC32" s="415"/>
      <c r="BE32" s="415" t="s">
        <v>197</v>
      </c>
      <c r="BF32" s="415"/>
      <c r="BG32" s="415"/>
      <c r="BH32" s="415"/>
      <c r="BI32" s="415"/>
      <c r="BJ32" s="415"/>
      <c r="BK32" s="415"/>
      <c r="BL32" s="415"/>
      <c r="BM32" s="415"/>
      <c r="BN32" s="415"/>
      <c r="BO32" s="415"/>
      <c r="BP32" s="415"/>
      <c r="BQ32" s="415"/>
      <c r="BR32" s="415"/>
      <c r="BS32" s="415"/>
      <c r="BT32" s="415"/>
      <c r="BU32" s="415"/>
      <c r="BW32" s="415" t="s">
        <v>198</v>
      </c>
      <c r="BX32" s="415"/>
      <c r="BY32" s="415"/>
      <c r="BZ32" s="415"/>
      <c r="CA32" s="415"/>
      <c r="CB32" s="415"/>
      <c r="CC32" s="415"/>
      <c r="CD32" s="415"/>
      <c r="CE32" s="415"/>
      <c r="CF32" s="415"/>
      <c r="CG32" s="415"/>
      <c r="CH32" s="415"/>
      <c r="CI32" s="415"/>
      <c r="CJ32" s="415"/>
      <c r="CK32" s="415"/>
      <c r="CL32" s="415"/>
      <c r="CM32" s="415"/>
      <c r="CO32" s="415" t="s">
        <v>199</v>
      </c>
      <c r="CP32" s="415"/>
      <c r="CQ32" s="415"/>
      <c r="CR32" s="415"/>
      <c r="CS32" s="415"/>
      <c r="CT32" s="415"/>
      <c r="CU32" s="415"/>
      <c r="CV32" s="415"/>
      <c r="CW32" s="415"/>
      <c r="CX32" s="415"/>
      <c r="CY32" s="415"/>
      <c r="CZ32" s="415"/>
      <c r="DA32" s="415"/>
      <c r="DB32" s="415"/>
      <c r="DC32" s="415"/>
      <c r="DD32" s="415"/>
      <c r="DE32" s="415"/>
      <c r="DI32" s="204"/>
    </row>
    <row r="33" spans="1:113" ht="13.5" customHeight="1">
      <c r="A33" s="181"/>
      <c r="B33" s="205"/>
      <c r="C33" s="407" t="s">
        <v>200</v>
      </c>
      <c r="D33" s="407"/>
      <c r="E33" s="406" t="s">
        <v>201</v>
      </c>
      <c r="F33" s="406"/>
      <c r="G33" s="406"/>
      <c r="H33" s="406"/>
      <c r="I33" s="406"/>
      <c r="J33" s="406"/>
      <c r="K33" s="406"/>
      <c r="L33" s="406"/>
      <c r="M33" s="406"/>
      <c r="N33" s="406"/>
      <c r="O33" s="406"/>
      <c r="P33" s="406"/>
      <c r="Q33" s="406"/>
      <c r="R33" s="406"/>
      <c r="S33" s="406"/>
      <c r="T33" s="206"/>
      <c r="U33" s="407" t="s">
        <v>200</v>
      </c>
      <c r="V33" s="407"/>
      <c r="W33" s="406" t="s">
        <v>202</v>
      </c>
      <c r="X33" s="406"/>
      <c r="Y33" s="406"/>
      <c r="Z33" s="406"/>
      <c r="AA33" s="406"/>
      <c r="AB33" s="406"/>
      <c r="AC33" s="406"/>
      <c r="AD33" s="406"/>
      <c r="AE33" s="406"/>
      <c r="AF33" s="406"/>
      <c r="AG33" s="406"/>
      <c r="AH33" s="406"/>
      <c r="AI33" s="406"/>
      <c r="AJ33" s="406"/>
      <c r="AK33" s="406"/>
      <c r="AL33" s="206"/>
      <c r="AM33" s="407" t="s">
        <v>200</v>
      </c>
      <c r="AN33" s="407"/>
      <c r="AO33" s="406" t="s">
        <v>202</v>
      </c>
      <c r="AP33" s="406"/>
      <c r="AQ33" s="406"/>
      <c r="AR33" s="406"/>
      <c r="AS33" s="406"/>
      <c r="AT33" s="406"/>
      <c r="AU33" s="406"/>
      <c r="AV33" s="406"/>
      <c r="AW33" s="406"/>
      <c r="AX33" s="406"/>
      <c r="AY33" s="406"/>
      <c r="AZ33" s="406"/>
      <c r="BA33" s="406"/>
      <c r="BB33" s="406"/>
      <c r="BC33" s="406"/>
      <c r="BD33" s="207"/>
      <c r="BE33" s="406" t="s">
        <v>203</v>
      </c>
      <c r="BF33" s="406"/>
      <c r="BG33" s="406" t="s">
        <v>204</v>
      </c>
      <c r="BH33" s="406"/>
      <c r="BI33" s="406"/>
      <c r="BJ33" s="406"/>
      <c r="BK33" s="406"/>
      <c r="BL33" s="406"/>
      <c r="BM33" s="406"/>
      <c r="BN33" s="406"/>
      <c r="BO33" s="406"/>
      <c r="BP33" s="406"/>
      <c r="BQ33" s="406"/>
      <c r="BR33" s="406"/>
      <c r="BS33" s="406"/>
      <c r="BT33" s="406"/>
      <c r="BU33" s="406"/>
      <c r="BV33" s="207"/>
      <c r="BW33" s="407" t="s">
        <v>203</v>
      </c>
      <c r="BX33" s="407"/>
      <c r="BY33" s="406" t="s">
        <v>205</v>
      </c>
      <c r="BZ33" s="406"/>
      <c r="CA33" s="406"/>
      <c r="CB33" s="406"/>
      <c r="CC33" s="406"/>
      <c r="CD33" s="406"/>
      <c r="CE33" s="406"/>
      <c r="CF33" s="406"/>
      <c r="CG33" s="406"/>
      <c r="CH33" s="406"/>
      <c r="CI33" s="406"/>
      <c r="CJ33" s="406"/>
      <c r="CK33" s="406"/>
      <c r="CL33" s="406"/>
      <c r="CM33" s="406"/>
      <c r="CN33" s="206"/>
      <c r="CO33" s="407" t="s">
        <v>206</v>
      </c>
      <c r="CP33" s="407"/>
      <c r="CQ33" s="406" t="s">
        <v>207</v>
      </c>
      <c r="CR33" s="406"/>
      <c r="CS33" s="406"/>
      <c r="CT33" s="406"/>
      <c r="CU33" s="406"/>
      <c r="CV33" s="406"/>
      <c r="CW33" s="406"/>
      <c r="CX33" s="406"/>
      <c r="CY33" s="406"/>
      <c r="CZ33" s="406"/>
      <c r="DA33" s="406"/>
      <c r="DB33" s="406"/>
      <c r="DC33" s="406"/>
      <c r="DD33" s="406"/>
      <c r="DE33" s="406"/>
      <c r="DF33" s="206"/>
      <c r="DG33" s="405" t="s">
        <v>208</v>
      </c>
      <c r="DH33" s="405"/>
      <c r="DI33" s="208"/>
    </row>
    <row r="34" spans="1:113" ht="32.25" customHeight="1">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美作市国民健康保険特別会計</v>
      </c>
      <c r="X34" s="404"/>
      <c r="Y34" s="404"/>
      <c r="Z34" s="404"/>
      <c r="AA34" s="404"/>
      <c r="AB34" s="404"/>
      <c r="AC34" s="404"/>
      <c r="AD34" s="404"/>
      <c r="AE34" s="404"/>
      <c r="AF34" s="404"/>
      <c r="AG34" s="404"/>
      <c r="AH34" s="404"/>
      <c r="AI34" s="404"/>
      <c r="AJ34" s="404"/>
      <c r="AK34" s="404"/>
      <c r="AL34" s="181"/>
      <c r="AM34" s="403">
        <f>IF(AO34="","",MAX(C34:D43,U34:V43)+1)</f>
        <v>9</v>
      </c>
      <c r="AN34" s="403"/>
      <c r="AO34" s="404" t="str">
        <f>IF('各会計、関係団体の財政状況及び健全化判断比率'!B33="","",'各会計、関係団体の財政状況及び健全化判断比率'!B33)</f>
        <v>美作市水道事業会計</v>
      </c>
      <c r="AP34" s="404"/>
      <c r="AQ34" s="404"/>
      <c r="AR34" s="404"/>
      <c r="AS34" s="404"/>
      <c r="AT34" s="404"/>
      <c r="AU34" s="404"/>
      <c r="AV34" s="404"/>
      <c r="AW34" s="404"/>
      <c r="AX34" s="404"/>
      <c r="AY34" s="404"/>
      <c r="AZ34" s="404"/>
      <c r="BA34" s="404"/>
      <c r="BB34" s="404"/>
      <c r="BC34" s="404"/>
      <c r="BD34" s="181"/>
      <c r="BE34" s="403">
        <f>IF(BG34="","",MAX(C34:D43,U34:V43,AM34:AN43)+1)</f>
        <v>12</v>
      </c>
      <c r="BF34" s="403"/>
      <c r="BG34" s="404" t="str">
        <f>IF('各会計、関係団体の財政状況及び健全化判断比率'!B36="","",'各会計、関係団体の財政状況及び健全化判断比率'!B36)</f>
        <v>美作市都市と農村の交流施設特別会計</v>
      </c>
      <c r="BH34" s="404"/>
      <c r="BI34" s="404"/>
      <c r="BJ34" s="404"/>
      <c r="BK34" s="404"/>
      <c r="BL34" s="404"/>
      <c r="BM34" s="404"/>
      <c r="BN34" s="404"/>
      <c r="BO34" s="404"/>
      <c r="BP34" s="404"/>
      <c r="BQ34" s="404"/>
      <c r="BR34" s="404"/>
      <c r="BS34" s="404"/>
      <c r="BT34" s="404"/>
      <c r="BU34" s="404"/>
      <c r="BV34" s="181"/>
      <c r="BW34" s="403">
        <f>IF(BY34="","",MAX(C34:D43,U34:V43,AM34:AN43,BE34:BF43)+1)</f>
        <v>13</v>
      </c>
      <c r="BX34" s="403"/>
      <c r="BY34" s="404" t="str">
        <f>IF('各会計、関係団体の財政状況及び健全化判断比率'!B68="","",'各会計、関係団体の財政状況及び健全化判断比率'!B68)</f>
        <v>岡山県市町村税整理組合</v>
      </c>
      <c r="BZ34" s="404"/>
      <c r="CA34" s="404"/>
      <c r="CB34" s="404"/>
      <c r="CC34" s="404"/>
      <c r="CD34" s="404"/>
      <c r="CE34" s="404"/>
      <c r="CF34" s="404"/>
      <c r="CG34" s="404"/>
      <c r="CH34" s="404"/>
      <c r="CI34" s="404"/>
      <c r="CJ34" s="404"/>
      <c r="CK34" s="404"/>
      <c r="CL34" s="404"/>
      <c r="CM34" s="404"/>
      <c r="CN34" s="181"/>
      <c r="CO34" s="403">
        <f>IF(CQ34="","",MAX(C34:D43,U34:V43,AM34:AN43,BE34:BF43,BW34:BX43)+1)</f>
        <v>22</v>
      </c>
      <c r="CP34" s="403"/>
      <c r="CQ34" s="404" t="str">
        <f>IF('各会計、関係団体の財政状況及び健全化判断比率'!BS7="","",'各会計、関係団体の財政状況及び健全化判断比率'!BS7)</f>
        <v>美作市土地開発公社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〇</v>
      </c>
      <c r="DH34" s="401"/>
      <c r="DI34" s="208"/>
    </row>
    <row r="35" spans="1:113" ht="32.25" customHeight="1">
      <c r="A35" s="181"/>
      <c r="B35" s="205"/>
      <c r="C35" s="403">
        <f>IF(E35="","",C34+1)</f>
        <v>2</v>
      </c>
      <c r="D35" s="403"/>
      <c r="E35" s="404" t="str">
        <f>IF('各会計、関係団体の財政状況及び健全化判断比率'!B8="","",'各会計、関係団体の財政状況及び健全化判断比率'!B8)</f>
        <v>美作市公園墓地事業特別会計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美作市介護保険特別会計</v>
      </c>
      <c r="X35" s="404"/>
      <c r="Y35" s="404"/>
      <c r="Z35" s="404"/>
      <c r="AA35" s="404"/>
      <c r="AB35" s="404"/>
      <c r="AC35" s="404"/>
      <c r="AD35" s="404"/>
      <c r="AE35" s="404"/>
      <c r="AF35" s="404"/>
      <c r="AG35" s="404"/>
      <c r="AH35" s="404"/>
      <c r="AI35" s="404"/>
      <c r="AJ35" s="404"/>
      <c r="AK35" s="404"/>
      <c r="AL35" s="181"/>
      <c r="AM35" s="403">
        <f t="shared" ref="AM35:AM43" si="0">IF(AO35="","",AM34+1)</f>
        <v>10</v>
      </c>
      <c r="AN35" s="403"/>
      <c r="AO35" s="404" t="str">
        <f>IF('各会計、関係団体の財政状況及び健全化判断比率'!B34="","",'各会計、関係団体の財政状況及び健全化判断比率'!B34)</f>
        <v>美作市病院事業会計</v>
      </c>
      <c r="AP35" s="404"/>
      <c r="AQ35" s="404"/>
      <c r="AR35" s="404"/>
      <c r="AS35" s="404"/>
      <c r="AT35" s="404"/>
      <c r="AU35" s="404"/>
      <c r="AV35" s="404"/>
      <c r="AW35" s="404"/>
      <c r="AX35" s="404"/>
      <c r="AY35" s="404"/>
      <c r="AZ35" s="404"/>
      <c r="BA35" s="404"/>
      <c r="BB35" s="404"/>
      <c r="BC35" s="404"/>
      <c r="BD35" s="181"/>
      <c r="BE35" s="403" t="str">
        <f t="shared" ref="BE35:BE43" si="1">IF(BG35="","",BE34+1)</f>
        <v/>
      </c>
      <c r="BF35" s="403"/>
      <c r="BG35" s="404"/>
      <c r="BH35" s="404"/>
      <c r="BI35" s="404"/>
      <c r="BJ35" s="404"/>
      <c r="BK35" s="404"/>
      <c r="BL35" s="404"/>
      <c r="BM35" s="404"/>
      <c r="BN35" s="404"/>
      <c r="BO35" s="404"/>
      <c r="BP35" s="404"/>
      <c r="BQ35" s="404"/>
      <c r="BR35" s="404"/>
      <c r="BS35" s="404"/>
      <c r="BT35" s="404"/>
      <c r="BU35" s="404"/>
      <c r="BV35" s="181"/>
      <c r="BW35" s="403">
        <f t="shared" ref="BW35:BW43" si="2">IF(BY35="","",BW34+1)</f>
        <v>14</v>
      </c>
      <c r="BX35" s="403"/>
      <c r="BY35" s="404" t="str">
        <f>IF('各会計、関係団体の財政状況及び健全化判断比率'!B69="","",'各会計、関係団体の財政状況及び健全化判断比率'!B69)</f>
        <v>岡山県後期高齢者医療広域連合（一般会計）</v>
      </c>
      <c r="BZ35" s="404"/>
      <c r="CA35" s="404"/>
      <c r="CB35" s="404"/>
      <c r="CC35" s="404"/>
      <c r="CD35" s="404"/>
      <c r="CE35" s="404"/>
      <c r="CF35" s="404"/>
      <c r="CG35" s="404"/>
      <c r="CH35" s="404"/>
      <c r="CI35" s="404"/>
      <c r="CJ35" s="404"/>
      <c r="CK35" s="404"/>
      <c r="CL35" s="404"/>
      <c r="CM35" s="404"/>
      <c r="CN35" s="181"/>
      <c r="CO35" s="403">
        <f t="shared" ref="CO35:CO43" si="3">IF(CQ35="","",CO34+1)</f>
        <v>23</v>
      </c>
      <c r="CP35" s="403"/>
      <c r="CQ35" s="404" t="str">
        <f>IF('各会計、関係団体の財政状況及び健全化判断比率'!BS8="","",'各会計、関係団体の財政状況及び健全化判断比率'!BS8)</f>
        <v>株式会社　作東バレンタインホテル</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c r="A36" s="181"/>
      <c r="B36" s="205"/>
      <c r="C36" s="403">
        <f>IF(E36="","",C35+1)</f>
        <v>3</v>
      </c>
      <c r="D36" s="403"/>
      <c r="E36" s="404" t="str">
        <f>IF('各会計、関係団体の財政状況及び健全化判断比率'!B9="","",'各会計、関係団体の財政状況及び健全化判断比率'!B9)</f>
        <v>矢田茂・原田政次郎・福田五男奨学基金特別会計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美作市後期高齢者医療特別会計</v>
      </c>
      <c r="X36" s="404"/>
      <c r="Y36" s="404"/>
      <c r="Z36" s="404"/>
      <c r="AA36" s="404"/>
      <c r="AB36" s="404"/>
      <c r="AC36" s="404"/>
      <c r="AD36" s="404"/>
      <c r="AE36" s="404"/>
      <c r="AF36" s="404"/>
      <c r="AG36" s="404"/>
      <c r="AH36" s="404"/>
      <c r="AI36" s="404"/>
      <c r="AJ36" s="404"/>
      <c r="AK36" s="404"/>
      <c r="AL36" s="181"/>
      <c r="AM36" s="403">
        <f t="shared" si="0"/>
        <v>11</v>
      </c>
      <c r="AN36" s="403"/>
      <c r="AO36" s="404" t="str">
        <f>IF('各会計、関係団体の財政状況及び健全化判断比率'!B35="","",'各会計、関係団体の財政状況及び健全化判断比率'!B35)</f>
        <v>美作市下水道事業会計</v>
      </c>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15</v>
      </c>
      <c r="BX36" s="403"/>
      <c r="BY36" s="404" t="str">
        <f>IF('各会計、関係団体の財政状況及び健全化判断比率'!B70="","",'各会計、関係団体の財政状況及び健全化判断比率'!B70)</f>
        <v>岡山県後期高齢者医療広域連合（特別会計）</v>
      </c>
      <c r="BZ36" s="404"/>
      <c r="CA36" s="404"/>
      <c r="CB36" s="404"/>
      <c r="CC36" s="404"/>
      <c r="CD36" s="404"/>
      <c r="CE36" s="404"/>
      <c r="CF36" s="404"/>
      <c r="CG36" s="404"/>
      <c r="CH36" s="404"/>
      <c r="CI36" s="404"/>
      <c r="CJ36" s="404"/>
      <c r="CK36" s="404"/>
      <c r="CL36" s="404"/>
      <c r="CM36" s="404"/>
      <c r="CN36" s="181"/>
      <c r="CO36" s="403">
        <f t="shared" si="3"/>
        <v>24</v>
      </c>
      <c r="CP36" s="403"/>
      <c r="CQ36" s="404" t="str">
        <f>IF('各会計、関係団体の財政状況及び健全化判断比率'!BS9="","",'各会計、関係団体の財政状況及び健全化判断比率'!BS9)</f>
        <v>株式会社　みまちゃんネル</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f t="shared" si="4"/>
        <v>7</v>
      </c>
      <c r="V37" s="403"/>
      <c r="W37" s="404" t="str">
        <f>IF('各会計、関係団体の財政状況及び健全化判断比率'!B31="","",'各会計、関係団体の財政状況及び健全化判断比率'!B31)</f>
        <v>美作市老人保健施設事業特別会計</v>
      </c>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16</v>
      </c>
      <c r="BX37" s="403"/>
      <c r="BY37" s="404" t="str">
        <f>IF('各会計、関係団体の財政状況及び健全化判断比率'!B71="","",'各会計、関係団体の財政状況及び健全化判断比率'!B71)</f>
        <v>岡山県市町村総合事務組合（一般会計）</v>
      </c>
      <c r="BZ37" s="404"/>
      <c r="CA37" s="404"/>
      <c r="CB37" s="404"/>
      <c r="CC37" s="404"/>
      <c r="CD37" s="404"/>
      <c r="CE37" s="404"/>
      <c r="CF37" s="404"/>
      <c r="CG37" s="404"/>
      <c r="CH37" s="404"/>
      <c r="CI37" s="404"/>
      <c r="CJ37" s="404"/>
      <c r="CK37" s="404"/>
      <c r="CL37" s="404"/>
      <c r="CM37" s="404"/>
      <c r="CN37" s="181"/>
      <c r="CO37" s="403">
        <f t="shared" si="3"/>
        <v>25</v>
      </c>
      <c r="CP37" s="403"/>
      <c r="CQ37" s="404" t="str">
        <f>IF('各会計、関係団体の財政状況及び健全化判断比率'!BS10="","",'各会計、関係団体の財政状況及び健全化判断比率'!BS10)</f>
        <v>有限会社　特産館みまさか</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f t="shared" si="4"/>
        <v>8</v>
      </c>
      <c r="V38" s="403"/>
      <c r="W38" s="404" t="str">
        <f>IF('各会計、関係団体の財政状況及び健全化判断比率'!B32="","",'各会計、関係団体の財政状況及び健全化判断比率'!B32)</f>
        <v>美作市老人福祉施設事業特別会計</v>
      </c>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f t="shared" si="2"/>
        <v>17</v>
      </c>
      <c r="BX38" s="403"/>
      <c r="BY38" s="404" t="str">
        <f>IF('各会計、関係団体の財政状況及び健全化判断比率'!B72="","",'各会計、関係団体の財政状況及び健全化判断比率'!B72)</f>
        <v>岡山県市町村総合事務組合（貸付金特別会計）</v>
      </c>
      <c r="BZ38" s="404"/>
      <c r="CA38" s="404"/>
      <c r="CB38" s="404"/>
      <c r="CC38" s="404"/>
      <c r="CD38" s="404"/>
      <c r="CE38" s="404"/>
      <c r="CF38" s="404"/>
      <c r="CG38" s="404"/>
      <c r="CH38" s="404"/>
      <c r="CI38" s="404"/>
      <c r="CJ38" s="404"/>
      <c r="CK38" s="404"/>
      <c r="CL38" s="404"/>
      <c r="CM38" s="404"/>
      <c r="CN38" s="181"/>
      <c r="CO38" s="403">
        <f t="shared" si="3"/>
        <v>26</v>
      </c>
      <c r="CP38" s="403"/>
      <c r="CQ38" s="404" t="str">
        <f>IF('各会計、関係団体の財政状況及び健全化判断比率'!BS11="","",'各会計、関係団体の財政状況及び健全化判断比率'!BS11)</f>
        <v>有限会社　大原農業振興センター</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f t="shared" si="2"/>
        <v>18</v>
      </c>
      <c r="BX39" s="403"/>
      <c r="BY39" s="404" t="str">
        <f>IF('各会計、関係団体の財政状況及び健全化判断比率'!B73="","",'各会計、関係団体の財政状況及び健全化判断比率'!B73)</f>
        <v>岡山県市町村総合事務組合（拠出金事業特別会計）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f t="shared" si="2"/>
        <v>19</v>
      </c>
      <c r="BX40" s="403"/>
      <c r="BY40" s="404" t="str">
        <f>IF('各会計、関係団体の財政状況及び健全化判断比率'!B74="","",'各会計、関係団体の財政状況及び健全化判断比率'!B74)</f>
        <v>勝英衛生施設組合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20</v>
      </c>
      <c r="BX41" s="403"/>
      <c r="BY41" s="404" t="str">
        <f>IF('各会計、関係団体の財政状況及び健全化判断比率'!B75="","",'各会計、関係団体の財政状況及び健全化判断比率'!B75)</f>
        <v>柵原・吉井・英田火葬場施設組合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21</v>
      </c>
      <c r="BX42" s="403"/>
      <c r="BY42" s="404" t="str">
        <f>IF('各会計、関係団体の財政状況及び健全化判断比率'!B76="","",'各会計、関係団体の財政状況及び健全化判断比率'!B76)</f>
        <v>勝田郡老人福祉施設組合（一般会計）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209</v>
      </c>
      <c r="E46" s="400" t="s">
        <v>210</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c r="E47" s="400" t="s">
        <v>211</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c r="E48" s="400" t="s">
        <v>212</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c r="E49" s="402" t="s">
        <v>213</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c r="E50" s="400" t="s">
        <v>214</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c r="E51" s="400" t="s">
        <v>215</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c r="E52" s="400" t="s">
        <v>216</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c r="E53" s="400" t="s">
        <v>217</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row r="55" spans="5:113"/>
    <row r="56" spans="5:113"/>
  </sheetData>
  <sheetProtection algorithmName="SHA-512" hashValue="Xwy7P6gyXnHFrWJdV0gIVYwcIUIfB0QDnOOY8ARSncVUopTkgxH35yHU2e3HTg9KRqA9RQ6SBspQ+kAvFBSm4w==" saltValue="4KUP6zQOqn7LzzrjUMPlq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Z15" sqref="Z15:AK15"/>
    </sheetView>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218</v>
      </c>
      <c r="DI1" s="754"/>
      <c r="DJ1" s="754"/>
      <c r="DK1" s="754"/>
      <c r="DL1" s="754"/>
      <c r="DM1" s="754"/>
      <c r="DN1" s="755"/>
      <c r="DO1" s="214"/>
      <c r="DP1" s="753" t="s">
        <v>219</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c r="B2" s="215" t="s">
        <v>220</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709" t="s">
        <v>221</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222</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223</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c r="B4" s="709" t="s">
        <v>1</v>
      </c>
      <c r="C4" s="710"/>
      <c r="D4" s="710"/>
      <c r="E4" s="710"/>
      <c r="F4" s="710"/>
      <c r="G4" s="710"/>
      <c r="H4" s="710"/>
      <c r="I4" s="710"/>
      <c r="J4" s="710"/>
      <c r="K4" s="710"/>
      <c r="L4" s="710"/>
      <c r="M4" s="710"/>
      <c r="N4" s="710"/>
      <c r="O4" s="710"/>
      <c r="P4" s="710"/>
      <c r="Q4" s="711"/>
      <c r="R4" s="709" t="s">
        <v>224</v>
      </c>
      <c r="S4" s="710"/>
      <c r="T4" s="710"/>
      <c r="U4" s="710"/>
      <c r="V4" s="710"/>
      <c r="W4" s="710"/>
      <c r="X4" s="710"/>
      <c r="Y4" s="711"/>
      <c r="Z4" s="709" t="s">
        <v>225</v>
      </c>
      <c r="AA4" s="710"/>
      <c r="AB4" s="710"/>
      <c r="AC4" s="711"/>
      <c r="AD4" s="709" t="s">
        <v>226</v>
      </c>
      <c r="AE4" s="710"/>
      <c r="AF4" s="710"/>
      <c r="AG4" s="710"/>
      <c r="AH4" s="710"/>
      <c r="AI4" s="710"/>
      <c r="AJ4" s="710"/>
      <c r="AK4" s="711"/>
      <c r="AL4" s="709" t="s">
        <v>225</v>
      </c>
      <c r="AM4" s="710"/>
      <c r="AN4" s="710"/>
      <c r="AO4" s="711"/>
      <c r="AP4" s="756" t="s">
        <v>227</v>
      </c>
      <c r="AQ4" s="756"/>
      <c r="AR4" s="756"/>
      <c r="AS4" s="756"/>
      <c r="AT4" s="756"/>
      <c r="AU4" s="756"/>
      <c r="AV4" s="756"/>
      <c r="AW4" s="756"/>
      <c r="AX4" s="756"/>
      <c r="AY4" s="756"/>
      <c r="AZ4" s="756"/>
      <c r="BA4" s="756"/>
      <c r="BB4" s="756"/>
      <c r="BC4" s="756"/>
      <c r="BD4" s="756"/>
      <c r="BE4" s="756"/>
      <c r="BF4" s="756"/>
      <c r="BG4" s="756" t="s">
        <v>228</v>
      </c>
      <c r="BH4" s="756"/>
      <c r="BI4" s="756"/>
      <c r="BJ4" s="756"/>
      <c r="BK4" s="756"/>
      <c r="BL4" s="756"/>
      <c r="BM4" s="756"/>
      <c r="BN4" s="756"/>
      <c r="BO4" s="756" t="s">
        <v>225</v>
      </c>
      <c r="BP4" s="756"/>
      <c r="BQ4" s="756"/>
      <c r="BR4" s="756"/>
      <c r="BS4" s="756" t="s">
        <v>229</v>
      </c>
      <c r="BT4" s="756"/>
      <c r="BU4" s="756"/>
      <c r="BV4" s="756"/>
      <c r="BW4" s="756"/>
      <c r="BX4" s="756"/>
      <c r="BY4" s="756"/>
      <c r="BZ4" s="756"/>
      <c r="CA4" s="756"/>
      <c r="CB4" s="756"/>
      <c r="CD4" s="709" t="s">
        <v>230</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c r="B5" s="715" t="s">
        <v>231</v>
      </c>
      <c r="C5" s="716"/>
      <c r="D5" s="716"/>
      <c r="E5" s="716"/>
      <c r="F5" s="716"/>
      <c r="G5" s="716"/>
      <c r="H5" s="716"/>
      <c r="I5" s="716"/>
      <c r="J5" s="716"/>
      <c r="K5" s="716"/>
      <c r="L5" s="716"/>
      <c r="M5" s="716"/>
      <c r="N5" s="716"/>
      <c r="O5" s="716"/>
      <c r="P5" s="716"/>
      <c r="Q5" s="717"/>
      <c r="R5" s="712">
        <v>3601554</v>
      </c>
      <c r="S5" s="713"/>
      <c r="T5" s="713"/>
      <c r="U5" s="713"/>
      <c r="V5" s="713"/>
      <c r="W5" s="713"/>
      <c r="X5" s="713"/>
      <c r="Y5" s="738"/>
      <c r="Z5" s="751">
        <v>14.8</v>
      </c>
      <c r="AA5" s="751"/>
      <c r="AB5" s="751"/>
      <c r="AC5" s="751"/>
      <c r="AD5" s="752">
        <v>3601554</v>
      </c>
      <c r="AE5" s="752"/>
      <c r="AF5" s="752"/>
      <c r="AG5" s="752"/>
      <c r="AH5" s="752"/>
      <c r="AI5" s="752"/>
      <c r="AJ5" s="752"/>
      <c r="AK5" s="752"/>
      <c r="AL5" s="739">
        <v>26.4</v>
      </c>
      <c r="AM5" s="721"/>
      <c r="AN5" s="721"/>
      <c r="AO5" s="740"/>
      <c r="AP5" s="715" t="s">
        <v>232</v>
      </c>
      <c r="AQ5" s="716"/>
      <c r="AR5" s="716"/>
      <c r="AS5" s="716"/>
      <c r="AT5" s="716"/>
      <c r="AU5" s="716"/>
      <c r="AV5" s="716"/>
      <c r="AW5" s="716"/>
      <c r="AX5" s="716"/>
      <c r="AY5" s="716"/>
      <c r="AZ5" s="716"/>
      <c r="BA5" s="716"/>
      <c r="BB5" s="716"/>
      <c r="BC5" s="716"/>
      <c r="BD5" s="716"/>
      <c r="BE5" s="716"/>
      <c r="BF5" s="717"/>
      <c r="BG5" s="657">
        <v>3571836</v>
      </c>
      <c r="BH5" s="658"/>
      <c r="BI5" s="658"/>
      <c r="BJ5" s="658"/>
      <c r="BK5" s="658"/>
      <c r="BL5" s="658"/>
      <c r="BM5" s="658"/>
      <c r="BN5" s="659"/>
      <c r="BO5" s="695">
        <v>99.2</v>
      </c>
      <c r="BP5" s="695"/>
      <c r="BQ5" s="695"/>
      <c r="BR5" s="695"/>
      <c r="BS5" s="696">
        <v>21100</v>
      </c>
      <c r="BT5" s="696"/>
      <c r="BU5" s="696"/>
      <c r="BV5" s="696"/>
      <c r="BW5" s="696"/>
      <c r="BX5" s="696"/>
      <c r="BY5" s="696"/>
      <c r="BZ5" s="696"/>
      <c r="CA5" s="696"/>
      <c r="CB5" s="736"/>
      <c r="CD5" s="709" t="s">
        <v>227</v>
      </c>
      <c r="CE5" s="710"/>
      <c r="CF5" s="710"/>
      <c r="CG5" s="710"/>
      <c r="CH5" s="710"/>
      <c r="CI5" s="710"/>
      <c r="CJ5" s="710"/>
      <c r="CK5" s="710"/>
      <c r="CL5" s="710"/>
      <c r="CM5" s="710"/>
      <c r="CN5" s="710"/>
      <c r="CO5" s="710"/>
      <c r="CP5" s="710"/>
      <c r="CQ5" s="711"/>
      <c r="CR5" s="709" t="s">
        <v>233</v>
      </c>
      <c r="CS5" s="710"/>
      <c r="CT5" s="710"/>
      <c r="CU5" s="710"/>
      <c r="CV5" s="710"/>
      <c r="CW5" s="710"/>
      <c r="CX5" s="710"/>
      <c r="CY5" s="711"/>
      <c r="CZ5" s="709" t="s">
        <v>225</v>
      </c>
      <c r="DA5" s="710"/>
      <c r="DB5" s="710"/>
      <c r="DC5" s="711"/>
      <c r="DD5" s="709" t="s">
        <v>234</v>
      </c>
      <c r="DE5" s="710"/>
      <c r="DF5" s="710"/>
      <c r="DG5" s="710"/>
      <c r="DH5" s="710"/>
      <c r="DI5" s="710"/>
      <c r="DJ5" s="710"/>
      <c r="DK5" s="710"/>
      <c r="DL5" s="710"/>
      <c r="DM5" s="710"/>
      <c r="DN5" s="710"/>
      <c r="DO5" s="710"/>
      <c r="DP5" s="711"/>
      <c r="DQ5" s="709" t="s">
        <v>235</v>
      </c>
      <c r="DR5" s="710"/>
      <c r="DS5" s="710"/>
      <c r="DT5" s="710"/>
      <c r="DU5" s="710"/>
      <c r="DV5" s="710"/>
      <c r="DW5" s="710"/>
      <c r="DX5" s="710"/>
      <c r="DY5" s="710"/>
      <c r="DZ5" s="710"/>
      <c r="EA5" s="710"/>
      <c r="EB5" s="710"/>
      <c r="EC5" s="711"/>
    </row>
    <row r="6" spans="2:143" ht="11.25" customHeight="1">
      <c r="B6" s="654" t="s">
        <v>236</v>
      </c>
      <c r="C6" s="655"/>
      <c r="D6" s="655"/>
      <c r="E6" s="655"/>
      <c r="F6" s="655"/>
      <c r="G6" s="655"/>
      <c r="H6" s="655"/>
      <c r="I6" s="655"/>
      <c r="J6" s="655"/>
      <c r="K6" s="655"/>
      <c r="L6" s="655"/>
      <c r="M6" s="655"/>
      <c r="N6" s="655"/>
      <c r="O6" s="655"/>
      <c r="P6" s="655"/>
      <c r="Q6" s="656"/>
      <c r="R6" s="657">
        <v>286425</v>
      </c>
      <c r="S6" s="658"/>
      <c r="T6" s="658"/>
      <c r="U6" s="658"/>
      <c r="V6" s="658"/>
      <c r="W6" s="658"/>
      <c r="X6" s="658"/>
      <c r="Y6" s="659"/>
      <c r="Z6" s="695">
        <v>1.2</v>
      </c>
      <c r="AA6" s="695"/>
      <c r="AB6" s="695"/>
      <c r="AC6" s="695"/>
      <c r="AD6" s="696">
        <v>286425</v>
      </c>
      <c r="AE6" s="696"/>
      <c r="AF6" s="696"/>
      <c r="AG6" s="696"/>
      <c r="AH6" s="696"/>
      <c r="AI6" s="696"/>
      <c r="AJ6" s="696"/>
      <c r="AK6" s="696"/>
      <c r="AL6" s="660">
        <v>2.1</v>
      </c>
      <c r="AM6" s="661"/>
      <c r="AN6" s="661"/>
      <c r="AO6" s="697"/>
      <c r="AP6" s="654" t="s">
        <v>237</v>
      </c>
      <c r="AQ6" s="655"/>
      <c r="AR6" s="655"/>
      <c r="AS6" s="655"/>
      <c r="AT6" s="655"/>
      <c r="AU6" s="655"/>
      <c r="AV6" s="655"/>
      <c r="AW6" s="655"/>
      <c r="AX6" s="655"/>
      <c r="AY6" s="655"/>
      <c r="AZ6" s="655"/>
      <c r="BA6" s="655"/>
      <c r="BB6" s="655"/>
      <c r="BC6" s="655"/>
      <c r="BD6" s="655"/>
      <c r="BE6" s="655"/>
      <c r="BF6" s="656"/>
      <c r="BG6" s="657">
        <v>3571836</v>
      </c>
      <c r="BH6" s="658"/>
      <c r="BI6" s="658"/>
      <c r="BJ6" s="658"/>
      <c r="BK6" s="658"/>
      <c r="BL6" s="658"/>
      <c r="BM6" s="658"/>
      <c r="BN6" s="659"/>
      <c r="BO6" s="695">
        <v>99.2</v>
      </c>
      <c r="BP6" s="695"/>
      <c r="BQ6" s="695"/>
      <c r="BR6" s="695"/>
      <c r="BS6" s="696">
        <v>21100</v>
      </c>
      <c r="BT6" s="696"/>
      <c r="BU6" s="696"/>
      <c r="BV6" s="696"/>
      <c r="BW6" s="696"/>
      <c r="BX6" s="696"/>
      <c r="BY6" s="696"/>
      <c r="BZ6" s="696"/>
      <c r="CA6" s="696"/>
      <c r="CB6" s="736"/>
      <c r="CD6" s="715" t="s">
        <v>238</v>
      </c>
      <c r="CE6" s="716"/>
      <c r="CF6" s="716"/>
      <c r="CG6" s="716"/>
      <c r="CH6" s="716"/>
      <c r="CI6" s="716"/>
      <c r="CJ6" s="716"/>
      <c r="CK6" s="716"/>
      <c r="CL6" s="716"/>
      <c r="CM6" s="716"/>
      <c r="CN6" s="716"/>
      <c r="CO6" s="716"/>
      <c r="CP6" s="716"/>
      <c r="CQ6" s="717"/>
      <c r="CR6" s="657">
        <v>165882</v>
      </c>
      <c r="CS6" s="658"/>
      <c r="CT6" s="658"/>
      <c r="CU6" s="658"/>
      <c r="CV6" s="658"/>
      <c r="CW6" s="658"/>
      <c r="CX6" s="658"/>
      <c r="CY6" s="659"/>
      <c r="CZ6" s="739">
        <v>0.7</v>
      </c>
      <c r="DA6" s="721"/>
      <c r="DB6" s="721"/>
      <c r="DC6" s="741"/>
      <c r="DD6" s="663" t="s">
        <v>239</v>
      </c>
      <c r="DE6" s="658"/>
      <c r="DF6" s="658"/>
      <c r="DG6" s="658"/>
      <c r="DH6" s="658"/>
      <c r="DI6" s="658"/>
      <c r="DJ6" s="658"/>
      <c r="DK6" s="658"/>
      <c r="DL6" s="658"/>
      <c r="DM6" s="658"/>
      <c r="DN6" s="658"/>
      <c r="DO6" s="658"/>
      <c r="DP6" s="659"/>
      <c r="DQ6" s="663">
        <v>165882</v>
      </c>
      <c r="DR6" s="658"/>
      <c r="DS6" s="658"/>
      <c r="DT6" s="658"/>
      <c r="DU6" s="658"/>
      <c r="DV6" s="658"/>
      <c r="DW6" s="658"/>
      <c r="DX6" s="658"/>
      <c r="DY6" s="658"/>
      <c r="DZ6" s="658"/>
      <c r="EA6" s="658"/>
      <c r="EB6" s="658"/>
      <c r="EC6" s="694"/>
    </row>
    <row r="7" spans="2:143" ht="11.25" customHeight="1">
      <c r="B7" s="654" t="s">
        <v>240</v>
      </c>
      <c r="C7" s="655"/>
      <c r="D7" s="655"/>
      <c r="E7" s="655"/>
      <c r="F7" s="655"/>
      <c r="G7" s="655"/>
      <c r="H7" s="655"/>
      <c r="I7" s="655"/>
      <c r="J7" s="655"/>
      <c r="K7" s="655"/>
      <c r="L7" s="655"/>
      <c r="M7" s="655"/>
      <c r="N7" s="655"/>
      <c r="O7" s="655"/>
      <c r="P7" s="655"/>
      <c r="Q7" s="656"/>
      <c r="R7" s="657">
        <v>1049</v>
      </c>
      <c r="S7" s="658"/>
      <c r="T7" s="658"/>
      <c r="U7" s="658"/>
      <c r="V7" s="658"/>
      <c r="W7" s="658"/>
      <c r="X7" s="658"/>
      <c r="Y7" s="659"/>
      <c r="Z7" s="695">
        <v>0</v>
      </c>
      <c r="AA7" s="695"/>
      <c r="AB7" s="695"/>
      <c r="AC7" s="695"/>
      <c r="AD7" s="696">
        <v>1049</v>
      </c>
      <c r="AE7" s="696"/>
      <c r="AF7" s="696"/>
      <c r="AG7" s="696"/>
      <c r="AH7" s="696"/>
      <c r="AI7" s="696"/>
      <c r="AJ7" s="696"/>
      <c r="AK7" s="696"/>
      <c r="AL7" s="660">
        <v>0</v>
      </c>
      <c r="AM7" s="661"/>
      <c r="AN7" s="661"/>
      <c r="AO7" s="697"/>
      <c r="AP7" s="654" t="s">
        <v>241</v>
      </c>
      <c r="AQ7" s="655"/>
      <c r="AR7" s="655"/>
      <c r="AS7" s="655"/>
      <c r="AT7" s="655"/>
      <c r="AU7" s="655"/>
      <c r="AV7" s="655"/>
      <c r="AW7" s="655"/>
      <c r="AX7" s="655"/>
      <c r="AY7" s="655"/>
      <c r="AZ7" s="655"/>
      <c r="BA7" s="655"/>
      <c r="BB7" s="655"/>
      <c r="BC7" s="655"/>
      <c r="BD7" s="655"/>
      <c r="BE7" s="655"/>
      <c r="BF7" s="656"/>
      <c r="BG7" s="657">
        <v>1064539</v>
      </c>
      <c r="BH7" s="658"/>
      <c r="BI7" s="658"/>
      <c r="BJ7" s="658"/>
      <c r="BK7" s="658"/>
      <c r="BL7" s="658"/>
      <c r="BM7" s="658"/>
      <c r="BN7" s="659"/>
      <c r="BO7" s="695">
        <v>29.6</v>
      </c>
      <c r="BP7" s="695"/>
      <c r="BQ7" s="695"/>
      <c r="BR7" s="695"/>
      <c r="BS7" s="696">
        <v>21100</v>
      </c>
      <c r="BT7" s="696"/>
      <c r="BU7" s="696"/>
      <c r="BV7" s="696"/>
      <c r="BW7" s="696"/>
      <c r="BX7" s="696"/>
      <c r="BY7" s="696"/>
      <c r="BZ7" s="696"/>
      <c r="CA7" s="696"/>
      <c r="CB7" s="736"/>
      <c r="CD7" s="654" t="s">
        <v>242</v>
      </c>
      <c r="CE7" s="655"/>
      <c r="CF7" s="655"/>
      <c r="CG7" s="655"/>
      <c r="CH7" s="655"/>
      <c r="CI7" s="655"/>
      <c r="CJ7" s="655"/>
      <c r="CK7" s="655"/>
      <c r="CL7" s="655"/>
      <c r="CM7" s="655"/>
      <c r="CN7" s="655"/>
      <c r="CO7" s="655"/>
      <c r="CP7" s="655"/>
      <c r="CQ7" s="656"/>
      <c r="CR7" s="657">
        <v>3482009</v>
      </c>
      <c r="CS7" s="658"/>
      <c r="CT7" s="658"/>
      <c r="CU7" s="658"/>
      <c r="CV7" s="658"/>
      <c r="CW7" s="658"/>
      <c r="CX7" s="658"/>
      <c r="CY7" s="659"/>
      <c r="CZ7" s="695">
        <v>15.4</v>
      </c>
      <c r="DA7" s="695"/>
      <c r="DB7" s="695"/>
      <c r="DC7" s="695"/>
      <c r="DD7" s="663">
        <v>369478</v>
      </c>
      <c r="DE7" s="658"/>
      <c r="DF7" s="658"/>
      <c r="DG7" s="658"/>
      <c r="DH7" s="658"/>
      <c r="DI7" s="658"/>
      <c r="DJ7" s="658"/>
      <c r="DK7" s="658"/>
      <c r="DL7" s="658"/>
      <c r="DM7" s="658"/>
      <c r="DN7" s="658"/>
      <c r="DO7" s="658"/>
      <c r="DP7" s="659"/>
      <c r="DQ7" s="663">
        <v>2293288</v>
      </c>
      <c r="DR7" s="658"/>
      <c r="DS7" s="658"/>
      <c r="DT7" s="658"/>
      <c r="DU7" s="658"/>
      <c r="DV7" s="658"/>
      <c r="DW7" s="658"/>
      <c r="DX7" s="658"/>
      <c r="DY7" s="658"/>
      <c r="DZ7" s="658"/>
      <c r="EA7" s="658"/>
      <c r="EB7" s="658"/>
      <c r="EC7" s="694"/>
    </row>
    <row r="8" spans="2:143" ht="11.25" customHeight="1">
      <c r="B8" s="654" t="s">
        <v>243</v>
      </c>
      <c r="C8" s="655"/>
      <c r="D8" s="655"/>
      <c r="E8" s="655"/>
      <c r="F8" s="655"/>
      <c r="G8" s="655"/>
      <c r="H8" s="655"/>
      <c r="I8" s="655"/>
      <c r="J8" s="655"/>
      <c r="K8" s="655"/>
      <c r="L8" s="655"/>
      <c r="M8" s="655"/>
      <c r="N8" s="655"/>
      <c r="O8" s="655"/>
      <c r="P8" s="655"/>
      <c r="Q8" s="656"/>
      <c r="R8" s="657">
        <v>19205</v>
      </c>
      <c r="S8" s="658"/>
      <c r="T8" s="658"/>
      <c r="U8" s="658"/>
      <c r="V8" s="658"/>
      <c r="W8" s="658"/>
      <c r="X8" s="658"/>
      <c r="Y8" s="659"/>
      <c r="Z8" s="695">
        <v>0.1</v>
      </c>
      <c r="AA8" s="695"/>
      <c r="AB8" s="695"/>
      <c r="AC8" s="695"/>
      <c r="AD8" s="696">
        <v>19205</v>
      </c>
      <c r="AE8" s="696"/>
      <c r="AF8" s="696"/>
      <c r="AG8" s="696"/>
      <c r="AH8" s="696"/>
      <c r="AI8" s="696"/>
      <c r="AJ8" s="696"/>
      <c r="AK8" s="696"/>
      <c r="AL8" s="660">
        <v>0.1</v>
      </c>
      <c r="AM8" s="661"/>
      <c r="AN8" s="661"/>
      <c r="AO8" s="697"/>
      <c r="AP8" s="654" t="s">
        <v>244</v>
      </c>
      <c r="AQ8" s="655"/>
      <c r="AR8" s="655"/>
      <c r="AS8" s="655"/>
      <c r="AT8" s="655"/>
      <c r="AU8" s="655"/>
      <c r="AV8" s="655"/>
      <c r="AW8" s="655"/>
      <c r="AX8" s="655"/>
      <c r="AY8" s="655"/>
      <c r="AZ8" s="655"/>
      <c r="BA8" s="655"/>
      <c r="BB8" s="655"/>
      <c r="BC8" s="655"/>
      <c r="BD8" s="655"/>
      <c r="BE8" s="655"/>
      <c r="BF8" s="656"/>
      <c r="BG8" s="657">
        <v>42848</v>
      </c>
      <c r="BH8" s="658"/>
      <c r="BI8" s="658"/>
      <c r="BJ8" s="658"/>
      <c r="BK8" s="658"/>
      <c r="BL8" s="658"/>
      <c r="BM8" s="658"/>
      <c r="BN8" s="659"/>
      <c r="BO8" s="695">
        <v>1.2</v>
      </c>
      <c r="BP8" s="695"/>
      <c r="BQ8" s="695"/>
      <c r="BR8" s="695"/>
      <c r="BS8" s="696" t="s">
        <v>131</v>
      </c>
      <c r="BT8" s="696"/>
      <c r="BU8" s="696"/>
      <c r="BV8" s="696"/>
      <c r="BW8" s="696"/>
      <c r="BX8" s="696"/>
      <c r="BY8" s="696"/>
      <c r="BZ8" s="696"/>
      <c r="CA8" s="696"/>
      <c r="CB8" s="736"/>
      <c r="CD8" s="654" t="s">
        <v>245</v>
      </c>
      <c r="CE8" s="655"/>
      <c r="CF8" s="655"/>
      <c r="CG8" s="655"/>
      <c r="CH8" s="655"/>
      <c r="CI8" s="655"/>
      <c r="CJ8" s="655"/>
      <c r="CK8" s="655"/>
      <c r="CL8" s="655"/>
      <c r="CM8" s="655"/>
      <c r="CN8" s="655"/>
      <c r="CO8" s="655"/>
      <c r="CP8" s="655"/>
      <c r="CQ8" s="656"/>
      <c r="CR8" s="657">
        <v>5228830</v>
      </c>
      <c r="CS8" s="658"/>
      <c r="CT8" s="658"/>
      <c r="CU8" s="658"/>
      <c r="CV8" s="658"/>
      <c r="CW8" s="658"/>
      <c r="CX8" s="658"/>
      <c r="CY8" s="659"/>
      <c r="CZ8" s="695">
        <v>23.1</v>
      </c>
      <c r="DA8" s="695"/>
      <c r="DB8" s="695"/>
      <c r="DC8" s="695"/>
      <c r="DD8" s="663">
        <v>73709</v>
      </c>
      <c r="DE8" s="658"/>
      <c r="DF8" s="658"/>
      <c r="DG8" s="658"/>
      <c r="DH8" s="658"/>
      <c r="DI8" s="658"/>
      <c r="DJ8" s="658"/>
      <c r="DK8" s="658"/>
      <c r="DL8" s="658"/>
      <c r="DM8" s="658"/>
      <c r="DN8" s="658"/>
      <c r="DO8" s="658"/>
      <c r="DP8" s="659"/>
      <c r="DQ8" s="663">
        <v>2869450</v>
      </c>
      <c r="DR8" s="658"/>
      <c r="DS8" s="658"/>
      <c r="DT8" s="658"/>
      <c r="DU8" s="658"/>
      <c r="DV8" s="658"/>
      <c r="DW8" s="658"/>
      <c r="DX8" s="658"/>
      <c r="DY8" s="658"/>
      <c r="DZ8" s="658"/>
      <c r="EA8" s="658"/>
      <c r="EB8" s="658"/>
      <c r="EC8" s="694"/>
    </row>
    <row r="9" spans="2:143" ht="11.25" customHeight="1">
      <c r="B9" s="654" t="s">
        <v>246</v>
      </c>
      <c r="C9" s="655"/>
      <c r="D9" s="655"/>
      <c r="E9" s="655"/>
      <c r="F9" s="655"/>
      <c r="G9" s="655"/>
      <c r="H9" s="655"/>
      <c r="I9" s="655"/>
      <c r="J9" s="655"/>
      <c r="K9" s="655"/>
      <c r="L9" s="655"/>
      <c r="M9" s="655"/>
      <c r="N9" s="655"/>
      <c r="O9" s="655"/>
      <c r="P9" s="655"/>
      <c r="Q9" s="656"/>
      <c r="R9" s="657">
        <v>12856</v>
      </c>
      <c r="S9" s="658"/>
      <c r="T9" s="658"/>
      <c r="U9" s="658"/>
      <c r="V9" s="658"/>
      <c r="W9" s="658"/>
      <c r="X9" s="658"/>
      <c r="Y9" s="659"/>
      <c r="Z9" s="695">
        <v>0.1</v>
      </c>
      <c r="AA9" s="695"/>
      <c r="AB9" s="695"/>
      <c r="AC9" s="695"/>
      <c r="AD9" s="696">
        <v>12856</v>
      </c>
      <c r="AE9" s="696"/>
      <c r="AF9" s="696"/>
      <c r="AG9" s="696"/>
      <c r="AH9" s="696"/>
      <c r="AI9" s="696"/>
      <c r="AJ9" s="696"/>
      <c r="AK9" s="696"/>
      <c r="AL9" s="660">
        <v>0.1</v>
      </c>
      <c r="AM9" s="661"/>
      <c r="AN9" s="661"/>
      <c r="AO9" s="697"/>
      <c r="AP9" s="654" t="s">
        <v>247</v>
      </c>
      <c r="AQ9" s="655"/>
      <c r="AR9" s="655"/>
      <c r="AS9" s="655"/>
      <c r="AT9" s="655"/>
      <c r="AU9" s="655"/>
      <c r="AV9" s="655"/>
      <c r="AW9" s="655"/>
      <c r="AX9" s="655"/>
      <c r="AY9" s="655"/>
      <c r="AZ9" s="655"/>
      <c r="BA9" s="655"/>
      <c r="BB9" s="655"/>
      <c r="BC9" s="655"/>
      <c r="BD9" s="655"/>
      <c r="BE9" s="655"/>
      <c r="BF9" s="656"/>
      <c r="BG9" s="657">
        <v>869063</v>
      </c>
      <c r="BH9" s="658"/>
      <c r="BI9" s="658"/>
      <c r="BJ9" s="658"/>
      <c r="BK9" s="658"/>
      <c r="BL9" s="658"/>
      <c r="BM9" s="658"/>
      <c r="BN9" s="659"/>
      <c r="BO9" s="695">
        <v>24.1</v>
      </c>
      <c r="BP9" s="695"/>
      <c r="BQ9" s="695"/>
      <c r="BR9" s="695"/>
      <c r="BS9" s="696" t="s">
        <v>131</v>
      </c>
      <c r="BT9" s="696"/>
      <c r="BU9" s="696"/>
      <c r="BV9" s="696"/>
      <c r="BW9" s="696"/>
      <c r="BX9" s="696"/>
      <c r="BY9" s="696"/>
      <c r="BZ9" s="696"/>
      <c r="CA9" s="696"/>
      <c r="CB9" s="736"/>
      <c r="CD9" s="654" t="s">
        <v>248</v>
      </c>
      <c r="CE9" s="655"/>
      <c r="CF9" s="655"/>
      <c r="CG9" s="655"/>
      <c r="CH9" s="655"/>
      <c r="CI9" s="655"/>
      <c r="CJ9" s="655"/>
      <c r="CK9" s="655"/>
      <c r="CL9" s="655"/>
      <c r="CM9" s="655"/>
      <c r="CN9" s="655"/>
      <c r="CO9" s="655"/>
      <c r="CP9" s="655"/>
      <c r="CQ9" s="656"/>
      <c r="CR9" s="657">
        <v>2094427</v>
      </c>
      <c r="CS9" s="658"/>
      <c r="CT9" s="658"/>
      <c r="CU9" s="658"/>
      <c r="CV9" s="658"/>
      <c r="CW9" s="658"/>
      <c r="CX9" s="658"/>
      <c r="CY9" s="659"/>
      <c r="CZ9" s="695">
        <v>9.1999999999999993</v>
      </c>
      <c r="DA9" s="695"/>
      <c r="DB9" s="695"/>
      <c r="DC9" s="695"/>
      <c r="DD9" s="663">
        <v>14106</v>
      </c>
      <c r="DE9" s="658"/>
      <c r="DF9" s="658"/>
      <c r="DG9" s="658"/>
      <c r="DH9" s="658"/>
      <c r="DI9" s="658"/>
      <c r="DJ9" s="658"/>
      <c r="DK9" s="658"/>
      <c r="DL9" s="658"/>
      <c r="DM9" s="658"/>
      <c r="DN9" s="658"/>
      <c r="DO9" s="658"/>
      <c r="DP9" s="659"/>
      <c r="DQ9" s="663">
        <v>1648655</v>
      </c>
      <c r="DR9" s="658"/>
      <c r="DS9" s="658"/>
      <c r="DT9" s="658"/>
      <c r="DU9" s="658"/>
      <c r="DV9" s="658"/>
      <c r="DW9" s="658"/>
      <c r="DX9" s="658"/>
      <c r="DY9" s="658"/>
      <c r="DZ9" s="658"/>
      <c r="EA9" s="658"/>
      <c r="EB9" s="658"/>
      <c r="EC9" s="694"/>
    </row>
    <row r="10" spans="2:143" ht="11.25" customHeight="1">
      <c r="B10" s="654" t="s">
        <v>249</v>
      </c>
      <c r="C10" s="655"/>
      <c r="D10" s="655"/>
      <c r="E10" s="655"/>
      <c r="F10" s="655"/>
      <c r="G10" s="655"/>
      <c r="H10" s="655"/>
      <c r="I10" s="655"/>
      <c r="J10" s="655"/>
      <c r="K10" s="655"/>
      <c r="L10" s="655"/>
      <c r="M10" s="655"/>
      <c r="N10" s="655"/>
      <c r="O10" s="655"/>
      <c r="P10" s="655"/>
      <c r="Q10" s="656"/>
      <c r="R10" s="657" t="s">
        <v>131</v>
      </c>
      <c r="S10" s="658"/>
      <c r="T10" s="658"/>
      <c r="U10" s="658"/>
      <c r="V10" s="658"/>
      <c r="W10" s="658"/>
      <c r="X10" s="658"/>
      <c r="Y10" s="659"/>
      <c r="Z10" s="695" t="s">
        <v>131</v>
      </c>
      <c r="AA10" s="695"/>
      <c r="AB10" s="695"/>
      <c r="AC10" s="695"/>
      <c r="AD10" s="696" t="s">
        <v>131</v>
      </c>
      <c r="AE10" s="696"/>
      <c r="AF10" s="696"/>
      <c r="AG10" s="696"/>
      <c r="AH10" s="696"/>
      <c r="AI10" s="696"/>
      <c r="AJ10" s="696"/>
      <c r="AK10" s="696"/>
      <c r="AL10" s="660" t="s">
        <v>131</v>
      </c>
      <c r="AM10" s="661"/>
      <c r="AN10" s="661"/>
      <c r="AO10" s="697"/>
      <c r="AP10" s="654" t="s">
        <v>250</v>
      </c>
      <c r="AQ10" s="655"/>
      <c r="AR10" s="655"/>
      <c r="AS10" s="655"/>
      <c r="AT10" s="655"/>
      <c r="AU10" s="655"/>
      <c r="AV10" s="655"/>
      <c r="AW10" s="655"/>
      <c r="AX10" s="655"/>
      <c r="AY10" s="655"/>
      <c r="AZ10" s="655"/>
      <c r="BA10" s="655"/>
      <c r="BB10" s="655"/>
      <c r="BC10" s="655"/>
      <c r="BD10" s="655"/>
      <c r="BE10" s="655"/>
      <c r="BF10" s="656"/>
      <c r="BG10" s="657">
        <v>78591</v>
      </c>
      <c r="BH10" s="658"/>
      <c r="BI10" s="658"/>
      <c r="BJ10" s="658"/>
      <c r="BK10" s="658"/>
      <c r="BL10" s="658"/>
      <c r="BM10" s="658"/>
      <c r="BN10" s="659"/>
      <c r="BO10" s="695">
        <v>2.2000000000000002</v>
      </c>
      <c r="BP10" s="695"/>
      <c r="BQ10" s="695"/>
      <c r="BR10" s="695"/>
      <c r="BS10" s="696" t="s">
        <v>131</v>
      </c>
      <c r="BT10" s="696"/>
      <c r="BU10" s="696"/>
      <c r="BV10" s="696"/>
      <c r="BW10" s="696"/>
      <c r="BX10" s="696"/>
      <c r="BY10" s="696"/>
      <c r="BZ10" s="696"/>
      <c r="CA10" s="696"/>
      <c r="CB10" s="736"/>
      <c r="CD10" s="654" t="s">
        <v>251</v>
      </c>
      <c r="CE10" s="655"/>
      <c r="CF10" s="655"/>
      <c r="CG10" s="655"/>
      <c r="CH10" s="655"/>
      <c r="CI10" s="655"/>
      <c r="CJ10" s="655"/>
      <c r="CK10" s="655"/>
      <c r="CL10" s="655"/>
      <c r="CM10" s="655"/>
      <c r="CN10" s="655"/>
      <c r="CO10" s="655"/>
      <c r="CP10" s="655"/>
      <c r="CQ10" s="656"/>
      <c r="CR10" s="657">
        <v>48</v>
      </c>
      <c r="CS10" s="658"/>
      <c r="CT10" s="658"/>
      <c r="CU10" s="658"/>
      <c r="CV10" s="658"/>
      <c r="CW10" s="658"/>
      <c r="CX10" s="658"/>
      <c r="CY10" s="659"/>
      <c r="CZ10" s="695">
        <v>0</v>
      </c>
      <c r="DA10" s="695"/>
      <c r="DB10" s="695"/>
      <c r="DC10" s="695"/>
      <c r="DD10" s="663" t="s">
        <v>131</v>
      </c>
      <c r="DE10" s="658"/>
      <c r="DF10" s="658"/>
      <c r="DG10" s="658"/>
      <c r="DH10" s="658"/>
      <c r="DI10" s="658"/>
      <c r="DJ10" s="658"/>
      <c r="DK10" s="658"/>
      <c r="DL10" s="658"/>
      <c r="DM10" s="658"/>
      <c r="DN10" s="658"/>
      <c r="DO10" s="658"/>
      <c r="DP10" s="659"/>
      <c r="DQ10" s="663">
        <v>48</v>
      </c>
      <c r="DR10" s="658"/>
      <c r="DS10" s="658"/>
      <c r="DT10" s="658"/>
      <c r="DU10" s="658"/>
      <c r="DV10" s="658"/>
      <c r="DW10" s="658"/>
      <c r="DX10" s="658"/>
      <c r="DY10" s="658"/>
      <c r="DZ10" s="658"/>
      <c r="EA10" s="658"/>
      <c r="EB10" s="658"/>
      <c r="EC10" s="694"/>
    </row>
    <row r="11" spans="2:143" ht="11.25" customHeight="1">
      <c r="B11" s="654" t="s">
        <v>252</v>
      </c>
      <c r="C11" s="655"/>
      <c r="D11" s="655"/>
      <c r="E11" s="655"/>
      <c r="F11" s="655"/>
      <c r="G11" s="655"/>
      <c r="H11" s="655"/>
      <c r="I11" s="655"/>
      <c r="J11" s="655"/>
      <c r="K11" s="655"/>
      <c r="L11" s="655"/>
      <c r="M11" s="655"/>
      <c r="N11" s="655"/>
      <c r="O11" s="655"/>
      <c r="P11" s="655"/>
      <c r="Q11" s="656"/>
      <c r="R11" s="657">
        <v>640335</v>
      </c>
      <c r="S11" s="658"/>
      <c r="T11" s="658"/>
      <c r="U11" s="658"/>
      <c r="V11" s="658"/>
      <c r="W11" s="658"/>
      <c r="X11" s="658"/>
      <c r="Y11" s="659"/>
      <c r="Z11" s="660">
        <v>2.6</v>
      </c>
      <c r="AA11" s="661"/>
      <c r="AB11" s="661"/>
      <c r="AC11" s="662"/>
      <c r="AD11" s="663">
        <v>640335</v>
      </c>
      <c r="AE11" s="658"/>
      <c r="AF11" s="658"/>
      <c r="AG11" s="658"/>
      <c r="AH11" s="658"/>
      <c r="AI11" s="658"/>
      <c r="AJ11" s="658"/>
      <c r="AK11" s="659"/>
      <c r="AL11" s="660">
        <v>4.7</v>
      </c>
      <c r="AM11" s="661"/>
      <c r="AN11" s="661"/>
      <c r="AO11" s="697"/>
      <c r="AP11" s="654" t="s">
        <v>253</v>
      </c>
      <c r="AQ11" s="655"/>
      <c r="AR11" s="655"/>
      <c r="AS11" s="655"/>
      <c r="AT11" s="655"/>
      <c r="AU11" s="655"/>
      <c r="AV11" s="655"/>
      <c r="AW11" s="655"/>
      <c r="AX11" s="655"/>
      <c r="AY11" s="655"/>
      <c r="AZ11" s="655"/>
      <c r="BA11" s="655"/>
      <c r="BB11" s="655"/>
      <c r="BC11" s="655"/>
      <c r="BD11" s="655"/>
      <c r="BE11" s="655"/>
      <c r="BF11" s="656"/>
      <c r="BG11" s="657">
        <v>74037</v>
      </c>
      <c r="BH11" s="658"/>
      <c r="BI11" s="658"/>
      <c r="BJ11" s="658"/>
      <c r="BK11" s="658"/>
      <c r="BL11" s="658"/>
      <c r="BM11" s="658"/>
      <c r="BN11" s="659"/>
      <c r="BO11" s="695">
        <v>2.1</v>
      </c>
      <c r="BP11" s="695"/>
      <c r="BQ11" s="695"/>
      <c r="BR11" s="695"/>
      <c r="BS11" s="696">
        <v>21100</v>
      </c>
      <c r="BT11" s="696"/>
      <c r="BU11" s="696"/>
      <c r="BV11" s="696"/>
      <c r="BW11" s="696"/>
      <c r="BX11" s="696"/>
      <c r="BY11" s="696"/>
      <c r="BZ11" s="696"/>
      <c r="CA11" s="696"/>
      <c r="CB11" s="736"/>
      <c r="CD11" s="654" t="s">
        <v>254</v>
      </c>
      <c r="CE11" s="655"/>
      <c r="CF11" s="655"/>
      <c r="CG11" s="655"/>
      <c r="CH11" s="655"/>
      <c r="CI11" s="655"/>
      <c r="CJ11" s="655"/>
      <c r="CK11" s="655"/>
      <c r="CL11" s="655"/>
      <c r="CM11" s="655"/>
      <c r="CN11" s="655"/>
      <c r="CO11" s="655"/>
      <c r="CP11" s="655"/>
      <c r="CQ11" s="656"/>
      <c r="CR11" s="657">
        <v>1496883</v>
      </c>
      <c r="CS11" s="658"/>
      <c r="CT11" s="658"/>
      <c r="CU11" s="658"/>
      <c r="CV11" s="658"/>
      <c r="CW11" s="658"/>
      <c r="CX11" s="658"/>
      <c r="CY11" s="659"/>
      <c r="CZ11" s="695">
        <v>6.6</v>
      </c>
      <c r="DA11" s="695"/>
      <c r="DB11" s="695"/>
      <c r="DC11" s="695"/>
      <c r="DD11" s="663">
        <v>299353</v>
      </c>
      <c r="DE11" s="658"/>
      <c r="DF11" s="658"/>
      <c r="DG11" s="658"/>
      <c r="DH11" s="658"/>
      <c r="DI11" s="658"/>
      <c r="DJ11" s="658"/>
      <c r="DK11" s="658"/>
      <c r="DL11" s="658"/>
      <c r="DM11" s="658"/>
      <c r="DN11" s="658"/>
      <c r="DO11" s="658"/>
      <c r="DP11" s="659"/>
      <c r="DQ11" s="663">
        <v>865324</v>
      </c>
      <c r="DR11" s="658"/>
      <c r="DS11" s="658"/>
      <c r="DT11" s="658"/>
      <c r="DU11" s="658"/>
      <c r="DV11" s="658"/>
      <c r="DW11" s="658"/>
      <c r="DX11" s="658"/>
      <c r="DY11" s="658"/>
      <c r="DZ11" s="658"/>
      <c r="EA11" s="658"/>
      <c r="EB11" s="658"/>
      <c r="EC11" s="694"/>
    </row>
    <row r="12" spans="2:143" ht="11.25" customHeight="1">
      <c r="B12" s="654" t="s">
        <v>255</v>
      </c>
      <c r="C12" s="655"/>
      <c r="D12" s="655"/>
      <c r="E12" s="655"/>
      <c r="F12" s="655"/>
      <c r="G12" s="655"/>
      <c r="H12" s="655"/>
      <c r="I12" s="655"/>
      <c r="J12" s="655"/>
      <c r="K12" s="655"/>
      <c r="L12" s="655"/>
      <c r="M12" s="655"/>
      <c r="N12" s="655"/>
      <c r="O12" s="655"/>
      <c r="P12" s="655"/>
      <c r="Q12" s="656"/>
      <c r="R12" s="657">
        <v>21689</v>
      </c>
      <c r="S12" s="658"/>
      <c r="T12" s="658"/>
      <c r="U12" s="658"/>
      <c r="V12" s="658"/>
      <c r="W12" s="658"/>
      <c r="X12" s="658"/>
      <c r="Y12" s="659"/>
      <c r="Z12" s="695">
        <v>0.1</v>
      </c>
      <c r="AA12" s="695"/>
      <c r="AB12" s="695"/>
      <c r="AC12" s="695"/>
      <c r="AD12" s="696">
        <v>21689</v>
      </c>
      <c r="AE12" s="696"/>
      <c r="AF12" s="696"/>
      <c r="AG12" s="696"/>
      <c r="AH12" s="696"/>
      <c r="AI12" s="696"/>
      <c r="AJ12" s="696"/>
      <c r="AK12" s="696"/>
      <c r="AL12" s="660">
        <v>0.2</v>
      </c>
      <c r="AM12" s="661"/>
      <c r="AN12" s="661"/>
      <c r="AO12" s="697"/>
      <c r="AP12" s="654" t="s">
        <v>256</v>
      </c>
      <c r="AQ12" s="655"/>
      <c r="AR12" s="655"/>
      <c r="AS12" s="655"/>
      <c r="AT12" s="655"/>
      <c r="AU12" s="655"/>
      <c r="AV12" s="655"/>
      <c r="AW12" s="655"/>
      <c r="AX12" s="655"/>
      <c r="AY12" s="655"/>
      <c r="AZ12" s="655"/>
      <c r="BA12" s="655"/>
      <c r="BB12" s="655"/>
      <c r="BC12" s="655"/>
      <c r="BD12" s="655"/>
      <c r="BE12" s="655"/>
      <c r="BF12" s="656"/>
      <c r="BG12" s="657">
        <v>2174732</v>
      </c>
      <c r="BH12" s="658"/>
      <c r="BI12" s="658"/>
      <c r="BJ12" s="658"/>
      <c r="BK12" s="658"/>
      <c r="BL12" s="658"/>
      <c r="BM12" s="658"/>
      <c r="BN12" s="659"/>
      <c r="BO12" s="695">
        <v>60.4</v>
      </c>
      <c r="BP12" s="695"/>
      <c r="BQ12" s="695"/>
      <c r="BR12" s="695"/>
      <c r="BS12" s="696" t="s">
        <v>131</v>
      </c>
      <c r="BT12" s="696"/>
      <c r="BU12" s="696"/>
      <c r="BV12" s="696"/>
      <c r="BW12" s="696"/>
      <c r="BX12" s="696"/>
      <c r="BY12" s="696"/>
      <c r="BZ12" s="696"/>
      <c r="CA12" s="696"/>
      <c r="CB12" s="736"/>
      <c r="CD12" s="654" t="s">
        <v>257</v>
      </c>
      <c r="CE12" s="655"/>
      <c r="CF12" s="655"/>
      <c r="CG12" s="655"/>
      <c r="CH12" s="655"/>
      <c r="CI12" s="655"/>
      <c r="CJ12" s="655"/>
      <c r="CK12" s="655"/>
      <c r="CL12" s="655"/>
      <c r="CM12" s="655"/>
      <c r="CN12" s="655"/>
      <c r="CO12" s="655"/>
      <c r="CP12" s="655"/>
      <c r="CQ12" s="656"/>
      <c r="CR12" s="657">
        <v>918415</v>
      </c>
      <c r="CS12" s="658"/>
      <c r="CT12" s="658"/>
      <c r="CU12" s="658"/>
      <c r="CV12" s="658"/>
      <c r="CW12" s="658"/>
      <c r="CX12" s="658"/>
      <c r="CY12" s="659"/>
      <c r="CZ12" s="695">
        <v>4.0999999999999996</v>
      </c>
      <c r="DA12" s="695"/>
      <c r="DB12" s="695"/>
      <c r="DC12" s="695"/>
      <c r="DD12" s="663">
        <v>68758</v>
      </c>
      <c r="DE12" s="658"/>
      <c r="DF12" s="658"/>
      <c r="DG12" s="658"/>
      <c r="DH12" s="658"/>
      <c r="DI12" s="658"/>
      <c r="DJ12" s="658"/>
      <c r="DK12" s="658"/>
      <c r="DL12" s="658"/>
      <c r="DM12" s="658"/>
      <c r="DN12" s="658"/>
      <c r="DO12" s="658"/>
      <c r="DP12" s="659"/>
      <c r="DQ12" s="663">
        <v>533671</v>
      </c>
      <c r="DR12" s="658"/>
      <c r="DS12" s="658"/>
      <c r="DT12" s="658"/>
      <c r="DU12" s="658"/>
      <c r="DV12" s="658"/>
      <c r="DW12" s="658"/>
      <c r="DX12" s="658"/>
      <c r="DY12" s="658"/>
      <c r="DZ12" s="658"/>
      <c r="EA12" s="658"/>
      <c r="EB12" s="658"/>
      <c r="EC12" s="694"/>
    </row>
    <row r="13" spans="2:143" ht="11.25" customHeight="1">
      <c r="B13" s="654" t="s">
        <v>258</v>
      </c>
      <c r="C13" s="655"/>
      <c r="D13" s="655"/>
      <c r="E13" s="655"/>
      <c r="F13" s="655"/>
      <c r="G13" s="655"/>
      <c r="H13" s="655"/>
      <c r="I13" s="655"/>
      <c r="J13" s="655"/>
      <c r="K13" s="655"/>
      <c r="L13" s="655"/>
      <c r="M13" s="655"/>
      <c r="N13" s="655"/>
      <c r="O13" s="655"/>
      <c r="P13" s="655"/>
      <c r="Q13" s="656"/>
      <c r="R13" s="657" t="s">
        <v>131</v>
      </c>
      <c r="S13" s="658"/>
      <c r="T13" s="658"/>
      <c r="U13" s="658"/>
      <c r="V13" s="658"/>
      <c r="W13" s="658"/>
      <c r="X13" s="658"/>
      <c r="Y13" s="659"/>
      <c r="Z13" s="695" t="s">
        <v>131</v>
      </c>
      <c r="AA13" s="695"/>
      <c r="AB13" s="695"/>
      <c r="AC13" s="695"/>
      <c r="AD13" s="696" t="s">
        <v>131</v>
      </c>
      <c r="AE13" s="696"/>
      <c r="AF13" s="696"/>
      <c r="AG13" s="696"/>
      <c r="AH13" s="696"/>
      <c r="AI13" s="696"/>
      <c r="AJ13" s="696"/>
      <c r="AK13" s="696"/>
      <c r="AL13" s="660" t="s">
        <v>131</v>
      </c>
      <c r="AM13" s="661"/>
      <c r="AN13" s="661"/>
      <c r="AO13" s="697"/>
      <c r="AP13" s="654" t="s">
        <v>259</v>
      </c>
      <c r="AQ13" s="655"/>
      <c r="AR13" s="655"/>
      <c r="AS13" s="655"/>
      <c r="AT13" s="655"/>
      <c r="AU13" s="655"/>
      <c r="AV13" s="655"/>
      <c r="AW13" s="655"/>
      <c r="AX13" s="655"/>
      <c r="AY13" s="655"/>
      <c r="AZ13" s="655"/>
      <c r="BA13" s="655"/>
      <c r="BB13" s="655"/>
      <c r="BC13" s="655"/>
      <c r="BD13" s="655"/>
      <c r="BE13" s="655"/>
      <c r="BF13" s="656"/>
      <c r="BG13" s="657">
        <v>2168406</v>
      </c>
      <c r="BH13" s="658"/>
      <c r="BI13" s="658"/>
      <c r="BJ13" s="658"/>
      <c r="BK13" s="658"/>
      <c r="BL13" s="658"/>
      <c r="BM13" s="658"/>
      <c r="BN13" s="659"/>
      <c r="BO13" s="695">
        <v>60.2</v>
      </c>
      <c r="BP13" s="695"/>
      <c r="BQ13" s="695"/>
      <c r="BR13" s="695"/>
      <c r="BS13" s="696" t="s">
        <v>131</v>
      </c>
      <c r="BT13" s="696"/>
      <c r="BU13" s="696"/>
      <c r="BV13" s="696"/>
      <c r="BW13" s="696"/>
      <c r="BX13" s="696"/>
      <c r="BY13" s="696"/>
      <c r="BZ13" s="696"/>
      <c r="CA13" s="696"/>
      <c r="CB13" s="736"/>
      <c r="CD13" s="654" t="s">
        <v>260</v>
      </c>
      <c r="CE13" s="655"/>
      <c r="CF13" s="655"/>
      <c r="CG13" s="655"/>
      <c r="CH13" s="655"/>
      <c r="CI13" s="655"/>
      <c r="CJ13" s="655"/>
      <c r="CK13" s="655"/>
      <c r="CL13" s="655"/>
      <c r="CM13" s="655"/>
      <c r="CN13" s="655"/>
      <c r="CO13" s="655"/>
      <c r="CP13" s="655"/>
      <c r="CQ13" s="656"/>
      <c r="CR13" s="657">
        <v>3387767</v>
      </c>
      <c r="CS13" s="658"/>
      <c r="CT13" s="658"/>
      <c r="CU13" s="658"/>
      <c r="CV13" s="658"/>
      <c r="CW13" s="658"/>
      <c r="CX13" s="658"/>
      <c r="CY13" s="659"/>
      <c r="CZ13" s="695">
        <v>15</v>
      </c>
      <c r="DA13" s="695"/>
      <c r="DB13" s="695"/>
      <c r="DC13" s="695"/>
      <c r="DD13" s="663">
        <v>974319</v>
      </c>
      <c r="DE13" s="658"/>
      <c r="DF13" s="658"/>
      <c r="DG13" s="658"/>
      <c r="DH13" s="658"/>
      <c r="DI13" s="658"/>
      <c r="DJ13" s="658"/>
      <c r="DK13" s="658"/>
      <c r="DL13" s="658"/>
      <c r="DM13" s="658"/>
      <c r="DN13" s="658"/>
      <c r="DO13" s="658"/>
      <c r="DP13" s="659"/>
      <c r="DQ13" s="663">
        <v>2306332</v>
      </c>
      <c r="DR13" s="658"/>
      <c r="DS13" s="658"/>
      <c r="DT13" s="658"/>
      <c r="DU13" s="658"/>
      <c r="DV13" s="658"/>
      <c r="DW13" s="658"/>
      <c r="DX13" s="658"/>
      <c r="DY13" s="658"/>
      <c r="DZ13" s="658"/>
      <c r="EA13" s="658"/>
      <c r="EB13" s="658"/>
      <c r="EC13" s="694"/>
    </row>
    <row r="14" spans="2:143" ht="11.25" customHeight="1">
      <c r="B14" s="654" t="s">
        <v>261</v>
      </c>
      <c r="C14" s="655"/>
      <c r="D14" s="655"/>
      <c r="E14" s="655"/>
      <c r="F14" s="655"/>
      <c r="G14" s="655"/>
      <c r="H14" s="655"/>
      <c r="I14" s="655"/>
      <c r="J14" s="655"/>
      <c r="K14" s="655"/>
      <c r="L14" s="655"/>
      <c r="M14" s="655"/>
      <c r="N14" s="655"/>
      <c r="O14" s="655"/>
      <c r="P14" s="655"/>
      <c r="Q14" s="656"/>
      <c r="R14" s="657">
        <v>428</v>
      </c>
      <c r="S14" s="658"/>
      <c r="T14" s="658"/>
      <c r="U14" s="658"/>
      <c r="V14" s="658"/>
      <c r="W14" s="658"/>
      <c r="X14" s="658"/>
      <c r="Y14" s="659"/>
      <c r="Z14" s="695">
        <v>0</v>
      </c>
      <c r="AA14" s="695"/>
      <c r="AB14" s="695"/>
      <c r="AC14" s="695"/>
      <c r="AD14" s="696">
        <v>428</v>
      </c>
      <c r="AE14" s="696"/>
      <c r="AF14" s="696"/>
      <c r="AG14" s="696"/>
      <c r="AH14" s="696"/>
      <c r="AI14" s="696"/>
      <c r="AJ14" s="696"/>
      <c r="AK14" s="696"/>
      <c r="AL14" s="660">
        <v>0</v>
      </c>
      <c r="AM14" s="661"/>
      <c r="AN14" s="661"/>
      <c r="AO14" s="697"/>
      <c r="AP14" s="654" t="s">
        <v>262</v>
      </c>
      <c r="AQ14" s="655"/>
      <c r="AR14" s="655"/>
      <c r="AS14" s="655"/>
      <c r="AT14" s="655"/>
      <c r="AU14" s="655"/>
      <c r="AV14" s="655"/>
      <c r="AW14" s="655"/>
      <c r="AX14" s="655"/>
      <c r="AY14" s="655"/>
      <c r="AZ14" s="655"/>
      <c r="BA14" s="655"/>
      <c r="BB14" s="655"/>
      <c r="BC14" s="655"/>
      <c r="BD14" s="655"/>
      <c r="BE14" s="655"/>
      <c r="BF14" s="656"/>
      <c r="BG14" s="657">
        <v>131305</v>
      </c>
      <c r="BH14" s="658"/>
      <c r="BI14" s="658"/>
      <c r="BJ14" s="658"/>
      <c r="BK14" s="658"/>
      <c r="BL14" s="658"/>
      <c r="BM14" s="658"/>
      <c r="BN14" s="659"/>
      <c r="BO14" s="695">
        <v>3.6</v>
      </c>
      <c r="BP14" s="695"/>
      <c r="BQ14" s="695"/>
      <c r="BR14" s="695"/>
      <c r="BS14" s="696" t="s">
        <v>131</v>
      </c>
      <c r="BT14" s="696"/>
      <c r="BU14" s="696"/>
      <c r="BV14" s="696"/>
      <c r="BW14" s="696"/>
      <c r="BX14" s="696"/>
      <c r="BY14" s="696"/>
      <c r="BZ14" s="696"/>
      <c r="CA14" s="696"/>
      <c r="CB14" s="736"/>
      <c r="CD14" s="654" t="s">
        <v>263</v>
      </c>
      <c r="CE14" s="655"/>
      <c r="CF14" s="655"/>
      <c r="CG14" s="655"/>
      <c r="CH14" s="655"/>
      <c r="CI14" s="655"/>
      <c r="CJ14" s="655"/>
      <c r="CK14" s="655"/>
      <c r="CL14" s="655"/>
      <c r="CM14" s="655"/>
      <c r="CN14" s="655"/>
      <c r="CO14" s="655"/>
      <c r="CP14" s="655"/>
      <c r="CQ14" s="656"/>
      <c r="CR14" s="657">
        <v>1135910</v>
      </c>
      <c r="CS14" s="658"/>
      <c r="CT14" s="658"/>
      <c r="CU14" s="658"/>
      <c r="CV14" s="658"/>
      <c r="CW14" s="658"/>
      <c r="CX14" s="658"/>
      <c r="CY14" s="659"/>
      <c r="CZ14" s="695">
        <v>5</v>
      </c>
      <c r="DA14" s="695"/>
      <c r="DB14" s="695"/>
      <c r="DC14" s="695"/>
      <c r="DD14" s="663">
        <v>452906</v>
      </c>
      <c r="DE14" s="658"/>
      <c r="DF14" s="658"/>
      <c r="DG14" s="658"/>
      <c r="DH14" s="658"/>
      <c r="DI14" s="658"/>
      <c r="DJ14" s="658"/>
      <c r="DK14" s="658"/>
      <c r="DL14" s="658"/>
      <c r="DM14" s="658"/>
      <c r="DN14" s="658"/>
      <c r="DO14" s="658"/>
      <c r="DP14" s="659"/>
      <c r="DQ14" s="663">
        <v>644151</v>
      </c>
      <c r="DR14" s="658"/>
      <c r="DS14" s="658"/>
      <c r="DT14" s="658"/>
      <c r="DU14" s="658"/>
      <c r="DV14" s="658"/>
      <c r="DW14" s="658"/>
      <c r="DX14" s="658"/>
      <c r="DY14" s="658"/>
      <c r="DZ14" s="658"/>
      <c r="EA14" s="658"/>
      <c r="EB14" s="658"/>
      <c r="EC14" s="694"/>
    </row>
    <row r="15" spans="2:143" ht="11.25" customHeight="1">
      <c r="B15" s="654" t="s">
        <v>264</v>
      </c>
      <c r="C15" s="655"/>
      <c r="D15" s="655"/>
      <c r="E15" s="655"/>
      <c r="F15" s="655"/>
      <c r="G15" s="655"/>
      <c r="H15" s="655"/>
      <c r="I15" s="655"/>
      <c r="J15" s="655"/>
      <c r="K15" s="655"/>
      <c r="L15" s="655"/>
      <c r="M15" s="655"/>
      <c r="N15" s="655"/>
      <c r="O15" s="655"/>
      <c r="P15" s="655"/>
      <c r="Q15" s="656"/>
      <c r="R15" s="657" t="s">
        <v>131</v>
      </c>
      <c r="S15" s="658"/>
      <c r="T15" s="658"/>
      <c r="U15" s="658"/>
      <c r="V15" s="658"/>
      <c r="W15" s="658"/>
      <c r="X15" s="658"/>
      <c r="Y15" s="659"/>
      <c r="Z15" s="695" t="s">
        <v>131</v>
      </c>
      <c r="AA15" s="695"/>
      <c r="AB15" s="695"/>
      <c r="AC15" s="695"/>
      <c r="AD15" s="696" t="s">
        <v>131</v>
      </c>
      <c r="AE15" s="696"/>
      <c r="AF15" s="696"/>
      <c r="AG15" s="696"/>
      <c r="AH15" s="696"/>
      <c r="AI15" s="696"/>
      <c r="AJ15" s="696"/>
      <c r="AK15" s="696"/>
      <c r="AL15" s="660" t="s">
        <v>131</v>
      </c>
      <c r="AM15" s="661"/>
      <c r="AN15" s="661"/>
      <c r="AO15" s="697"/>
      <c r="AP15" s="654" t="s">
        <v>265</v>
      </c>
      <c r="AQ15" s="655"/>
      <c r="AR15" s="655"/>
      <c r="AS15" s="655"/>
      <c r="AT15" s="655"/>
      <c r="AU15" s="655"/>
      <c r="AV15" s="655"/>
      <c r="AW15" s="655"/>
      <c r="AX15" s="655"/>
      <c r="AY15" s="655"/>
      <c r="AZ15" s="655"/>
      <c r="BA15" s="655"/>
      <c r="BB15" s="655"/>
      <c r="BC15" s="655"/>
      <c r="BD15" s="655"/>
      <c r="BE15" s="655"/>
      <c r="BF15" s="656"/>
      <c r="BG15" s="657">
        <v>201260</v>
      </c>
      <c r="BH15" s="658"/>
      <c r="BI15" s="658"/>
      <c r="BJ15" s="658"/>
      <c r="BK15" s="658"/>
      <c r="BL15" s="658"/>
      <c r="BM15" s="658"/>
      <c r="BN15" s="659"/>
      <c r="BO15" s="695">
        <v>5.6</v>
      </c>
      <c r="BP15" s="695"/>
      <c r="BQ15" s="695"/>
      <c r="BR15" s="695"/>
      <c r="BS15" s="696" t="s">
        <v>239</v>
      </c>
      <c r="BT15" s="696"/>
      <c r="BU15" s="696"/>
      <c r="BV15" s="696"/>
      <c r="BW15" s="696"/>
      <c r="BX15" s="696"/>
      <c r="BY15" s="696"/>
      <c r="BZ15" s="696"/>
      <c r="CA15" s="696"/>
      <c r="CB15" s="736"/>
      <c r="CD15" s="654" t="s">
        <v>266</v>
      </c>
      <c r="CE15" s="655"/>
      <c r="CF15" s="655"/>
      <c r="CG15" s="655"/>
      <c r="CH15" s="655"/>
      <c r="CI15" s="655"/>
      <c r="CJ15" s="655"/>
      <c r="CK15" s="655"/>
      <c r="CL15" s="655"/>
      <c r="CM15" s="655"/>
      <c r="CN15" s="655"/>
      <c r="CO15" s="655"/>
      <c r="CP15" s="655"/>
      <c r="CQ15" s="656"/>
      <c r="CR15" s="657">
        <v>1807909</v>
      </c>
      <c r="CS15" s="658"/>
      <c r="CT15" s="658"/>
      <c r="CU15" s="658"/>
      <c r="CV15" s="658"/>
      <c r="CW15" s="658"/>
      <c r="CX15" s="658"/>
      <c r="CY15" s="659"/>
      <c r="CZ15" s="695">
        <v>8</v>
      </c>
      <c r="DA15" s="695"/>
      <c r="DB15" s="695"/>
      <c r="DC15" s="695"/>
      <c r="DD15" s="663">
        <v>393039</v>
      </c>
      <c r="DE15" s="658"/>
      <c r="DF15" s="658"/>
      <c r="DG15" s="658"/>
      <c r="DH15" s="658"/>
      <c r="DI15" s="658"/>
      <c r="DJ15" s="658"/>
      <c r="DK15" s="658"/>
      <c r="DL15" s="658"/>
      <c r="DM15" s="658"/>
      <c r="DN15" s="658"/>
      <c r="DO15" s="658"/>
      <c r="DP15" s="659"/>
      <c r="DQ15" s="663">
        <v>1320468</v>
      </c>
      <c r="DR15" s="658"/>
      <c r="DS15" s="658"/>
      <c r="DT15" s="658"/>
      <c r="DU15" s="658"/>
      <c r="DV15" s="658"/>
      <c r="DW15" s="658"/>
      <c r="DX15" s="658"/>
      <c r="DY15" s="658"/>
      <c r="DZ15" s="658"/>
      <c r="EA15" s="658"/>
      <c r="EB15" s="658"/>
      <c r="EC15" s="694"/>
    </row>
    <row r="16" spans="2:143" ht="11.25" customHeight="1">
      <c r="B16" s="654" t="s">
        <v>267</v>
      </c>
      <c r="C16" s="655"/>
      <c r="D16" s="655"/>
      <c r="E16" s="655"/>
      <c r="F16" s="655"/>
      <c r="G16" s="655"/>
      <c r="H16" s="655"/>
      <c r="I16" s="655"/>
      <c r="J16" s="655"/>
      <c r="K16" s="655"/>
      <c r="L16" s="655"/>
      <c r="M16" s="655"/>
      <c r="N16" s="655"/>
      <c r="O16" s="655"/>
      <c r="P16" s="655"/>
      <c r="Q16" s="656"/>
      <c r="R16" s="657">
        <v>23434</v>
      </c>
      <c r="S16" s="658"/>
      <c r="T16" s="658"/>
      <c r="U16" s="658"/>
      <c r="V16" s="658"/>
      <c r="W16" s="658"/>
      <c r="X16" s="658"/>
      <c r="Y16" s="659"/>
      <c r="Z16" s="695">
        <v>0.1</v>
      </c>
      <c r="AA16" s="695"/>
      <c r="AB16" s="695"/>
      <c r="AC16" s="695"/>
      <c r="AD16" s="696">
        <v>23434</v>
      </c>
      <c r="AE16" s="696"/>
      <c r="AF16" s="696"/>
      <c r="AG16" s="696"/>
      <c r="AH16" s="696"/>
      <c r="AI16" s="696"/>
      <c r="AJ16" s="696"/>
      <c r="AK16" s="696"/>
      <c r="AL16" s="660">
        <v>0.2</v>
      </c>
      <c r="AM16" s="661"/>
      <c r="AN16" s="661"/>
      <c r="AO16" s="697"/>
      <c r="AP16" s="654" t="s">
        <v>268</v>
      </c>
      <c r="AQ16" s="655"/>
      <c r="AR16" s="655"/>
      <c r="AS16" s="655"/>
      <c r="AT16" s="655"/>
      <c r="AU16" s="655"/>
      <c r="AV16" s="655"/>
      <c r="AW16" s="655"/>
      <c r="AX16" s="655"/>
      <c r="AY16" s="655"/>
      <c r="AZ16" s="655"/>
      <c r="BA16" s="655"/>
      <c r="BB16" s="655"/>
      <c r="BC16" s="655"/>
      <c r="BD16" s="655"/>
      <c r="BE16" s="655"/>
      <c r="BF16" s="656"/>
      <c r="BG16" s="657" t="s">
        <v>131</v>
      </c>
      <c r="BH16" s="658"/>
      <c r="BI16" s="658"/>
      <c r="BJ16" s="658"/>
      <c r="BK16" s="658"/>
      <c r="BL16" s="658"/>
      <c r="BM16" s="658"/>
      <c r="BN16" s="659"/>
      <c r="BO16" s="695" t="s">
        <v>239</v>
      </c>
      <c r="BP16" s="695"/>
      <c r="BQ16" s="695"/>
      <c r="BR16" s="695"/>
      <c r="BS16" s="696" t="s">
        <v>131</v>
      </c>
      <c r="BT16" s="696"/>
      <c r="BU16" s="696"/>
      <c r="BV16" s="696"/>
      <c r="BW16" s="696"/>
      <c r="BX16" s="696"/>
      <c r="BY16" s="696"/>
      <c r="BZ16" s="696"/>
      <c r="CA16" s="696"/>
      <c r="CB16" s="736"/>
      <c r="CD16" s="654" t="s">
        <v>269</v>
      </c>
      <c r="CE16" s="655"/>
      <c r="CF16" s="655"/>
      <c r="CG16" s="655"/>
      <c r="CH16" s="655"/>
      <c r="CI16" s="655"/>
      <c r="CJ16" s="655"/>
      <c r="CK16" s="655"/>
      <c r="CL16" s="655"/>
      <c r="CM16" s="655"/>
      <c r="CN16" s="655"/>
      <c r="CO16" s="655"/>
      <c r="CP16" s="655"/>
      <c r="CQ16" s="656"/>
      <c r="CR16" s="657">
        <v>39772</v>
      </c>
      <c r="CS16" s="658"/>
      <c r="CT16" s="658"/>
      <c r="CU16" s="658"/>
      <c r="CV16" s="658"/>
      <c r="CW16" s="658"/>
      <c r="CX16" s="658"/>
      <c r="CY16" s="659"/>
      <c r="CZ16" s="695">
        <v>0.2</v>
      </c>
      <c r="DA16" s="695"/>
      <c r="DB16" s="695"/>
      <c r="DC16" s="695"/>
      <c r="DD16" s="663" t="s">
        <v>131</v>
      </c>
      <c r="DE16" s="658"/>
      <c r="DF16" s="658"/>
      <c r="DG16" s="658"/>
      <c r="DH16" s="658"/>
      <c r="DI16" s="658"/>
      <c r="DJ16" s="658"/>
      <c r="DK16" s="658"/>
      <c r="DL16" s="658"/>
      <c r="DM16" s="658"/>
      <c r="DN16" s="658"/>
      <c r="DO16" s="658"/>
      <c r="DP16" s="659"/>
      <c r="DQ16" s="663">
        <v>10021</v>
      </c>
      <c r="DR16" s="658"/>
      <c r="DS16" s="658"/>
      <c r="DT16" s="658"/>
      <c r="DU16" s="658"/>
      <c r="DV16" s="658"/>
      <c r="DW16" s="658"/>
      <c r="DX16" s="658"/>
      <c r="DY16" s="658"/>
      <c r="DZ16" s="658"/>
      <c r="EA16" s="658"/>
      <c r="EB16" s="658"/>
      <c r="EC16" s="694"/>
    </row>
    <row r="17" spans="2:133" ht="11.25" customHeight="1">
      <c r="B17" s="654" t="s">
        <v>270</v>
      </c>
      <c r="C17" s="655"/>
      <c r="D17" s="655"/>
      <c r="E17" s="655"/>
      <c r="F17" s="655"/>
      <c r="G17" s="655"/>
      <c r="H17" s="655"/>
      <c r="I17" s="655"/>
      <c r="J17" s="655"/>
      <c r="K17" s="655"/>
      <c r="L17" s="655"/>
      <c r="M17" s="655"/>
      <c r="N17" s="655"/>
      <c r="O17" s="655"/>
      <c r="P17" s="655"/>
      <c r="Q17" s="656"/>
      <c r="R17" s="657">
        <v>51269</v>
      </c>
      <c r="S17" s="658"/>
      <c r="T17" s="658"/>
      <c r="U17" s="658"/>
      <c r="V17" s="658"/>
      <c r="W17" s="658"/>
      <c r="X17" s="658"/>
      <c r="Y17" s="659"/>
      <c r="Z17" s="695">
        <v>0.2</v>
      </c>
      <c r="AA17" s="695"/>
      <c r="AB17" s="695"/>
      <c r="AC17" s="695"/>
      <c r="AD17" s="696">
        <v>51269</v>
      </c>
      <c r="AE17" s="696"/>
      <c r="AF17" s="696"/>
      <c r="AG17" s="696"/>
      <c r="AH17" s="696"/>
      <c r="AI17" s="696"/>
      <c r="AJ17" s="696"/>
      <c r="AK17" s="696"/>
      <c r="AL17" s="660">
        <v>0.4</v>
      </c>
      <c r="AM17" s="661"/>
      <c r="AN17" s="661"/>
      <c r="AO17" s="697"/>
      <c r="AP17" s="654" t="s">
        <v>271</v>
      </c>
      <c r="AQ17" s="655"/>
      <c r="AR17" s="655"/>
      <c r="AS17" s="655"/>
      <c r="AT17" s="655"/>
      <c r="AU17" s="655"/>
      <c r="AV17" s="655"/>
      <c r="AW17" s="655"/>
      <c r="AX17" s="655"/>
      <c r="AY17" s="655"/>
      <c r="AZ17" s="655"/>
      <c r="BA17" s="655"/>
      <c r="BB17" s="655"/>
      <c r="BC17" s="655"/>
      <c r="BD17" s="655"/>
      <c r="BE17" s="655"/>
      <c r="BF17" s="656"/>
      <c r="BG17" s="657" t="s">
        <v>239</v>
      </c>
      <c r="BH17" s="658"/>
      <c r="BI17" s="658"/>
      <c r="BJ17" s="658"/>
      <c r="BK17" s="658"/>
      <c r="BL17" s="658"/>
      <c r="BM17" s="658"/>
      <c r="BN17" s="659"/>
      <c r="BO17" s="695" t="s">
        <v>131</v>
      </c>
      <c r="BP17" s="695"/>
      <c r="BQ17" s="695"/>
      <c r="BR17" s="695"/>
      <c r="BS17" s="696" t="s">
        <v>131</v>
      </c>
      <c r="BT17" s="696"/>
      <c r="BU17" s="696"/>
      <c r="BV17" s="696"/>
      <c r="BW17" s="696"/>
      <c r="BX17" s="696"/>
      <c r="BY17" s="696"/>
      <c r="BZ17" s="696"/>
      <c r="CA17" s="696"/>
      <c r="CB17" s="736"/>
      <c r="CD17" s="654" t="s">
        <v>272</v>
      </c>
      <c r="CE17" s="655"/>
      <c r="CF17" s="655"/>
      <c r="CG17" s="655"/>
      <c r="CH17" s="655"/>
      <c r="CI17" s="655"/>
      <c r="CJ17" s="655"/>
      <c r="CK17" s="655"/>
      <c r="CL17" s="655"/>
      <c r="CM17" s="655"/>
      <c r="CN17" s="655"/>
      <c r="CO17" s="655"/>
      <c r="CP17" s="655"/>
      <c r="CQ17" s="656"/>
      <c r="CR17" s="657">
        <v>2894824</v>
      </c>
      <c r="CS17" s="658"/>
      <c r="CT17" s="658"/>
      <c r="CU17" s="658"/>
      <c r="CV17" s="658"/>
      <c r="CW17" s="658"/>
      <c r="CX17" s="658"/>
      <c r="CY17" s="659"/>
      <c r="CZ17" s="695">
        <v>12.8</v>
      </c>
      <c r="DA17" s="695"/>
      <c r="DB17" s="695"/>
      <c r="DC17" s="695"/>
      <c r="DD17" s="663" t="s">
        <v>239</v>
      </c>
      <c r="DE17" s="658"/>
      <c r="DF17" s="658"/>
      <c r="DG17" s="658"/>
      <c r="DH17" s="658"/>
      <c r="DI17" s="658"/>
      <c r="DJ17" s="658"/>
      <c r="DK17" s="658"/>
      <c r="DL17" s="658"/>
      <c r="DM17" s="658"/>
      <c r="DN17" s="658"/>
      <c r="DO17" s="658"/>
      <c r="DP17" s="659"/>
      <c r="DQ17" s="663">
        <v>2751656</v>
      </c>
      <c r="DR17" s="658"/>
      <c r="DS17" s="658"/>
      <c r="DT17" s="658"/>
      <c r="DU17" s="658"/>
      <c r="DV17" s="658"/>
      <c r="DW17" s="658"/>
      <c r="DX17" s="658"/>
      <c r="DY17" s="658"/>
      <c r="DZ17" s="658"/>
      <c r="EA17" s="658"/>
      <c r="EB17" s="658"/>
      <c r="EC17" s="694"/>
    </row>
    <row r="18" spans="2:133" ht="11.25" customHeight="1">
      <c r="B18" s="654" t="s">
        <v>273</v>
      </c>
      <c r="C18" s="655"/>
      <c r="D18" s="655"/>
      <c r="E18" s="655"/>
      <c r="F18" s="655"/>
      <c r="G18" s="655"/>
      <c r="H18" s="655"/>
      <c r="I18" s="655"/>
      <c r="J18" s="655"/>
      <c r="K18" s="655"/>
      <c r="L18" s="655"/>
      <c r="M18" s="655"/>
      <c r="N18" s="655"/>
      <c r="O18" s="655"/>
      <c r="P18" s="655"/>
      <c r="Q18" s="656"/>
      <c r="R18" s="657">
        <v>16210</v>
      </c>
      <c r="S18" s="658"/>
      <c r="T18" s="658"/>
      <c r="U18" s="658"/>
      <c r="V18" s="658"/>
      <c r="W18" s="658"/>
      <c r="X18" s="658"/>
      <c r="Y18" s="659"/>
      <c r="Z18" s="695">
        <v>0.1</v>
      </c>
      <c r="AA18" s="695"/>
      <c r="AB18" s="695"/>
      <c r="AC18" s="695"/>
      <c r="AD18" s="696">
        <v>16210</v>
      </c>
      <c r="AE18" s="696"/>
      <c r="AF18" s="696"/>
      <c r="AG18" s="696"/>
      <c r="AH18" s="696"/>
      <c r="AI18" s="696"/>
      <c r="AJ18" s="696"/>
      <c r="AK18" s="696"/>
      <c r="AL18" s="660">
        <v>0.1</v>
      </c>
      <c r="AM18" s="661"/>
      <c r="AN18" s="661"/>
      <c r="AO18" s="697"/>
      <c r="AP18" s="654" t="s">
        <v>274</v>
      </c>
      <c r="AQ18" s="655"/>
      <c r="AR18" s="655"/>
      <c r="AS18" s="655"/>
      <c r="AT18" s="655"/>
      <c r="AU18" s="655"/>
      <c r="AV18" s="655"/>
      <c r="AW18" s="655"/>
      <c r="AX18" s="655"/>
      <c r="AY18" s="655"/>
      <c r="AZ18" s="655"/>
      <c r="BA18" s="655"/>
      <c r="BB18" s="655"/>
      <c r="BC18" s="655"/>
      <c r="BD18" s="655"/>
      <c r="BE18" s="655"/>
      <c r="BF18" s="656"/>
      <c r="BG18" s="657" t="s">
        <v>131</v>
      </c>
      <c r="BH18" s="658"/>
      <c r="BI18" s="658"/>
      <c r="BJ18" s="658"/>
      <c r="BK18" s="658"/>
      <c r="BL18" s="658"/>
      <c r="BM18" s="658"/>
      <c r="BN18" s="659"/>
      <c r="BO18" s="695" t="s">
        <v>131</v>
      </c>
      <c r="BP18" s="695"/>
      <c r="BQ18" s="695"/>
      <c r="BR18" s="695"/>
      <c r="BS18" s="696" t="s">
        <v>131</v>
      </c>
      <c r="BT18" s="696"/>
      <c r="BU18" s="696"/>
      <c r="BV18" s="696"/>
      <c r="BW18" s="696"/>
      <c r="BX18" s="696"/>
      <c r="BY18" s="696"/>
      <c r="BZ18" s="696"/>
      <c r="CA18" s="696"/>
      <c r="CB18" s="736"/>
      <c r="CD18" s="654" t="s">
        <v>275</v>
      </c>
      <c r="CE18" s="655"/>
      <c r="CF18" s="655"/>
      <c r="CG18" s="655"/>
      <c r="CH18" s="655"/>
      <c r="CI18" s="655"/>
      <c r="CJ18" s="655"/>
      <c r="CK18" s="655"/>
      <c r="CL18" s="655"/>
      <c r="CM18" s="655"/>
      <c r="CN18" s="655"/>
      <c r="CO18" s="655"/>
      <c r="CP18" s="655"/>
      <c r="CQ18" s="656"/>
      <c r="CR18" s="657" t="s">
        <v>131</v>
      </c>
      <c r="CS18" s="658"/>
      <c r="CT18" s="658"/>
      <c r="CU18" s="658"/>
      <c r="CV18" s="658"/>
      <c r="CW18" s="658"/>
      <c r="CX18" s="658"/>
      <c r="CY18" s="659"/>
      <c r="CZ18" s="695" t="s">
        <v>131</v>
      </c>
      <c r="DA18" s="695"/>
      <c r="DB18" s="695"/>
      <c r="DC18" s="695"/>
      <c r="DD18" s="663" t="s">
        <v>131</v>
      </c>
      <c r="DE18" s="658"/>
      <c r="DF18" s="658"/>
      <c r="DG18" s="658"/>
      <c r="DH18" s="658"/>
      <c r="DI18" s="658"/>
      <c r="DJ18" s="658"/>
      <c r="DK18" s="658"/>
      <c r="DL18" s="658"/>
      <c r="DM18" s="658"/>
      <c r="DN18" s="658"/>
      <c r="DO18" s="658"/>
      <c r="DP18" s="659"/>
      <c r="DQ18" s="663" t="s">
        <v>239</v>
      </c>
      <c r="DR18" s="658"/>
      <c r="DS18" s="658"/>
      <c r="DT18" s="658"/>
      <c r="DU18" s="658"/>
      <c r="DV18" s="658"/>
      <c r="DW18" s="658"/>
      <c r="DX18" s="658"/>
      <c r="DY18" s="658"/>
      <c r="DZ18" s="658"/>
      <c r="EA18" s="658"/>
      <c r="EB18" s="658"/>
      <c r="EC18" s="694"/>
    </row>
    <row r="19" spans="2:133" ht="11.25" customHeight="1">
      <c r="B19" s="654" t="s">
        <v>276</v>
      </c>
      <c r="C19" s="655"/>
      <c r="D19" s="655"/>
      <c r="E19" s="655"/>
      <c r="F19" s="655"/>
      <c r="G19" s="655"/>
      <c r="H19" s="655"/>
      <c r="I19" s="655"/>
      <c r="J19" s="655"/>
      <c r="K19" s="655"/>
      <c r="L19" s="655"/>
      <c r="M19" s="655"/>
      <c r="N19" s="655"/>
      <c r="O19" s="655"/>
      <c r="P19" s="655"/>
      <c r="Q19" s="656"/>
      <c r="R19" s="657">
        <v>14692</v>
      </c>
      <c r="S19" s="658"/>
      <c r="T19" s="658"/>
      <c r="U19" s="658"/>
      <c r="V19" s="658"/>
      <c r="W19" s="658"/>
      <c r="X19" s="658"/>
      <c r="Y19" s="659"/>
      <c r="Z19" s="695">
        <v>0.1</v>
      </c>
      <c r="AA19" s="695"/>
      <c r="AB19" s="695"/>
      <c r="AC19" s="695"/>
      <c r="AD19" s="696">
        <v>14692</v>
      </c>
      <c r="AE19" s="696"/>
      <c r="AF19" s="696"/>
      <c r="AG19" s="696"/>
      <c r="AH19" s="696"/>
      <c r="AI19" s="696"/>
      <c r="AJ19" s="696"/>
      <c r="AK19" s="696"/>
      <c r="AL19" s="660">
        <v>0.1</v>
      </c>
      <c r="AM19" s="661"/>
      <c r="AN19" s="661"/>
      <c r="AO19" s="697"/>
      <c r="AP19" s="654" t="s">
        <v>277</v>
      </c>
      <c r="AQ19" s="655"/>
      <c r="AR19" s="655"/>
      <c r="AS19" s="655"/>
      <c r="AT19" s="655"/>
      <c r="AU19" s="655"/>
      <c r="AV19" s="655"/>
      <c r="AW19" s="655"/>
      <c r="AX19" s="655"/>
      <c r="AY19" s="655"/>
      <c r="AZ19" s="655"/>
      <c r="BA19" s="655"/>
      <c r="BB19" s="655"/>
      <c r="BC19" s="655"/>
      <c r="BD19" s="655"/>
      <c r="BE19" s="655"/>
      <c r="BF19" s="656"/>
      <c r="BG19" s="657">
        <v>29718</v>
      </c>
      <c r="BH19" s="658"/>
      <c r="BI19" s="658"/>
      <c r="BJ19" s="658"/>
      <c r="BK19" s="658"/>
      <c r="BL19" s="658"/>
      <c r="BM19" s="658"/>
      <c r="BN19" s="659"/>
      <c r="BO19" s="695">
        <v>0.8</v>
      </c>
      <c r="BP19" s="695"/>
      <c r="BQ19" s="695"/>
      <c r="BR19" s="695"/>
      <c r="BS19" s="696">
        <v>7431</v>
      </c>
      <c r="BT19" s="696"/>
      <c r="BU19" s="696"/>
      <c r="BV19" s="696"/>
      <c r="BW19" s="696"/>
      <c r="BX19" s="696"/>
      <c r="BY19" s="696"/>
      <c r="BZ19" s="696"/>
      <c r="CA19" s="696"/>
      <c r="CB19" s="736"/>
      <c r="CD19" s="654" t="s">
        <v>278</v>
      </c>
      <c r="CE19" s="655"/>
      <c r="CF19" s="655"/>
      <c r="CG19" s="655"/>
      <c r="CH19" s="655"/>
      <c r="CI19" s="655"/>
      <c r="CJ19" s="655"/>
      <c r="CK19" s="655"/>
      <c r="CL19" s="655"/>
      <c r="CM19" s="655"/>
      <c r="CN19" s="655"/>
      <c r="CO19" s="655"/>
      <c r="CP19" s="655"/>
      <c r="CQ19" s="656"/>
      <c r="CR19" s="657" t="s">
        <v>239</v>
      </c>
      <c r="CS19" s="658"/>
      <c r="CT19" s="658"/>
      <c r="CU19" s="658"/>
      <c r="CV19" s="658"/>
      <c r="CW19" s="658"/>
      <c r="CX19" s="658"/>
      <c r="CY19" s="659"/>
      <c r="CZ19" s="695" t="s">
        <v>239</v>
      </c>
      <c r="DA19" s="695"/>
      <c r="DB19" s="695"/>
      <c r="DC19" s="695"/>
      <c r="DD19" s="663" t="s">
        <v>239</v>
      </c>
      <c r="DE19" s="658"/>
      <c r="DF19" s="658"/>
      <c r="DG19" s="658"/>
      <c r="DH19" s="658"/>
      <c r="DI19" s="658"/>
      <c r="DJ19" s="658"/>
      <c r="DK19" s="658"/>
      <c r="DL19" s="658"/>
      <c r="DM19" s="658"/>
      <c r="DN19" s="658"/>
      <c r="DO19" s="658"/>
      <c r="DP19" s="659"/>
      <c r="DQ19" s="663" t="s">
        <v>239</v>
      </c>
      <c r="DR19" s="658"/>
      <c r="DS19" s="658"/>
      <c r="DT19" s="658"/>
      <c r="DU19" s="658"/>
      <c r="DV19" s="658"/>
      <c r="DW19" s="658"/>
      <c r="DX19" s="658"/>
      <c r="DY19" s="658"/>
      <c r="DZ19" s="658"/>
      <c r="EA19" s="658"/>
      <c r="EB19" s="658"/>
      <c r="EC19" s="694"/>
    </row>
    <row r="20" spans="2:133" ht="11.25" customHeight="1">
      <c r="B20" s="724" t="s">
        <v>279</v>
      </c>
      <c r="C20" s="725"/>
      <c r="D20" s="725"/>
      <c r="E20" s="725"/>
      <c r="F20" s="725"/>
      <c r="G20" s="725"/>
      <c r="H20" s="725"/>
      <c r="I20" s="725"/>
      <c r="J20" s="725"/>
      <c r="K20" s="725"/>
      <c r="L20" s="725"/>
      <c r="M20" s="725"/>
      <c r="N20" s="725"/>
      <c r="O20" s="725"/>
      <c r="P20" s="725"/>
      <c r="Q20" s="726"/>
      <c r="R20" s="657">
        <v>1518</v>
      </c>
      <c r="S20" s="658"/>
      <c r="T20" s="658"/>
      <c r="U20" s="658"/>
      <c r="V20" s="658"/>
      <c r="W20" s="658"/>
      <c r="X20" s="658"/>
      <c r="Y20" s="659"/>
      <c r="Z20" s="695">
        <v>0</v>
      </c>
      <c r="AA20" s="695"/>
      <c r="AB20" s="695"/>
      <c r="AC20" s="695"/>
      <c r="AD20" s="696">
        <v>1518</v>
      </c>
      <c r="AE20" s="696"/>
      <c r="AF20" s="696"/>
      <c r="AG20" s="696"/>
      <c r="AH20" s="696"/>
      <c r="AI20" s="696"/>
      <c r="AJ20" s="696"/>
      <c r="AK20" s="696"/>
      <c r="AL20" s="660">
        <v>0</v>
      </c>
      <c r="AM20" s="661"/>
      <c r="AN20" s="661"/>
      <c r="AO20" s="697"/>
      <c r="AP20" s="654" t="s">
        <v>280</v>
      </c>
      <c r="AQ20" s="655"/>
      <c r="AR20" s="655"/>
      <c r="AS20" s="655"/>
      <c r="AT20" s="655"/>
      <c r="AU20" s="655"/>
      <c r="AV20" s="655"/>
      <c r="AW20" s="655"/>
      <c r="AX20" s="655"/>
      <c r="AY20" s="655"/>
      <c r="AZ20" s="655"/>
      <c r="BA20" s="655"/>
      <c r="BB20" s="655"/>
      <c r="BC20" s="655"/>
      <c r="BD20" s="655"/>
      <c r="BE20" s="655"/>
      <c r="BF20" s="656"/>
      <c r="BG20" s="657">
        <v>29718</v>
      </c>
      <c r="BH20" s="658"/>
      <c r="BI20" s="658"/>
      <c r="BJ20" s="658"/>
      <c r="BK20" s="658"/>
      <c r="BL20" s="658"/>
      <c r="BM20" s="658"/>
      <c r="BN20" s="659"/>
      <c r="BO20" s="695">
        <v>0.8</v>
      </c>
      <c r="BP20" s="695"/>
      <c r="BQ20" s="695"/>
      <c r="BR20" s="695"/>
      <c r="BS20" s="696">
        <v>7431</v>
      </c>
      <c r="BT20" s="696"/>
      <c r="BU20" s="696"/>
      <c r="BV20" s="696"/>
      <c r="BW20" s="696"/>
      <c r="BX20" s="696"/>
      <c r="BY20" s="696"/>
      <c r="BZ20" s="696"/>
      <c r="CA20" s="696"/>
      <c r="CB20" s="736"/>
      <c r="CD20" s="654" t="s">
        <v>281</v>
      </c>
      <c r="CE20" s="655"/>
      <c r="CF20" s="655"/>
      <c r="CG20" s="655"/>
      <c r="CH20" s="655"/>
      <c r="CI20" s="655"/>
      <c r="CJ20" s="655"/>
      <c r="CK20" s="655"/>
      <c r="CL20" s="655"/>
      <c r="CM20" s="655"/>
      <c r="CN20" s="655"/>
      <c r="CO20" s="655"/>
      <c r="CP20" s="655"/>
      <c r="CQ20" s="656"/>
      <c r="CR20" s="657">
        <v>22652676</v>
      </c>
      <c r="CS20" s="658"/>
      <c r="CT20" s="658"/>
      <c r="CU20" s="658"/>
      <c r="CV20" s="658"/>
      <c r="CW20" s="658"/>
      <c r="CX20" s="658"/>
      <c r="CY20" s="659"/>
      <c r="CZ20" s="695">
        <v>100</v>
      </c>
      <c r="DA20" s="695"/>
      <c r="DB20" s="695"/>
      <c r="DC20" s="695"/>
      <c r="DD20" s="663">
        <v>2645668</v>
      </c>
      <c r="DE20" s="658"/>
      <c r="DF20" s="658"/>
      <c r="DG20" s="658"/>
      <c r="DH20" s="658"/>
      <c r="DI20" s="658"/>
      <c r="DJ20" s="658"/>
      <c r="DK20" s="658"/>
      <c r="DL20" s="658"/>
      <c r="DM20" s="658"/>
      <c r="DN20" s="658"/>
      <c r="DO20" s="658"/>
      <c r="DP20" s="659"/>
      <c r="DQ20" s="663">
        <v>15408946</v>
      </c>
      <c r="DR20" s="658"/>
      <c r="DS20" s="658"/>
      <c r="DT20" s="658"/>
      <c r="DU20" s="658"/>
      <c r="DV20" s="658"/>
      <c r="DW20" s="658"/>
      <c r="DX20" s="658"/>
      <c r="DY20" s="658"/>
      <c r="DZ20" s="658"/>
      <c r="EA20" s="658"/>
      <c r="EB20" s="658"/>
      <c r="EC20" s="694"/>
    </row>
    <row r="21" spans="2:133" ht="11.25" customHeight="1">
      <c r="B21" s="654" t="s">
        <v>282</v>
      </c>
      <c r="C21" s="655"/>
      <c r="D21" s="655"/>
      <c r="E21" s="655"/>
      <c r="F21" s="655"/>
      <c r="G21" s="655"/>
      <c r="H21" s="655"/>
      <c r="I21" s="655"/>
      <c r="J21" s="655"/>
      <c r="K21" s="655"/>
      <c r="L21" s="655"/>
      <c r="M21" s="655"/>
      <c r="N21" s="655"/>
      <c r="O21" s="655"/>
      <c r="P21" s="655"/>
      <c r="Q21" s="656"/>
      <c r="R21" s="657">
        <v>9930399</v>
      </c>
      <c r="S21" s="658"/>
      <c r="T21" s="658"/>
      <c r="U21" s="658"/>
      <c r="V21" s="658"/>
      <c r="W21" s="658"/>
      <c r="X21" s="658"/>
      <c r="Y21" s="659"/>
      <c r="Z21" s="695">
        <v>40.9</v>
      </c>
      <c r="AA21" s="695"/>
      <c r="AB21" s="695"/>
      <c r="AC21" s="695"/>
      <c r="AD21" s="696">
        <v>8952265</v>
      </c>
      <c r="AE21" s="696"/>
      <c r="AF21" s="696"/>
      <c r="AG21" s="696"/>
      <c r="AH21" s="696"/>
      <c r="AI21" s="696"/>
      <c r="AJ21" s="696"/>
      <c r="AK21" s="696"/>
      <c r="AL21" s="660">
        <v>65.7</v>
      </c>
      <c r="AM21" s="661"/>
      <c r="AN21" s="661"/>
      <c r="AO21" s="697"/>
      <c r="AP21" s="654" t="s">
        <v>283</v>
      </c>
      <c r="AQ21" s="734"/>
      <c r="AR21" s="734"/>
      <c r="AS21" s="734"/>
      <c r="AT21" s="734"/>
      <c r="AU21" s="734"/>
      <c r="AV21" s="734"/>
      <c r="AW21" s="734"/>
      <c r="AX21" s="734"/>
      <c r="AY21" s="734"/>
      <c r="AZ21" s="734"/>
      <c r="BA21" s="734"/>
      <c r="BB21" s="734"/>
      <c r="BC21" s="734"/>
      <c r="BD21" s="734"/>
      <c r="BE21" s="734"/>
      <c r="BF21" s="735"/>
      <c r="BG21" s="657">
        <v>29718</v>
      </c>
      <c r="BH21" s="658"/>
      <c r="BI21" s="658"/>
      <c r="BJ21" s="658"/>
      <c r="BK21" s="658"/>
      <c r="BL21" s="658"/>
      <c r="BM21" s="658"/>
      <c r="BN21" s="659"/>
      <c r="BO21" s="695">
        <v>0.8</v>
      </c>
      <c r="BP21" s="695"/>
      <c r="BQ21" s="695"/>
      <c r="BR21" s="695"/>
      <c r="BS21" s="696">
        <v>7431</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54" t="s">
        <v>284</v>
      </c>
      <c r="C22" s="655"/>
      <c r="D22" s="655"/>
      <c r="E22" s="655"/>
      <c r="F22" s="655"/>
      <c r="G22" s="655"/>
      <c r="H22" s="655"/>
      <c r="I22" s="655"/>
      <c r="J22" s="655"/>
      <c r="K22" s="655"/>
      <c r="L22" s="655"/>
      <c r="M22" s="655"/>
      <c r="N22" s="655"/>
      <c r="O22" s="655"/>
      <c r="P22" s="655"/>
      <c r="Q22" s="656"/>
      <c r="R22" s="657">
        <v>8952265</v>
      </c>
      <c r="S22" s="658"/>
      <c r="T22" s="658"/>
      <c r="U22" s="658"/>
      <c r="V22" s="658"/>
      <c r="W22" s="658"/>
      <c r="X22" s="658"/>
      <c r="Y22" s="659"/>
      <c r="Z22" s="695">
        <v>36.9</v>
      </c>
      <c r="AA22" s="695"/>
      <c r="AB22" s="695"/>
      <c r="AC22" s="695"/>
      <c r="AD22" s="696">
        <v>8952265</v>
      </c>
      <c r="AE22" s="696"/>
      <c r="AF22" s="696"/>
      <c r="AG22" s="696"/>
      <c r="AH22" s="696"/>
      <c r="AI22" s="696"/>
      <c r="AJ22" s="696"/>
      <c r="AK22" s="696"/>
      <c r="AL22" s="660">
        <v>65.7</v>
      </c>
      <c r="AM22" s="661"/>
      <c r="AN22" s="661"/>
      <c r="AO22" s="697"/>
      <c r="AP22" s="654" t="s">
        <v>285</v>
      </c>
      <c r="AQ22" s="734"/>
      <c r="AR22" s="734"/>
      <c r="AS22" s="734"/>
      <c r="AT22" s="734"/>
      <c r="AU22" s="734"/>
      <c r="AV22" s="734"/>
      <c r="AW22" s="734"/>
      <c r="AX22" s="734"/>
      <c r="AY22" s="734"/>
      <c r="AZ22" s="734"/>
      <c r="BA22" s="734"/>
      <c r="BB22" s="734"/>
      <c r="BC22" s="734"/>
      <c r="BD22" s="734"/>
      <c r="BE22" s="734"/>
      <c r="BF22" s="735"/>
      <c r="BG22" s="657" t="s">
        <v>131</v>
      </c>
      <c r="BH22" s="658"/>
      <c r="BI22" s="658"/>
      <c r="BJ22" s="658"/>
      <c r="BK22" s="658"/>
      <c r="BL22" s="658"/>
      <c r="BM22" s="658"/>
      <c r="BN22" s="659"/>
      <c r="BO22" s="695" t="s">
        <v>131</v>
      </c>
      <c r="BP22" s="695"/>
      <c r="BQ22" s="695"/>
      <c r="BR22" s="695"/>
      <c r="BS22" s="696" t="s">
        <v>131</v>
      </c>
      <c r="BT22" s="696"/>
      <c r="BU22" s="696"/>
      <c r="BV22" s="696"/>
      <c r="BW22" s="696"/>
      <c r="BX22" s="696"/>
      <c r="BY22" s="696"/>
      <c r="BZ22" s="696"/>
      <c r="CA22" s="696"/>
      <c r="CB22" s="736"/>
      <c r="CD22" s="709" t="s">
        <v>286</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c r="B23" s="654" t="s">
        <v>287</v>
      </c>
      <c r="C23" s="655"/>
      <c r="D23" s="655"/>
      <c r="E23" s="655"/>
      <c r="F23" s="655"/>
      <c r="G23" s="655"/>
      <c r="H23" s="655"/>
      <c r="I23" s="655"/>
      <c r="J23" s="655"/>
      <c r="K23" s="655"/>
      <c r="L23" s="655"/>
      <c r="M23" s="655"/>
      <c r="N23" s="655"/>
      <c r="O23" s="655"/>
      <c r="P23" s="655"/>
      <c r="Q23" s="656"/>
      <c r="R23" s="657">
        <v>978134</v>
      </c>
      <c r="S23" s="658"/>
      <c r="T23" s="658"/>
      <c r="U23" s="658"/>
      <c r="V23" s="658"/>
      <c r="W23" s="658"/>
      <c r="X23" s="658"/>
      <c r="Y23" s="659"/>
      <c r="Z23" s="695">
        <v>4</v>
      </c>
      <c r="AA23" s="695"/>
      <c r="AB23" s="695"/>
      <c r="AC23" s="695"/>
      <c r="AD23" s="696" t="s">
        <v>239</v>
      </c>
      <c r="AE23" s="696"/>
      <c r="AF23" s="696"/>
      <c r="AG23" s="696"/>
      <c r="AH23" s="696"/>
      <c r="AI23" s="696"/>
      <c r="AJ23" s="696"/>
      <c r="AK23" s="696"/>
      <c r="AL23" s="660" t="s">
        <v>131</v>
      </c>
      <c r="AM23" s="661"/>
      <c r="AN23" s="661"/>
      <c r="AO23" s="697"/>
      <c r="AP23" s="654" t="s">
        <v>288</v>
      </c>
      <c r="AQ23" s="734"/>
      <c r="AR23" s="734"/>
      <c r="AS23" s="734"/>
      <c r="AT23" s="734"/>
      <c r="AU23" s="734"/>
      <c r="AV23" s="734"/>
      <c r="AW23" s="734"/>
      <c r="AX23" s="734"/>
      <c r="AY23" s="734"/>
      <c r="AZ23" s="734"/>
      <c r="BA23" s="734"/>
      <c r="BB23" s="734"/>
      <c r="BC23" s="734"/>
      <c r="BD23" s="734"/>
      <c r="BE23" s="734"/>
      <c r="BF23" s="735"/>
      <c r="BG23" s="657" t="s">
        <v>131</v>
      </c>
      <c r="BH23" s="658"/>
      <c r="BI23" s="658"/>
      <c r="BJ23" s="658"/>
      <c r="BK23" s="658"/>
      <c r="BL23" s="658"/>
      <c r="BM23" s="658"/>
      <c r="BN23" s="659"/>
      <c r="BO23" s="695" t="s">
        <v>131</v>
      </c>
      <c r="BP23" s="695"/>
      <c r="BQ23" s="695"/>
      <c r="BR23" s="695"/>
      <c r="BS23" s="696" t="s">
        <v>131</v>
      </c>
      <c r="BT23" s="696"/>
      <c r="BU23" s="696"/>
      <c r="BV23" s="696"/>
      <c r="BW23" s="696"/>
      <c r="BX23" s="696"/>
      <c r="BY23" s="696"/>
      <c r="BZ23" s="696"/>
      <c r="CA23" s="696"/>
      <c r="CB23" s="736"/>
      <c r="CD23" s="709" t="s">
        <v>227</v>
      </c>
      <c r="CE23" s="710"/>
      <c r="CF23" s="710"/>
      <c r="CG23" s="710"/>
      <c r="CH23" s="710"/>
      <c r="CI23" s="710"/>
      <c r="CJ23" s="710"/>
      <c r="CK23" s="710"/>
      <c r="CL23" s="710"/>
      <c r="CM23" s="710"/>
      <c r="CN23" s="710"/>
      <c r="CO23" s="710"/>
      <c r="CP23" s="710"/>
      <c r="CQ23" s="711"/>
      <c r="CR23" s="709" t="s">
        <v>289</v>
      </c>
      <c r="CS23" s="710"/>
      <c r="CT23" s="710"/>
      <c r="CU23" s="710"/>
      <c r="CV23" s="710"/>
      <c r="CW23" s="710"/>
      <c r="CX23" s="710"/>
      <c r="CY23" s="711"/>
      <c r="CZ23" s="709" t="s">
        <v>290</v>
      </c>
      <c r="DA23" s="710"/>
      <c r="DB23" s="710"/>
      <c r="DC23" s="711"/>
      <c r="DD23" s="709" t="s">
        <v>291</v>
      </c>
      <c r="DE23" s="710"/>
      <c r="DF23" s="710"/>
      <c r="DG23" s="710"/>
      <c r="DH23" s="710"/>
      <c r="DI23" s="710"/>
      <c r="DJ23" s="710"/>
      <c r="DK23" s="711"/>
      <c r="DL23" s="747" t="s">
        <v>292</v>
      </c>
      <c r="DM23" s="748"/>
      <c r="DN23" s="748"/>
      <c r="DO23" s="748"/>
      <c r="DP23" s="748"/>
      <c r="DQ23" s="748"/>
      <c r="DR23" s="748"/>
      <c r="DS23" s="748"/>
      <c r="DT23" s="748"/>
      <c r="DU23" s="748"/>
      <c r="DV23" s="749"/>
      <c r="DW23" s="709" t="s">
        <v>293</v>
      </c>
      <c r="DX23" s="710"/>
      <c r="DY23" s="710"/>
      <c r="DZ23" s="710"/>
      <c r="EA23" s="710"/>
      <c r="EB23" s="710"/>
      <c r="EC23" s="711"/>
    </row>
    <row r="24" spans="2:133" ht="11.25" customHeight="1">
      <c r="B24" s="654" t="s">
        <v>294</v>
      </c>
      <c r="C24" s="655"/>
      <c r="D24" s="655"/>
      <c r="E24" s="655"/>
      <c r="F24" s="655"/>
      <c r="G24" s="655"/>
      <c r="H24" s="655"/>
      <c r="I24" s="655"/>
      <c r="J24" s="655"/>
      <c r="K24" s="655"/>
      <c r="L24" s="655"/>
      <c r="M24" s="655"/>
      <c r="N24" s="655"/>
      <c r="O24" s="655"/>
      <c r="P24" s="655"/>
      <c r="Q24" s="656"/>
      <c r="R24" s="657" t="s">
        <v>131</v>
      </c>
      <c r="S24" s="658"/>
      <c r="T24" s="658"/>
      <c r="U24" s="658"/>
      <c r="V24" s="658"/>
      <c r="W24" s="658"/>
      <c r="X24" s="658"/>
      <c r="Y24" s="659"/>
      <c r="Z24" s="695" t="s">
        <v>131</v>
      </c>
      <c r="AA24" s="695"/>
      <c r="AB24" s="695"/>
      <c r="AC24" s="695"/>
      <c r="AD24" s="696" t="s">
        <v>239</v>
      </c>
      <c r="AE24" s="696"/>
      <c r="AF24" s="696"/>
      <c r="AG24" s="696"/>
      <c r="AH24" s="696"/>
      <c r="AI24" s="696"/>
      <c r="AJ24" s="696"/>
      <c r="AK24" s="696"/>
      <c r="AL24" s="660" t="s">
        <v>131</v>
      </c>
      <c r="AM24" s="661"/>
      <c r="AN24" s="661"/>
      <c r="AO24" s="697"/>
      <c r="AP24" s="654" t="s">
        <v>295</v>
      </c>
      <c r="AQ24" s="734"/>
      <c r="AR24" s="734"/>
      <c r="AS24" s="734"/>
      <c r="AT24" s="734"/>
      <c r="AU24" s="734"/>
      <c r="AV24" s="734"/>
      <c r="AW24" s="734"/>
      <c r="AX24" s="734"/>
      <c r="AY24" s="734"/>
      <c r="AZ24" s="734"/>
      <c r="BA24" s="734"/>
      <c r="BB24" s="734"/>
      <c r="BC24" s="734"/>
      <c r="BD24" s="734"/>
      <c r="BE24" s="734"/>
      <c r="BF24" s="735"/>
      <c r="BG24" s="657" t="s">
        <v>239</v>
      </c>
      <c r="BH24" s="658"/>
      <c r="BI24" s="658"/>
      <c r="BJ24" s="658"/>
      <c r="BK24" s="658"/>
      <c r="BL24" s="658"/>
      <c r="BM24" s="658"/>
      <c r="BN24" s="659"/>
      <c r="BO24" s="695" t="s">
        <v>131</v>
      </c>
      <c r="BP24" s="695"/>
      <c r="BQ24" s="695"/>
      <c r="BR24" s="695"/>
      <c r="BS24" s="696" t="s">
        <v>131</v>
      </c>
      <c r="BT24" s="696"/>
      <c r="BU24" s="696"/>
      <c r="BV24" s="696"/>
      <c r="BW24" s="696"/>
      <c r="BX24" s="696"/>
      <c r="BY24" s="696"/>
      <c r="BZ24" s="696"/>
      <c r="CA24" s="696"/>
      <c r="CB24" s="736"/>
      <c r="CD24" s="715" t="s">
        <v>296</v>
      </c>
      <c r="CE24" s="716"/>
      <c r="CF24" s="716"/>
      <c r="CG24" s="716"/>
      <c r="CH24" s="716"/>
      <c r="CI24" s="716"/>
      <c r="CJ24" s="716"/>
      <c r="CK24" s="716"/>
      <c r="CL24" s="716"/>
      <c r="CM24" s="716"/>
      <c r="CN24" s="716"/>
      <c r="CO24" s="716"/>
      <c r="CP24" s="716"/>
      <c r="CQ24" s="717"/>
      <c r="CR24" s="712">
        <v>9126183</v>
      </c>
      <c r="CS24" s="713"/>
      <c r="CT24" s="713"/>
      <c r="CU24" s="713"/>
      <c r="CV24" s="713"/>
      <c r="CW24" s="713"/>
      <c r="CX24" s="713"/>
      <c r="CY24" s="738"/>
      <c r="CZ24" s="739">
        <v>40.299999999999997</v>
      </c>
      <c r="DA24" s="721"/>
      <c r="DB24" s="721"/>
      <c r="DC24" s="741"/>
      <c r="DD24" s="737">
        <v>6893315</v>
      </c>
      <c r="DE24" s="713"/>
      <c r="DF24" s="713"/>
      <c r="DG24" s="713"/>
      <c r="DH24" s="713"/>
      <c r="DI24" s="713"/>
      <c r="DJ24" s="713"/>
      <c r="DK24" s="738"/>
      <c r="DL24" s="737">
        <v>6428496</v>
      </c>
      <c r="DM24" s="713"/>
      <c r="DN24" s="713"/>
      <c r="DO24" s="713"/>
      <c r="DP24" s="713"/>
      <c r="DQ24" s="713"/>
      <c r="DR24" s="713"/>
      <c r="DS24" s="713"/>
      <c r="DT24" s="713"/>
      <c r="DU24" s="713"/>
      <c r="DV24" s="738"/>
      <c r="DW24" s="739">
        <v>46.7</v>
      </c>
      <c r="DX24" s="721"/>
      <c r="DY24" s="721"/>
      <c r="DZ24" s="721"/>
      <c r="EA24" s="721"/>
      <c r="EB24" s="721"/>
      <c r="EC24" s="740"/>
    </row>
    <row r="25" spans="2:133" ht="11.25" customHeight="1">
      <c r="B25" s="654" t="s">
        <v>297</v>
      </c>
      <c r="C25" s="655"/>
      <c r="D25" s="655"/>
      <c r="E25" s="655"/>
      <c r="F25" s="655"/>
      <c r="G25" s="655"/>
      <c r="H25" s="655"/>
      <c r="I25" s="655"/>
      <c r="J25" s="655"/>
      <c r="K25" s="655"/>
      <c r="L25" s="655"/>
      <c r="M25" s="655"/>
      <c r="N25" s="655"/>
      <c r="O25" s="655"/>
      <c r="P25" s="655"/>
      <c r="Q25" s="656"/>
      <c r="R25" s="657">
        <v>14604853</v>
      </c>
      <c r="S25" s="658"/>
      <c r="T25" s="658"/>
      <c r="U25" s="658"/>
      <c r="V25" s="658"/>
      <c r="W25" s="658"/>
      <c r="X25" s="658"/>
      <c r="Y25" s="659"/>
      <c r="Z25" s="695">
        <v>60.2</v>
      </c>
      <c r="AA25" s="695"/>
      <c r="AB25" s="695"/>
      <c r="AC25" s="695"/>
      <c r="AD25" s="696">
        <v>13626719</v>
      </c>
      <c r="AE25" s="696"/>
      <c r="AF25" s="696"/>
      <c r="AG25" s="696"/>
      <c r="AH25" s="696"/>
      <c r="AI25" s="696"/>
      <c r="AJ25" s="696"/>
      <c r="AK25" s="696"/>
      <c r="AL25" s="660">
        <v>100</v>
      </c>
      <c r="AM25" s="661"/>
      <c r="AN25" s="661"/>
      <c r="AO25" s="697"/>
      <c r="AP25" s="654" t="s">
        <v>298</v>
      </c>
      <c r="AQ25" s="734"/>
      <c r="AR25" s="734"/>
      <c r="AS25" s="734"/>
      <c r="AT25" s="734"/>
      <c r="AU25" s="734"/>
      <c r="AV25" s="734"/>
      <c r="AW25" s="734"/>
      <c r="AX25" s="734"/>
      <c r="AY25" s="734"/>
      <c r="AZ25" s="734"/>
      <c r="BA25" s="734"/>
      <c r="BB25" s="734"/>
      <c r="BC25" s="734"/>
      <c r="BD25" s="734"/>
      <c r="BE25" s="734"/>
      <c r="BF25" s="735"/>
      <c r="BG25" s="657" t="s">
        <v>131</v>
      </c>
      <c r="BH25" s="658"/>
      <c r="BI25" s="658"/>
      <c r="BJ25" s="658"/>
      <c r="BK25" s="658"/>
      <c r="BL25" s="658"/>
      <c r="BM25" s="658"/>
      <c r="BN25" s="659"/>
      <c r="BO25" s="695" t="s">
        <v>131</v>
      </c>
      <c r="BP25" s="695"/>
      <c r="BQ25" s="695"/>
      <c r="BR25" s="695"/>
      <c r="BS25" s="696" t="s">
        <v>239</v>
      </c>
      <c r="BT25" s="696"/>
      <c r="BU25" s="696"/>
      <c r="BV25" s="696"/>
      <c r="BW25" s="696"/>
      <c r="BX25" s="696"/>
      <c r="BY25" s="696"/>
      <c r="BZ25" s="696"/>
      <c r="CA25" s="696"/>
      <c r="CB25" s="736"/>
      <c r="CD25" s="654" t="s">
        <v>299</v>
      </c>
      <c r="CE25" s="655"/>
      <c r="CF25" s="655"/>
      <c r="CG25" s="655"/>
      <c r="CH25" s="655"/>
      <c r="CI25" s="655"/>
      <c r="CJ25" s="655"/>
      <c r="CK25" s="655"/>
      <c r="CL25" s="655"/>
      <c r="CM25" s="655"/>
      <c r="CN25" s="655"/>
      <c r="CO25" s="655"/>
      <c r="CP25" s="655"/>
      <c r="CQ25" s="656"/>
      <c r="CR25" s="657">
        <v>4006979</v>
      </c>
      <c r="CS25" s="670"/>
      <c r="CT25" s="670"/>
      <c r="CU25" s="670"/>
      <c r="CV25" s="670"/>
      <c r="CW25" s="670"/>
      <c r="CX25" s="670"/>
      <c r="CY25" s="671"/>
      <c r="CZ25" s="660">
        <v>17.7</v>
      </c>
      <c r="DA25" s="672"/>
      <c r="DB25" s="672"/>
      <c r="DC25" s="673"/>
      <c r="DD25" s="663">
        <v>3607620</v>
      </c>
      <c r="DE25" s="670"/>
      <c r="DF25" s="670"/>
      <c r="DG25" s="670"/>
      <c r="DH25" s="670"/>
      <c r="DI25" s="670"/>
      <c r="DJ25" s="670"/>
      <c r="DK25" s="671"/>
      <c r="DL25" s="663">
        <v>3436034</v>
      </c>
      <c r="DM25" s="670"/>
      <c r="DN25" s="670"/>
      <c r="DO25" s="670"/>
      <c r="DP25" s="670"/>
      <c r="DQ25" s="670"/>
      <c r="DR25" s="670"/>
      <c r="DS25" s="670"/>
      <c r="DT25" s="670"/>
      <c r="DU25" s="670"/>
      <c r="DV25" s="671"/>
      <c r="DW25" s="660">
        <v>25</v>
      </c>
      <c r="DX25" s="672"/>
      <c r="DY25" s="672"/>
      <c r="DZ25" s="672"/>
      <c r="EA25" s="672"/>
      <c r="EB25" s="672"/>
      <c r="EC25" s="684"/>
    </row>
    <row r="26" spans="2:133" ht="11.25" customHeight="1">
      <c r="B26" s="654" t="s">
        <v>300</v>
      </c>
      <c r="C26" s="655"/>
      <c r="D26" s="655"/>
      <c r="E26" s="655"/>
      <c r="F26" s="655"/>
      <c r="G26" s="655"/>
      <c r="H26" s="655"/>
      <c r="I26" s="655"/>
      <c r="J26" s="655"/>
      <c r="K26" s="655"/>
      <c r="L26" s="655"/>
      <c r="M26" s="655"/>
      <c r="N26" s="655"/>
      <c r="O26" s="655"/>
      <c r="P26" s="655"/>
      <c r="Q26" s="656"/>
      <c r="R26" s="657">
        <v>2855</v>
      </c>
      <c r="S26" s="658"/>
      <c r="T26" s="658"/>
      <c r="U26" s="658"/>
      <c r="V26" s="658"/>
      <c r="W26" s="658"/>
      <c r="X26" s="658"/>
      <c r="Y26" s="659"/>
      <c r="Z26" s="695">
        <v>0</v>
      </c>
      <c r="AA26" s="695"/>
      <c r="AB26" s="695"/>
      <c r="AC26" s="695"/>
      <c r="AD26" s="696">
        <v>2855</v>
      </c>
      <c r="AE26" s="696"/>
      <c r="AF26" s="696"/>
      <c r="AG26" s="696"/>
      <c r="AH26" s="696"/>
      <c r="AI26" s="696"/>
      <c r="AJ26" s="696"/>
      <c r="AK26" s="696"/>
      <c r="AL26" s="660">
        <v>0</v>
      </c>
      <c r="AM26" s="661"/>
      <c r="AN26" s="661"/>
      <c r="AO26" s="697"/>
      <c r="AP26" s="654" t="s">
        <v>301</v>
      </c>
      <c r="AQ26" s="734"/>
      <c r="AR26" s="734"/>
      <c r="AS26" s="734"/>
      <c r="AT26" s="734"/>
      <c r="AU26" s="734"/>
      <c r="AV26" s="734"/>
      <c r="AW26" s="734"/>
      <c r="AX26" s="734"/>
      <c r="AY26" s="734"/>
      <c r="AZ26" s="734"/>
      <c r="BA26" s="734"/>
      <c r="BB26" s="734"/>
      <c r="BC26" s="734"/>
      <c r="BD26" s="734"/>
      <c r="BE26" s="734"/>
      <c r="BF26" s="735"/>
      <c r="BG26" s="657" t="s">
        <v>239</v>
      </c>
      <c r="BH26" s="658"/>
      <c r="BI26" s="658"/>
      <c r="BJ26" s="658"/>
      <c r="BK26" s="658"/>
      <c r="BL26" s="658"/>
      <c r="BM26" s="658"/>
      <c r="BN26" s="659"/>
      <c r="BO26" s="695" t="s">
        <v>239</v>
      </c>
      <c r="BP26" s="695"/>
      <c r="BQ26" s="695"/>
      <c r="BR26" s="695"/>
      <c r="BS26" s="696" t="s">
        <v>239</v>
      </c>
      <c r="BT26" s="696"/>
      <c r="BU26" s="696"/>
      <c r="BV26" s="696"/>
      <c r="BW26" s="696"/>
      <c r="BX26" s="696"/>
      <c r="BY26" s="696"/>
      <c r="BZ26" s="696"/>
      <c r="CA26" s="696"/>
      <c r="CB26" s="736"/>
      <c r="CD26" s="654" t="s">
        <v>302</v>
      </c>
      <c r="CE26" s="655"/>
      <c r="CF26" s="655"/>
      <c r="CG26" s="655"/>
      <c r="CH26" s="655"/>
      <c r="CI26" s="655"/>
      <c r="CJ26" s="655"/>
      <c r="CK26" s="655"/>
      <c r="CL26" s="655"/>
      <c r="CM26" s="655"/>
      <c r="CN26" s="655"/>
      <c r="CO26" s="655"/>
      <c r="CP26" s="655"/>
      <c r="CQ26" s="656"/>
      <c r="CR26" s="657">
        <v>2302938</v>
      </c>
      <c r="CS26" s="658"/>
      <c r="CT26" s="658"/>
      <c r="CU26" s="658"/>
      <c r="CV26" s="658"/>
      <c r="CW26" s="658"/>
      <c r="CX26" s="658"/>
      <c r="CY26" s="659"/>
      <c r="CZ26" s="660">
        <v>10.199999999999999</v>
      </c>
      <c r="DA26" s="672"/>
      <c r="DB26" s="672"/>
      <c r="DC26" s="673"/>
      <c r="DD26" s="663">
        <v>2226448</v>
      </c>
      <c r="DE26" s="658"/>
      <c r="DF26" s="658"/>
      <c r="DG26" s="658"/>
      <c r="DH26" s="658"/>
      <c r="DI26" s="658"/>
      <c r="DJ26" s="658"/>
      <c r="DK26" s="659"/>
      <c r="DL26" s="663" t="s">
        <v>131</v>
      </c>
      <c r="DM26" s="658"/>
      <c r="DN26" s="658"/>
      <c r="DO26" s="658"/>
      <c r="DP26" s="658"/>
      <c r="DQ26" s="658"/>
      <c r="DR26" s="658"/>
      <c r="DS26" s="658"/>
      <c r="DT26" s="658"/>
      <c r="DU26" s="658"/>
      <c r="DV26" s="659"/>
      <c r="DW26" s="660" t="s">
        <v>131</v>
      </c>
      <c r="DX26" s="672"/>
      <c r="DY26" s="672"/>
      <c r="DZ26" s="672"/>
      <c r="EA26" s="672"/>
      <c r="EB26" s="672"/>
      <c r="EC26" s="684"/>
    </row>
    <row r="27" spans="2:133" ht="11.25" customHeight="1">
      <c r="B27" s="654" t="s">
        <v>303</v>
      </c>
      <c r="C27" s="655"/>
      <c r="D27" s="655"/>
      <c r="E27" s="655"/>
      <c r="F27" s="655"/>
      <c r="G27" s="655"/>
      <c r="H27" s="655"/>
      <c r="I27" s="655"/>
      <c r="J27" s="655"/>
      <c r="K27" s="655"/>
      <c r="L27" s="655"/>
      <c r="M27" s="655"/>
      <c r="N27" s="655"/>
      <c r="O27" s="655"/>
      <c r="P27" s="655"/>
      <c r="Q27" s="656"/>
      <c r="R27" s="657">
        <v>141177</v>
      </c>
      <c r="S27" s="658"/>
      <c r="T27" s="658"/>
      <c r="U27" s="658"/>
      <c r="V27" s="658"/>
      <c r="W27" s="658"/>
      <c r="X27" s="658"/>
      <c r="Y27" s="659"/>
      <c r="Z27" s="695">
        <v>0.6</v>
      </c>
      <c r="AA27" s="695"/>
      <c r="AB27" s="695"/>
      <c r="AC27" s="695"/>
      <c r="AD27" s="696" t="s">
        <v>131</v>
      </c>
      <c r="AE27" s="696"/>
      <c r="AF27" s="696"/>
      <c r="AG27" s="696"/>
      <c r="AH27" s="696"/>
      <c r="AI27" s="696"/>
      <c r="AJ27" s="696"/>
      <c r="AK27" s="696"/>
      <c r="AL27" s="660" t="s">
        <v>131</v>
      </c>
      <c r="AM27" s="661"/>
      <c r="AN27" s="661"/>
      <c r="AO27" s="697"/>
      <c r="AP27" s="654" t="s">
        <v>304</v>
      </c>
      <c r="AQ27" s="655"/>
      <c r="AR27" s="655"/>
      <c r="AS27" s="655"/>
      <c r="AT27" s="655"/>
      <c r="AU27" s="655"/>
      <c r="AV27" s="655"/>
      <c r="AW27" s="655"/>
      <c r="AX27" s="655"/>
      <c r="AY27" s="655"/>
      <c r="AZ27" s="655"/>
      <c r="BA27" s="655"/>
      <c r="BB27" s="655"/>
      <c r="BC27" s="655"/>
      <c r="BD27" s="655"/>
      <c r="BE27" s="655"/>
      <c r="BF27" s="656"/>
      <c r="BG27" s="657">
        <v>3601554</v>
      </c>
      <c r="BH27" s="658"/>
      <c r="BI27" s="658"/>
      <c r="BJ27" s="658"/>
      <c r="BK27" s="658"/>
      <c r="BL27" s="658"/>
      <c r="BM27" s="658"/>
      <c r="BN27" s="659"/>
      <c r="BO27" s="695">
        <v>100</v>
      </c>
      <c r="BP27" s="695"/>
      <c r="BQ27" s="695"/>
      <c r="BR27" s="695"/>
      <c r="BS27" s="696">
        <v>28531</v>
      </c>
      <c r="BT27" s="696"/>
      <c r="BU27" s="696"/>
      <c r="BV27" s="696"/>
      <c r="BW27" s="696"/>
      <c r="BX27" s="696"/>
      <c r="BY27" s="696"/>
      <c r="BZ27" s="696"/>
      <c r="CA27" s="696"/>
      <c r="CB27" s="736"/>
      <c r="CD27" s="654" t="s">
        <v>305</v>
      </c>
      <c r="CE27" s="655"/>
      <c r="CF27" s="655"/>
      <c r="CG27" s="655"/>
      <c r="CH27" s="655"/>
      <c r="CI27" s="655"/>
      <c r="CJ27" s="655"/>
      <c r="CK27" s="655"/>
      <c r="CL27" s="655"/>
      <c r="CM27" s="655"/>
      <c r="CN27" s="655"/>
      <c r="CO27" s="655"/>
      <c r="CP27" s="655"/>
      <c r="CQ27" s="656"/>
      <c r="CR27" s="657">
        <v>2224380</v>
      </c>
      <c r="CS27" s="670"/>
      <c r="CT27" s="670"/>
      <c r="CU27" s="670"/>
      <c r="CV27" s="670"/>
      <c r="CW27" s="670"/>
      <c r="CX27" s="670"/>
      <c r="CY27" s="671"/>
      <c r="CZ27" s="660">
        <v>9.8000000000000007</v>
      </c>
      <c r="DA27" s="672"/>
      <c r="DB27" s="672"/>
      <c r="DC27" s="673"/>
      <c r="DD27" s="663">
        <v>534039</v>
      </c>
      <c r="DE27" s="670"/>
      <c r="DF27" s="670"/>
      <c r="DG27" s="670"/>
      <c r="DH27" s="670"/>
      <c r="DI27" s="670"/>
      <c r="DJ27" s="670"/>
      <c r="DK27" s="671"/>
      <c r="DL27" s="663">
        <v>529244</v>
      </c>
      <c r="DM27" s="670"/>
      <c r="DN27" s="670"/>
      <c r="DO27" s="670"/>
      <c r="DP27" s="670"/>
      <c r="DQ27" s="670"/>
      <c r="DR27" s="670"/>
      <c r="DS27" s="670"/>
      <c r="DT27" s="670"/>
      <c r="DU27" s="670"/>
      <c r="DV27" s="671"/>
      <c r="DW27" s="660">
        <v>3.8</v>
      </c>
      <c r="DX27" s="672"/>
      <c r="DY27" s="672"/>
      <c r="DZ27" s="672"/>
      <c r="EA27" s="672"/>
      <c r="EB27" s="672"/>
      <c r="EC27" s="684"/>
    </row>
    <row r="28" spans="2:133" ht="11.25" customHeight="1">
      <c r="B28" s="654" t="s">
        <v>306</v>
      </c>
      <c r="C28" s="655"/>
      <c r="D28" s="655"/>
      <c r="E28" s="655"/>
      <c r="F28" s="655"/>
      <c r="G28" s="655"/>
      <c r="H28" s="655"/>
      <c r="I28" s="655"/>
      <c r="J28" s="655"/>
      <c r="K28" s="655"/>
      <c r="L28" s="655"/>
      <c r="M28" s="655"/>
      <c r="N28" s="655"/>
      <c r="O28" s="655"/>
      <c r="P28" s="655"/>
      <c r="Q28" s="656"/>
      <c r="R28" s="657">
        <v>387151</v>
      </c>
      <c r="S28" s="658"/>
      <c r="T28" s="658"/>
      <c r="U28" s="658"/>
      <c r="V28" s="658"/>
      <c r="W28" s="658"/>
      <c r="X28" s="658"/>
      <c r="Y28" s="659"/>
      <c r="Z28" s="695">
        <v>1.6</v>
      </c>
      <c r="AA28" s="695"/>
      <c r="AB28" s="695"/>
      <c r="AC28" s="695"/>
      <c r="AD28" s="696" t="s">
        <v>131</v>
      </c>
      <c r="AE28" s="696"/>
      <c r="AF28" s="696"/>
      <c r="AG28" s="696"/>
      <c r="AH28" s="696"/>
      <c r="AI28" s="696"/>
      <c r="AJ28" s="696"/>
      <c r="AK28" s="696"/>
      <c r="AL28" s="660" t="s">
        <v>239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307</v>
      </c>
      <c r="CE28" s="655"/>
      <c r="CF28" s="655"/>
      <c r="CG28" s="655"/>
      <c r="CH28" s="655"/>
      <c r="CI28" s="655"/>
      <c r="CJ28" s="655"/>
      <c r="CK28" s="655"/>
      <c r="CL28" s="655"/>
      <c r="CM28" s="655"/>
      <c r="CN28" s="655"/>
      <c r="CO28" s="655"/>
      <c r="CP28" s="655"/>
      <c r="CQ28" s="656"/>
      <c r="CR28" s="657">
        <v>2894824</v>
      </c>
      <c r="CS28" s="658"/>
      <c r="CT28" s="658"/>
      <c r="CU28" s="658"/>
      <c r="CV28" s="658"/>
      <c r="CW28" s="658"/>
      <c r="CX28" s="658"/>
      <c r="CY28" s="659"/>
      <c r="CZ28" s="660">
        <v>12.8</v>
      </c>
      <c r="DA28" s="672"/>
      <c r="DB28" s="672"/>
      <c r="DC28" s="673"/>
      <c r="DD28" s="663">
        <v>2751656</v>
      </c>
      <c r="DE28" s="658"/>
      <c r="DF28" s="658"/>
      <c r="DG28" s="658"/>
      <c r="DH28" s="658"/>
      <c r="DI28" s="658"/>
      <c r="DJ28" s="658"/>
      <c r="DK28" s="659"/>
      <c r="DL28" s="663">
        <v>2463218</v>
      </c>
      <c r="DM28" s="658"/>
      <c r="DN28" s="658"/>
      <c r="DO28" s="658"/>
      <c r="DP28" s="658"/>
      <c r="DQ28" s="658"/>
      <c r="DR28" s="658"/>
      <c r="DS28" s="658"/>
      <c r="DT28" s="658"/>
      <c r="DU28" s="658"/>
      <c r="DV28" s="659"/>
      <c r="DW28" s="660">
        <v>17.899999999999999</v>
      </c>
      <c r="DX28" s="672"/>
      <c r="DY28" s="672"/>
      <c r="DZ28" s="672"/>
      <c r="EA28" s="672"/>
      <c r="EB28" s="672"/>
      <c r="EC28" s="684"/>
    </row>
    <row r="29" spans="2:133" ht="11.25" customHeight="1">
      <c r="B29" s="654" t="s">
        <v>308</v>
      </c>
      <c r="C29" s="655"/>
      <c r="D29" s="655"/>
      <c r="E29" s="655"/>
      <c r="F29" s="655"/>
      <c r="G29" s="655"/>
      <c r="H29" s="655"/>
      <c r="I29" s="655"/>
      <c r="J29" s="655"/>
      <c r="K29" s="655"/>
      <c r="L29" s="655"/>
      <c r="M29" s="655"/>
      <c r="N29" s="655"/>
      <c r="O29" s="655"/>
      <c r="P29" s="655"/>
      <c r="Q29" s="656"/>
      <c r="R29" s="657">
        <v>86748</v>
      </c>
      <c r="S29" s="658"/>
      <c r="T29" s="658"/>
      <c r="U29" s="658"/>
      <c r="V29" s="658"/>
      <c r="W29" s="658"/>
      <c r="X29" s="658"/>
      <c r="Y29" s="659"/>
      <c r="Z29" s="695">
        <v>0.4</v>
      </c>
      <c r="AA29" s="695"/>
      <c r="AB29" s="695"/>
      <c r="AC29" s="695"/>
      <c r="AD29" s="696" t="s">
        <v>131</v>
      </c>
      <c r="AE29" s="696"/>
      <c r="AF29" s="696"/>
      <c r="AG29" s="696"/>
      <c r="AH29" s="696"/>
      <c r="AI29" s="696"/>
      <c r="AJ29" s="696"/>
      <c r="AK29" s="696"/>
      <c r="AL29" s="660" t="s">
        <v>131</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309</v>
      </c>
      <c r="CE29" s="677"/>
      <c r="CF29" s="654" t="s">
        <v>72</v>
      </c>
      <c r="CG29" s="655"/>
      <c r="CH29" s="655"/>
      <c r="CI29" s="655"/>
      <c r="CJ29" s="655"/>
      <c r="CK29" s="655"/>
      <c r="CL29" s="655"/>
      <c r="CM29" s="655"/>
      <c r="CN29" s="655"/>
      <c r="CO29" s="655"/>
      <c r="CP29" s="655"/>
      <c r="CQ29" s="656"/>
      <c r="CR29" s="657">
        <v>2894824</v>
      </c>
      <c r="CS29" s="670"/>
      <c r="CT29" s="670"/>
      <c r="CU29" s="670"/>
      <c r="CV29" s="670"/>
      <c r="CW29" s="670"/>
      <c r="CX29" s="670"/>
      <c r="CY29" s="671"/>
      <c r="CZ29" s="660">
        <v>12.8</v>
      </c>
      <c r="DA29" s="672"/>
      <c r="DB29" s="672"/>
      <c r="DC29" s="673"/>
      <c r="DD29" s="663">
        <v>2751656</v>
      </c>
      <c r="DE29" s="670"/>
      <c r="DF29" s="670"/>
      <c r="DG29" s="670"/>
      <c r="DH29" s="670"/>
      <c r="DI29" s="670"/>
      <c r="DJ29" s="670"/>
      <c r="DK29" s="671"/>
      <c r="DL29" s="663">
        <v>2463218</v>
      </c>
      <c r="DM29" s="670"/>
      <c r="DN29" s="670"/>
      <c r="DO29" s="670"/>
      <c r="DP29" s="670"/>
      <c r="DQ29" s="670"/>
      <c r="DR29" s="670"/>
      <c r="DS29" s="670"/>
      <c r="DT29" s="670"/>
      <c r="DU29" s="670"/>
      <c r="DV29" s="671"/>
      <c r="DW29" s="660">
        <v>17.899999999999999</v>
      </c>
      <c r="DX29" s="672"/>
      <c r="DY29" s="672"/>
      <c r="DZ29" s="672"/>
      <c r="EA29" s="672"/>
      <c r="EB29" s="672"/>
      <c r="EC29" s="684"/>
    </row>
    <row r="30" spans="2:133" ht="11.25" customHeight="1">
      <c r="B30" s="654" t="s">
        <v>310</v>
      </c>
      <c r="C30" s="655"/>
      <c r="D30" s="655"/>
      <c r="E30" s="655"/>
      <c r="F30" s="655"/>
      <c r="G30" s="655"/>
      <c r="H30" s="655"/>
      <c r="I30" s="655"/>
      <c r="J30" s="655"/>
      <c r="K30" s="655"/>
      <c r="L30" s="655"/>
      <c r="M30" s="655"/>
      <c r="N30" s="655"/>
      <c r="O30" s="655"/>
      <c r="P30" s="655"/>
      <c r="Q30" s="656"/>
      <c r="R30" s="657">
        <v>2273456</v>
      </c>
      <c r="S30" s="658"/>
      <c r="T30" s="658"/>
      <c r="U30" s="658"/>
      <c r="V30" s="658"/>
      <c r="W30" s="658"/>
      <c r="X30" s="658"/>
      <c r="Y30" s="659"/>
      <c r="Z30" s="695">
        <v>9.4</v>
      </c>
      <c r="AA30" s="695"/>
      <c r="AB30" s="695"/>
      <c r="AC30" s="695"/>
      <c r="AD30" s="696" t="s">
        <v>131</v>
      </c>
      <c r="AE30" s="696"/>
      <c r="AF30" s="696"/>
      <c r="AG30" s="696"/>
      <c r="AH30" s="696"/>
      <c r="AI30" s="696"/>
      <c r="AJ30" s="696"/>
      <c r="AK30" s="696"/>
      <c r="AL30" s="660" t="s">
        <v>239</v>
      </c>
      <c r="AM30" s="661"/>
      <c r="AN30" s="661"/>
      <c r="AO30" s="697"/>
      <c r="AP30" s="709" t="s">
        <v>227</v>
      </c>
      <c r="AQ30" s="710"/>
      <c r="AR30" s="710"/>
      <c r="AS30" s="710"/>
      <c r="AT30" s="710"/>
      <c r="AU30" s="710"/>
      <c r="AV30" s="710"/>
      <c r="AW30" s="710"/>
      <c r="AX30" s="710"/>
      <c r="AY30" s="710"/>
      <c r="AZ30" s="710"/>
      <c r="BA30" s="710"/>
      <c r="BB30" s="710"/>
      <c r="BC30" s="710"/>
      <c r="BD30" s="710"/>
      <c r="BE30" s="710"/>
      <c r="BF30" s="711"/>
      <c r="BG30" s="709" t="s">
        <v>311</v>
      </c>
      <c r="BH30" s="732"/>
      <c r="BI30" s="732"/>
      <c r="BJ30" s="732"/>
      <c r="BK30" s="732"/>
      <c r="BL30" s="732"/>
      <c r="BM30" s="732"/>
      <c r="BN30" s="732"/>
      <c r="BO30" s="732"/>
      <c r="BP30" s="732"/>
      <c r="BQ30" s="733"/>
      <c r="BR30" s="709" t="s">
        <v>312</v>
      </c>
      <c r="BS30" s="732"/>
      <c r="BT30" s="732"/>
      <c r="BU30" s="732"/>
      <c r="BV30" s="732"/>
      <c r="BW30" s="732"/>
      <c r="BX30" s="732"/>
      <c r="BY30" s="732"/>
      <c r="BZ30" s="732"/>
      <c r="CA30" s="732"/>
      <c r="CB30" s="733"/>
      <c r="CD30" s="678"/>
      <c r="CE30" s="679"/>
      <c r="CF30" s="654" t="s">
        <v>313</v>
      </c>
      <c r="CG30" s="655"/>
      <c r="CH30" s="655"/>
      <c r="CI30" s="655"/>
      <c r="CJ30" s="655"/>
      <c r="CK30" s="655"/>
      <c r="CL30" s="655"/>
      <c r="CM30" s="655"/>
      <c r="CN30" s="655"/>
      <c r="CO30" s="655"/>
      <c r="CP30" s="655"/>
      <c r="CQ30" s="656"/>
      <c r="CR30" s="657">
        <v>2857269</v>
      </c>
      <c r="CS30" s="658"/>
      <c r="CT30" s="658"/>
      <c r="CU30" s="658"/>
      <c r="CV30" s="658"/>
      <c r="CW30" s="658"/>
      <c r="CX30" s="658"/>
      <c r="CY30" s="659"/>
      <c r="CZ30" s="660">
        <v>12.6</v>
      </c>
      <c r="DA30" s="672"/>
      <c r="DB30" s="672"/>
      <c r="DC30" s="673"/>
      <c r="DD30" s="663">
        <v>2714822</v>
      </c>
      <c r="DE30" s="658"/>
      <c r="DF30" s="658"/>
      <c r="DG30" s="658"/>
      <c r="DH30" s="658"/>
      <c r="DI30" s="658"/>
      <c r="DJ30" s="658"/>
      <c r="DK30" s="659"/>
      <c r="DL30" s="663">
        <v>2426384</v>
      </c>
      <c r="DM30" s="658"/>
      <c r="DN30" s="658"/>
      <c r="DO30" s="658"/>
      <c r="DP30" s="658"/>
      <c r="DQ30" s="658"/>
      <c r="DR30" s="658"/>
      <c r="DS30" s="658"/>
      <c r="DT30" s="658"/>
      <c r="DU30" s="658"/>
      <c r="DV30" s="659"/>
      <c r="DW30" s="660">
        <v>17.600000000000001</v>
      </c>
      <c r="DX30" s="672"/>
      <c r="DY30" s="672"/>
      <c r="DZ30" s="672"/>
      <c r="EA30" s="672"/>
      <c r="EB30" s="672"/>
      <c r="EC30" s="684"/>
    </row>
    <row r="31" spans="2:133" ht="11.25" customHeight="1">
      <c r="B31" s="724" t="s">
        <v>314</v>
      </c>
      <c r="C31" s="725"/>
      <c r="D31" s="725"/>
      <c r="E31" s="725"/>
      <c r="F31" s="725"/>
      <c r="G31" s="725"/>
      <c r="H31" s="725"/>
      <c r="I31" s="725"/>
      <c r="J31" s="725"/>
      <c r="K31" s="725"/>
      <c r="L31" s="725"/>
      <c r="M31" s="725"/>
      <c r="N31" s="725"/>
      <c r="O31" s="725"/>
      <c r="P31" s="725"/>
      <c r="Q31" s="726"/>
      <c r="R31" s="657" t="s">
        <v>131</v>
      </c>
      <c r="S31" s="658"/>
      <c r="T31" s="658"/>
      <c r="U31" s="658"/>
      <c r="V31" s="658"/>
      <c r="W31" s="658"/>
      <c r="X31" s="658"/>
      <c r="Y31" s="659"/>
      <c r="Z31" s="695" t="s">
        <v>131</v>
      </c>
      <c r="AA31" s="695"/>
      <c r="AB31" s="695"/>
      <c r="AC31" s="695"/>
      <c r="AD31" s="696" t="s">
        <v>131</v>
      </c>
      <c r="AE31" s="696"/>
      <c r="AF31" s="696"/>
      <c r="AG31" s="696"/>
      <c r="AH31" s="696"/>
      <c r="AI31" s="696"/>
      <c r="AJ31" s="696"/>
      <c r="AK31" s="696"/>
      <c r="AL31" s="660" t="s">
        <v>131</v>
      </c>
      <c r="AM31" s="661"/>
      <c r="AN31" s="661"/>
      <c r="AO31" s="697"/>
      <c r="AP31" s="727" t="s">
        <v>315</v>
      </c>
      <c r="AQ31" s="728"/>
      <c r="AR31" s="728"/>
      <c r="AS31" s="728"/>
      <c r="AT31" s="729" t="s">
        <v>316</v>
      </c>
      <c r="AU31" s="218"/>
      <c r="AV31" s="218"/>
      <c r="AW31" s="218"/>
      <c r="AX31" s="715" t="s">
        <v>191</v>
      </c>
      <c r="AY31" s="716"/>
      <c r="AZ31" s="716"/>
      <c r="BA31" s="716"/>
      <c r="BB31" s="716"/>
      <c r="BC31" s="716"/>
      <c r="BD31" s="716"/>
      <c r="BE31" s="716"/>
      <c r="BF31" s="717"/>
      <c r="BG31" s="719">
        <v>98.5</v>
      </c>
      <c r="BH31" s="720"/>
      <c r="BI31" s="720"/>
      <c r="BJ31" s="720"/>
      <c r="BK31" s="720"/>
      <c r="BL31" s="720"/>
      <c r="BM31" s="721">
        <v>92.5</v>
      </c>
      <c r="BN31" s="720"/>
      <c r="BO31" s="720"/>
      <c r="BP31" s="720"/>
      <c r="BQ31" s="722"/>
      <c r="BR31" s="719">
        <v>98.7</v>
      </c>
      <c r="BS31" s="720"/>
      <c r="BT31" s="720"/>
      <c r="BU31" s="720"/>
      <c r="BV31" s="720"/>
      <c r="BW31" s="720"/>
      <c r="BX31" s="721">
        <v>92.7</v>
      </c>
      <c r="BY31" s="720"/>
      <c r="BZ31" s="720"/>
      <c r="CA31" s="720"/>
      <c r="CB31" s="722"/>
      <c r="CD31" s="678"/>
      <c r="CE31" s="679"/>
      <c r="CF31" s="654" t="s">
        <v>317</v>
      </c>
      <c r="CG31" s="655"/>
      <c r="CH31" s="655"/>
      <c r="CI31" s="655"/>
      <c r="CJ31" s="655"/>
      <c r="CK31" s="655"/>
      <c r="CL31" s="655"/>
      <c r="CM31" s="655"/>
      <c r="CN31" s="655"/>
      <c r="CO31" s="655"/>
      <c r="CP31" s="655"/>
      <c r="CQ31" s="656"/>
      <c r="CR31" s="657">
        <v>37555</v>
      </c>
      <c r="CS31" s="670"/>
      <c r="CT31" s="670"/>
      <c r="CU31" s="670"/>
      <c r="CV31" s="670"/>
      <c r="CW31" s="670"/>
      <c r="CX31" s="670"/>
      <c r="CY31" s="671"/>
      <c r="CZ31" s="660">
        <v>0.2</v>
      </c>
      <c r="DA31" s="672"/>
      <c r="DB31" s="672"/>
      <c r="DC31" s="673"/>
      <c r="DD31" s="663">
        <v>36834</v>
      </c>
      <c r="DE31" s="670"/>
      <c r="DF31" s="670"/>
      <c r="DG31" s="670"/>
      <c r="DH31" s="670"/>
      <c r="DI31" s="670"/>
      <c r="DJ31" s="670"/>
      <c r="DK31" s="671"/>
      <c r="DL31" s="663">
        <v>36834</v>
      </c>
      <c r="DM31" s="670"/>
      <c r="DN31" s="670"/>
      <c r="DO31" s="670"/>
      <c r="DP31" s="670"/>
      <c r="DQ31" s="670"/>
      <c r="DR31" s="670"/>
      <c r="DS31" s="670"/>
      <c r="DT31" s="670"/>
      <c r="DU31" s="670"/>
      <c r="DV31" s="671"/>
      <c r="DW31" s="660">
        <v>0.3</v>
      </c>
      <c r="DX31" s="672"/>
      <c r="DY31" s="672"/>
      <c r="DZ31" s="672"/>
      <c r="EA31" s="672"/>
      <c r="EB31" s="672"/>
      <c r="EC31" s="684"/>
    </row>
    <row r="32" spans="2:133" ht="11.25" customHeight="1">
      <c r="B32" s="654" t="s">
        <v>318</v>
      </c>
      <c r="C32" s="655"/>
      <c r="D32" s="655"/>
      <c r="E32" s="655"/>
      <c r="F32" s="655"/>
      <c r="G32" s="655"/>
      <c r="H32" s="655"/>
      <c r="I32" s="655"/>
      <c r="J32" s="655"/>
      <c r="K32" s="655"/>
      <c r="L32" s="655"/>
      <c r="M32" s="655"/>
      <c r="N32" s="655"/>
      <c r="O32" s="655"/>
      <c r="P32" s="655"/>
      <c r="Q32" s="656"/>
      <c r="R32" s="657">
        <v>1268773</v>
      </c>
      <c r="S32" s="658"/>
      <c r="T32" s="658"/>
      <c r="U32" s="658"/>
      <c r="V32" s="658"/>
      <c r="W32" s="658"/>
      <c r="X32" s="658"/>
      <c r="Y32" s="659"/>
      <c r="Z32" s="695">
        <v>5.2</v>
      </c>
      <c r="AA32" s="695"/>
      <c r="AB32" s="695"/>
      <c r="AC32" s="695"/>
      <c r="AD32" s="696" t="s">
        <v>131</v>
      </c>
      <c r="AE32" s="696"/>
      <c r="AF32" s="696"/>
      <c r="AG32" s="696"/>
      <c r="AH32" s="696"/>
      <c r="AI32" s="696"/>
      <c r="AJ32" s="696"/>
      <c r="AK32" s="696"/>
      <c r="AL32" s="660" t="s">
        <v>239</v>
      </c>
      <c r="AM32" s="661"/>
      <c r="AN32" s="661"/>
      <c r="AO32" s="697"/>
      <c r="AP32" s="698"/>
      <c r="AQ32" s="699"/>
      <c r="AR32" s="699"/>
      <c r="AS32" s="699"/>
      <c r="AT32" s="730"/>
      <c r="AU32" s="214" t="s">
        <v>319</v>
      </c>
      <c r="AX32" s="654" t="s">
        <v>320</v>
      </c>
      <c r="AY32" s="655"/>
      <c r="AZ32" s="655"/>
      <c r="BA32" s="655"/>
      <c r="BB32" s="655"/>
      <c r="BC32" s="655"/>
      <c r="BD32" s="655"/>
      <c r="BE32" s="655"/>
      <c r="BF32" s="656"/>
      <c r="BG32" s="723">
        <v>98.5</v>
      </c>
      <c r="BH32" s="670"/>
      <c r="BI32" s="670"/>
      <c r="BJ32" s="670"/>
      <c r="BK32" s="670"/>
      <c r="BL32" s="670"/>
      <c r="BM32" s="661">
        <v>95.7</v>
      </c>
      <c r="BN32" s="670"/>
      <c r="BO32" s="670"/>
      <c r="BP32" s="670"/>
      <c r="BQ32" s="693"/>
      <c r="BR32" s="723">
        <v>98.9</v>
      </c>
      <c r="BS32" s="670"/>
      <c r="BT32" s="670"/>
      <c r="BU32" s="670"/>
      <c r="BV32" s="670"/>
      <c r="BW32" s="670"/>
      <c r="BX32" s="661">
        <v>96.5</v>
      </c>
      <c r="BY32" s="670"/>
      <c r="BZ32" s="670"/>
      <c r="CA32" s="670"/>
      <c r="CB32" s="693"/>
      <c r="CD32" s="680"/>
      <c r="CE32" s="681"/>
      <c r="CF32" s="654" t="s">
        <v>321</v>
      </c>
      <c r="CG32" s="655"/>
      <c r="CH32" s="655"/>
      <c r="CI32" s="655"/>
      <c r="CJ32" s="655"/>
      <c r="CK32" s="655"/>
      <c r="CL32" s="655"/>
      <c r="CM32" s="655"/>
      <c r="CN32" s="655"/>
      <c r="CO32" s="655"/>
      <c r="CP32" s="655"/>
      <c r="CQ32" s="656"/>
      <c r="CR32" s="657" t="s">
        <v>239</v>
      </c>
      <c r="CS32" s="658"/>
      <c r="CT32" s="658"/>
      <c r="CU32" s="658"/>
      <c r="CV32" s="658"/>
      <c r="CW32" s="658"/>
      <c r="CX32" s="658"/>
      <c r="CY32" s="659"/>
      <c r="CZ32" s="660" t="s">
        <v>131</v>
      </c>
      <c r="DA32" s="672"/>
      <c r="DB32" s="672"/>
      <c r="DC32" s="673"/>
      <c r="DD32" s="663" t="s">
        <v>239</v>
      </c>
      <c r="DE32" s="658"/>
      <c r="DF32" s="658"/>
      <c r="DG32" s="658"/>
      <c r="DH32" s="658"/>
      <c r="DI32" s="658"/>
      <c r="DJ32" s="658"/>
      <c r="DK32" s="659"/>
      <c r="DL32" s="663" t="s">
        <v>131</v>
      </c>
      <c r="DM32" s="658"/>
      <c r="DN32" s="658"/>
      <c r="DO32" s="658"/>
      <c r="DP32" s="658"/>
      <c r="DQ32" s="658"/>
      <c r="DR32" s="658"/>
      <c r="DS32" s="658"/>
      <c r="DT32" s="658"/>
      <c r="DU32" s="658"/>
      <c r="DV32" s="659"/>
      <c r="DW32" s="660" t="s">
        <v>131</v>
      </c>
      <c r="DX32" s="672"/>
      <c r="DY32" s="672"/>
      <c r="DZ32" s="672"/>
      <c r="EA32" s="672"/>
      <c r="EB32" s="672"/>
      <c r="EC32" s="684"/>
    </row>
    <row r="33" spans="2:133" ht="11.25" customHeight="1">
      <c r="B33" s="654" t="s">
        <v>322</v>
      </c>
      <c r="C33" s="655"/>
      <c r="D33" s="655"/>
      <c r="E33" s="655"/>
      <c r="F33" s="655"/>
      <c r="G33" s="655"/>
      <c r="H33" s="655"/>
      <c r="I33" s="655"/>
      <c r="J33" s="655"/>
      <c r="K33" s="655"/>
      <c r="L33" s="655"/>
      <c r="M33" s="655"/>
      <c r="N33" s="655"/>
      <c r="O33" s="655"/>
      <c r="P33" s="655"/>
      <c r="Q33" s="656"/>
      <c r="R33" s="657">
        <v>204201</v>
      </c>
      <c r="S33" s="658"/>
      <c r="T33" s="658"/>
      <c r="U33" s="658"/>
      <c r="V33" s="658"/>
      <c r="W33" s="658"/>
      <c r="X33" s="658"/>
      <c r="Y33" s="659"/>
      <c r="Z33" s="695">
        <v>0.8</v>
      </c>
      <c r="AA33" s="695"/>
      <c r="AB33" s="695"/>
      <c r="AC33" s="695"/>
      <c r="AD33" s="696" t="s">
        <v>239</v>
      </c>
      <c r="AE33" s="696"/>
      <c r="AF33" s="696"/>
      <c r="AG33" s="696"/>
      <c r="AH33" s="696"/>
      <c r="AI33" s="696"/>
      <c r="AJ33" s="696"/>
      <c r="AK33" s="696"/>
      <c r="AL33" s="660" t="s">
        <v>131</v>
      </c>
      <c r="AM33" s="661"/>
      <c r="AN33" s="661"/>
      <c r="AO33" s="697"/>
      <c r="AP33" s="700"/>
      <c r="AQ33" s="701"/>
      <c r="AR33" s="701"/>
      <c r="AS33" s="701"/>
      <c r="AT33" s="731"/>
      <c r="AU33" s="219"/>
      <c r="AV33" s="219"/>
      <c r="AW33" s="219"/>
      <c r="AX33" s="638" t="s">
        <v>323</v>
      </c>
      <c r="AY33" s="639"/>
      <c r="AZ33" s="639"/>
      <c r="BA33" s="639"/>
      <c r="BB33" s="639"/>
      <c r="BC33" s="639"/>
      <c r="BD33" s="639"/>
      <c r="BE33" s="639"/>
      <c r="BF33" s="640"/>
      <c r="BG33" s="718">
        <v>98.3</v>
      </c>
      <c r="BH33" s="642"/>
      <c r="BI33" s="642"/>
      <c r="BJ33" s="642"/>
      <c r="BK33" s="642"/>
      <c r="BL33" s="642"/>
      <c r="BM33" s="688">
        <v>90.4</v>
      </c>
      <c r="BN33" s="642"/>
      <c r="BO33" s="642"/>
      <c r="BP33" s="642"/>
      <c r="BQ33" s="705"/>
      <c r="BR33" s="718">
        <v>98.4</v>
      </c>
      <c r="BS33" s="642"/>
      <c r="BT33" s="642"/>
      <c r="BU33" s="642"/>
      <c r="BV33" s="642"/>
      <c r="BW33" s="642"/>
      <c r="BX33" s="688">
        <v>90.1</v>
      </c>
      <c r="BY33" s="642"/>
      <c r="BZ33" s="642"/>
      <c r="CA33" s="642"/>
      <c r="CB33" s="705"/>
      <c r="CD33" s="654" t="s">
        <v>324</v>
      </c>
      <c r="CE33" s="655"/>
      <c r="CF33" s="655"/>
      <c r="CG33" s="655"/>
      <c r="CH33" s="655"/>
      <c r="CI33" s="655"/>
      <c r="CJ33" s="655"/>
      <c r="CK33" s="655"/>
      <c r="CL33" s="655"/>
      <c r="CM33" s="655"/>
      <c r="CN33" s="655"/>
      <c r="CO33" s="655"/>
      <c r="CP33" s="655"/>
      <c r="CQ33" s="656"/>
      <c r="CR33" s="657">
        <v>10841053</v>
      </c>
      <c r="CS33" s="670"/>
      <c r="CT33" s="670"/>
      <c r="CU33" s="670"/>
      <c r="CV33" s="670"/>
      <c r="CW33" s="670"/>
      <c r="CX33" s="670"/>
      <c r="CY33" s="671"/>
      <c r="CZ33" s="660">
        <v>47.9</v>
      </c>
      <c r="DA33" s="672"/>
      <c r="DB33" s="672"/>
      <c r="DC33" s="673"/>
      <c r="DD33" s="663">
        <v>8243361</v>
      </c>
      <c r="DE33" s="670"/>
      <c r="DF33" s="670"/>
      <c r="DG33" s="670"/>
      <c r="DH33" s="670"/>
      <c r="DI33" s="670"/>
      <c r="DJ33" s="670"/>
      <c r="DK33" s="671"/>
      <c r="DL33" s="663">
        <v>6072114</v>
      </c>
      <c r="DM33" s="670"/>
      <c r="DN33" s="670"/>
      <c r="DO33" s="670"/>
      <c r="DP33" s="670"/>
      <c r="DQ33" s="670"/>
      <c r="DR33" s="670"/>
      <c r="DS33" s="670"/>
      <c r="DT33" s="670"/>
      <c r="DU33" s="670"/>
      <c r="DV33" s="671"/>
      <c r="DW33" s="660">
        <v>44.1</v>
      </c>
      <c r="DX33" s="672"/>
      <c r="DY33" s="672"/>
      <c r="DZ33" s="672"/>
      <c r="EA33" s="672"/>
      <c r="EB33" s="672"/>
      <c r="EC33" s="684"/>
    </row>
    <row r="34" spans="2:133" ht="11.25" customHeight="1">
      <c r="B34" s="654" t="s">
        <v>325</v>
      </c>
      <c r="C34" s="655"/>
      <c r="D34" s="655"/>
      <c r="E34" s="655"/>
      <c r="F34" s="655"/>
      <c r="G34" s="655"/>
      <c r="H34" s="655"/>
      <c r="I34" s="655"/>
      <c r="J34" s="655"/>
      <c r="K34" s="655"/>
      <c r="L34" s="655"/>
      <c r="M34" s="655"/>
      <c r="N34" s="655"/>
      <c r="O34" s="655"/>
      <c r="P34" s="655"/>
      <c r="Q34" s="656"/>
      <c r="R34" s="657">
        <v>181530</v>
      </c>
      <c r="S34" s="658"/>
      <c r="T34" s="658"/>
      <c r="U34" s="658"/>
      <c r="V34" s="658"/>
      <c r="W34" s="658"/>
      <c r="X34" s="658"/>
      <c r="Y34" s="659"/>
      <c r="Z34" s="695">
        <v>0.7</v>
      </c>
      <c r="AA34" s="695"/>
      <c r="AB34" s="695"/>
      <c r="AC34" s="695"/>
      <c r="AD34" s="696" t="s">
        <v>131</v>
      </c>
      <c r="AE34" s="696"/>
      <c r="AF34" s="696"/>
      <c r="AG34" s="696"/>
      <c r="AH34" s="696"/>
      <c r="AI34" s="696"/>
      <c r="AJ34" s="696"/>
      <c r="AK34" s="696"/>
      <c r="AL34" s="660" t="s">
        <v>131</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326</v>
      </c>
      <c r="CE34" s="655"/>
      <c r="CF34" s="655"/>
      <c r="CG34" s="655"/>
      <c r="CH34" s="655"/>
      <c r="CI34" s="655"/>
      <c r="CJ34" s="655"/>
      <c r="CK34" s="655"/>
      <c r="CL34" s="655"/>
      <c r="CM34" s="655"/>
      <c r="CN34" s="655"/>
      <c r="CO34" s="655"/>
      <c r="CP34" s="655"/>
      <c r="CQ34" s="656"/>
      <c r="CR34" s="657">
        <v>2911276</v>
      </c>
      <c r="CS34" s="658"/>
      <c r="CT34" s="658"/>
      <c r="CU34" s="658"/>
      <c r="CV34" s="658"/>
      <c r="CW34" s="658"/>
      <c r="CX34" s="658"/>
      <c r="CY34" s="659"/>
      <c r="CZ34" s="660">
        <v>12.9</v>
      </c>
      <c r="DA34" s="672"/>
      <c r="DB34" s="672"/>
      <c r="DC34" s="673"/>
      <c r="DD34" s="663">
        <v>1859400</v>
      </c>
      <c r="DE34" s="658"/>
      <c r="DF34" s="658"/>
      <c r="DG34" s="658"/>
      <c r="DH34" s="658"/>
      <c r="DI34" s="658"/>
      <c r="DJ34" s="658"/>
      <c r="DK34" s="659"/>
      <c r="DL34" s="663">
        <v>1636618</v>
      </c>
      <c r="DM34" s="658"/>
      <c r="DN34" s="658"/>
      <c r="DO34" s="658"/>
      <c r="DP34" s="658"/>
      <c r="DQ34" s="658"/>
      <c r="DR34" s="658"/>
      <c r="DS34" s="658"/>
      <c r="DT34" s="658"/>
      <c r="DU34" s="658"/>
      <c r="DV34" s="659"/>
      <c r="DW34" s="660">
        <v>11.9</v>
      </c>
      <c r="DX34" s="672"/>
      <c r="DY34" s="672"/>
      <c r="DZ34" s="672"/>
      <c r="EA34" s="672"/>
      <c r="EB34" s="672"/>
      <c r="EC34" s="684"/>
    </row>
    <row r="35" spans="2:133" ht="11.25" customHeight="1">
      <c r="B35" s="654" t="s">
        <v>327</v>
      </c>
      <c r="C35" s="655"/>
      <c r="D35" s="655"/>
      <c r="E35" s="655"/>
      <c r="F35" s="655"/>
      <c r="G35" s="655"/>
      <c r="H35" s="655"/>
      <c r="I35" s="655"/>
      <c r="J35" s="655"/>
      <c r="K35" s="655"/>
      <c r="L35" s="655"/>
      <c r="M35" s="655"/>
      <c r="N35" s="655"/>
      <c r="O35" s="655"/>
      <c r="P35" s="655"/>
      <c r="Q35" s="656"/>
      <c r="R35" s="657">
        <v>358246</v>
      </c>
      <c r="S35" s="658"/>
      <c r="T35" s="658"/>
      <c r="U35" s="658"/>
      <c r="V35" s="658"/>
      <c r="W35" s="658"/>
      <c r="X35" s="658"/>
      <c r="Y35" s="659"/>
      <c r="Z35" s="695">
        <v>1.5</v>
      </c>
      <c r="AA35" s="695"/>
      <c r="AB35" s="695"/>
      <c r="AC35" s="695"/>
      <c r="AD35" s="696" t="s">
        <v>131</v>
      </c>
      <c r="AE35" s="696"/>
      <c r="AF35" s="696"/>
      <c r="AG35" s="696"/>
      <c r="AH35" s="696"/>
      <c r="AI35" s="696"/>
      <c r="AJ35" s="696"/>
      <c r="AK35" s="696"/>
      <c r="AL35" s="660" t="s">
        <v>131</v>
      </c>
      <c r="AM35" s="661"/>
      <c r="AN35" s="661"/>
      <c r="AO35" s="697"/>
      <c r="AP35" s="222"/>
      <c r="AQ35" s="709" t="s">
        <v>328</v>
      </c>
      <c r="AR35" s="710"/>
      <c r="AS35" s="710"/>
      <c r="AT35" s="710"/>
      <c r="AU35" s="710"/>
      <c r="AV35" s="710"/>
      <c r="AW35" s="710"/>
      <c r="AX35" s="710"/>
      <c r="AY35" s="710"/>
      <c r="AZ35" s="710"/>
      <c r="BA35" s="710"/>
      <c r="BB35" s="710"/>
      <c r="BC35" s="710"/>
      <c r="BD35" s="710"/>
      <c r="BE35" s="710"/>
      <c r="BF35" s="711"/>
      <c r="BG35" s="709" t="s">
        <v>329</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330</v>
      </c>
      <c r="CE35" s="655"/>
      <c r="CF35" s="655"/>
      <c r="CG35" s="655"/>
      <c r="CH35" s="655"/>
      <c r="CI35" s="655"/>
      <c r="CJ35" s="655"/>
      <c r="CK35" s="655"/>
      <c r="CL35" s="655"/>
      <c r="CM35" s="655"/>
      <c r="CN35" s="655"/>
      <c r="CO35" s="655"/>
      <c r="CP35" s="655"/>
      <c r="CQ35" s="656"/>
      <c r="CR35" s="657">
        <v>295142</v>
      </c>
      <c r="CS35" s="670"/>
      <c r="CT35" s="670"/>
      <c r="CU35" s="670"/>
      <c r="CV35" s="670"/>
      <c r="CW35" s="670"/>
      <c r="CX35" s="670"/>
      <c r="CY35" s="671"/>
      <c r="CZ35" s="660">
        <v>1.3</v>
      </c>
      <c r="DA35" s="672"/>
      <c r="DB35" s="672"/>
      <c r="DC35" s="673"/>
      <c r="DD35" s="663">
        <v>225579</v>
      </c>
      <c r="DE35" s="670"/>
      <c r="DF35" s="670"/>
      <c r="DG35" s="670"/>
      <c r="DH35" s="670"/>
      <c r="DI35" s="670"/>
      <c r="DJ35" s="670"/>
      <c r="DK35" s="671"/>
      <c r="DL35" s="663">
        <v>224778</v>
      </c>
      <c r="DM35" s="670"/>
      <c r="DN35" s="670"/>
      <c r="DO35" s="670"/>
      <c r="DP35" s="670"/>
      <c r="DQ35" s="670"/>
      <c r="DR35" s="670"/>
      <c r="DS35" s="670"/>
      <c r="DT35" s="670"/>
      <c r="DU35" s="670"/>
      <c r="DV35" s="671"/>
      <c r="DW35" s="660">
        <v>1.6</v>
      </c>
      <c r="DX35" s="672"/>
      <c r="DY35" s="672"/>
      <c r="DZ35" s="672"/>
      <c r="EA35" s="672"/>
      <c r="EB35" s="672"/>
      <c r="EC35" s="684"/>
    </row>
    <row r="36" spans="2:133" ht="11.25" customHeight="1">
      <c r="B36" s="654" t="s">
        <v>331</v>
      </c>
      <c r="C36" s="655"/>
      <c r="D36" s="655"/>
      <c r="E36" s="655"/>
      <c r="F36" s="655"/>
      <c r="G36" s="655"/>
      <c r="H36" s="655"/>
      <c r="I36" s="655"/>
      <c r="J36" s="655"/>
      <c r="K36" s="655"/>
      <c r="L36" s="655"/>
      <c r="M36" s="655"/>
      <c r="N36" s="655"/>
      <c r="O36" s="655"/>
      <c r="P36" s="655"/>
      <c r="Q36" s="656"/>
      <c r="R36" s="657">
        <v>1719151</v>
      </c>
      <c r="S36" s="658"/>
      <c r="T36" s="658"/>
      <c r="U36" s="658"/>
      <c r="V36" s="658"/>
      <c r="W36" s="658"/>
      <c r="X36" s="658"/>
      <c r="Y36" s="659"/>
      <c r="Z36" s="695">
        <v>7.1</v>
      </c>
      <c r="AA36" s="695"/>
      <c r="AB36" s="695"/>
      <c r="AC36" s="695"/>
      <c r="AD36" s="696" t="s">
        <v>131</v>
      </c>
      <c r="AE36" s="696"/>
      <c r="AF36" s="696"/>
      <c r="AG36" s="696"/>
      <c r="AH36" s="696"/>
      <c r="AI36" s="696"/>
      <c r="AJ36" s="696"/>
      <c r="AK36" s="696"/>
      <c r="AL36" s="660" t="s">
        <v>131</v>
      </c>
      <c r="AM36" s="661"/>
      <c r="AN36" s="661"/>
      <c r="AO36" s="697"/>
      <c r="AP36" s="222"/>
      <c r="AQ36" s="706" t="s">
        <v>332</v>
      </c>
      <c r="AR36" s="707"/>
      <c r="AS36" s="707"/>
      <c r="AT36" s="707"/>
      <c r="AU36" s="707"/>
      <c r="AV36" s="707"/>
      <c r="AW36" s="707"/>
      <c r="AX36" s="707"/>
      <c r="AY36" s="708"/>
      <c r="AZ36" s="712">
        <v>4474633</v>
      </c>
      <c r="BA36" s="713"/>
      <c r="BB36" s="713"/>
      <c r="BC36" s="713"/>
      <c r="BD36" s="713"/>
      <c r="BE36" s="713"/>
      <c r="BF36" s="714"/>
      <c r="BG36" s="715" t="s">
        <v>333</v>
      </c>
      <c r="BH36" s="716"/>
      <c r="BI36" s="716"/>
      <c r="BJ36" s="716"/>
      <c r="BK36" s="716"/>
      <c r="BL36" s="716"/>
      <c r="BM36" s="716"/>
      <c r="BN36" s="716"/>
      <c r="BO36" s="716"/>
      <c r="BP36" s="716"/>
      <c r="BQ36" s="716"/>
      <c r="BR36" s="716"/>
      <c r="BS36" s="716"/>
      <c r="BT36" s="716"/>
      <c r="BU36" s="717"/>
      <c r="BV36" s="712">
        <v>69696</v>
      </c>
      <c r="BW36" s="713"/>
      <c r="BX36" s="713"/>
      <c r="BY36" s="713"/>
      <c r="BZ36" s="713"/>
      <c r="CA36" s="713"/>
      <c r="CB36" s="714"/>
      <c r="CD36" s="654" t="s">
        <v>334</v>
      </c>
      <c r="CE36" s="655"/>
      <c r="CF36" s="655"/>
      <c r="CG36" s="655"/>
      <c r="CH36" s="655"/>
      <c r="CI36" s="655"/>
      <c r="CJ36" s="655"/>
      <c r="CK36" s="655"/>
      <c r="CL36" s="655"/>
      <c r="CM36" s="655"/>
      <c r="CN36" s="655"/>
      <c r="CO36" s="655"/>
      <c r="CP36" s="655"/>
      <c r="CQ36" s="656"/>
      <c r="CR36" s="657">
        <v>3424821</v>
      </c>
      <c r="CS36" s="658"/>
      <c r="CT36" s="658"/>
      <c r="CU36" s="658"/>
      <c r="CV36" s="658"/>
      <c r="CW36" s="658"/>
      <c r="CX36" s="658"/>
      <c r="CY36" s="659"/>
      <c r="CZ36" s="660">
        <v>15.1</v>
      </c>
      <c r="DA36" s="672"/>
      <c r="DB36" s="672"/>
      <c r="DC36" s="673"/>
      <c r="DD36" s="663">
        <v>2798780</v>
      </c>
      <c r="DE36" s="658"/>
      <c r="DF36" s="658"/>
      <c r="DG36" s="658"/>
      <c r="DH36" s="658"/>
      <c r="DI36" s="658"/>
      <c r="DJ36" s="658"/>
      <c r="DK36" s="659"/>
      <c r="DL36" s="663">
        <v>2123123</v>
      </c>
      <c r="DM36" s="658"/>
      <c r="DN36" s="658"/>
      <c r="DO36" s="658"/>
      <c r="DP36" s="658"/>
      <c r="DQ36" s="658"/>
      <c r="DR36" s="658"/>
      <c r="DS36" s="658"/>
      <c r="DT36" s="658"/>
      <c r="DU36" s="658"/>
      <c r="DV36" s="659"/>
      <c r="DW36" s="660">
        <v>15.4</v>
      </c>
      <c r="DX36" s="672"/>
      <c r="DY36" s="672"/>
      <c r="DZ36" s="672"/>
      <c r="EA36" s="672"/>
      <c r="EB36" s="672"/>
      <c r="EC36" s="684"/>
    </row>
    <row r="37" spans="2:133" ht="11.25" customHeight="1">
      <c r="B37" s="654" t="s">
        <v>335</v>
      </c>
      <c r="C37" s="655"/>
      <c r="D37" s="655"/>
      <c r="E37" s="655"/>
      <c r="F37" s="655"/>
      <c r="G37" s="655"/>
      <c r="H37" s="655"/>
      <c r="I37" s="655"/>
      <c r="J37" s="655"/>
      <c r="K37" s="655"/>
      <c r="L37" s="655"/>
      <c r="M37" s="655"/>
      <c r="N37" s="655"/>
      <c r="O37" s="655"/>
      <c r="P37" s="655"/>
      <c r="Q37" s="656"/>
      <c r="R37" s="657">
        <v>376037</v>
      </c>
      <c r="S37" s="658"/>
      <c r="T37" s="658"/>
      <c r="U37" s="658"/>
      <c r="V37" s="658"/>
      <c r="W37" s="658"/>
      <c r="X37" s="658"/>
      <c r="Y37" s="659"/>
      <c r="Z37" s="695">
        <v>1.6</v>
      </c>
      <c r="AA37" s="695"/>
      <c r="AB37" s="695"/>
      <c r="AC37" s="695"/>
      <c r="AD37" s="696">
        <v>50</v>
      </c>
      <c r="AE37" s="696"/>
      <c r="AF37" s="696"/>
      <c r="AG37" s="696"/>
      <c r="AH37" s="696"/>
      <c r="AI37" s="696"/>
      <c r="AJ37" s="696"/>
      <c r="AK37" s="696"/>
      <c r="AL37" s="660">
        <v>0</v>
      </c>
      <c r="AM37" s="661"/>
      <c r="AN37" s="661"/>
      <c r="AO37" s="697"/>
      <c r="AQ37" s="690" t="s">
        <v>336</v>
      </c>
      <c r="AR37" s="691"/>
      <c r="AS37" s="691"/>
      <c r="AT37" s="691"/>
      <c r="AU37" s="691"/>
      <c r="AV37" s="691"/>
      <c r="AW37" s="691"/>
      <c r="AX37" s="691"/>
      <c r="AY37" s="692"/>
      <c r="AZ37" s="657">
        <v>2176273</v>
      </c>
      <c r="BA37" s="658"/>
      <c r="BB37" s="658"/>
      <c r="BC37" s="658"/>
      <c r="BD37" s="670"/>
      <c r="BE37" s="670"/>
      <c r="BF37" s="693"/>
      <c r="BG37" s="654" t="s">
        <v>337</v>
      </c>
      <c r="BH37" s="655"/>
      <c r="BI37" s="655"/>
      <c r="BJ37" s="655"/>
      <c r="BK37" s="655"/>
      <c r="BL37" s="655"/>
      <c r="BM37" s="655"/>
      <c r="BN37" s="655"/>
      <c r="BO37" s="655"/>
      <c r="BP37" s="655"/>
      <c r="BQ37" s="655"/>
      <c r="BR37" s="655"/>
      <c r="BS37" s="655"/>
      <c r="BT37" s="655"/>
      <c r="BU37" s="656"/>
      <c r="BV37" s="657">
        <v>19698</v>
      </c>
      <c r="BW37" s="658"/>
      <c r="BX37" s="658"/>
      <c r="BY37" s="658"/>
      <c r="BZ37" s="658"/>
      <c r="CA37" s="658"/>
      <c r="CB37" s="694"/>
      <c r="CD37" s="654" t="s">
        <v>338</v>
      </c>
      <c r="CE37" s="655"/>
      <c r="CF37" s="655"/>
      <c r="CG37" s="655"/>
      <c r="CH37" s="655"/>
      <c r="CI37" s="655"/>
      <c r="CJ37" s="655"/>
      <c r="CK37" s="655"/>
      <c r="CL37" s="655"/>
      <c r="CM37" s="655"/>
      <c r="CN37" s="655"/>
      <c r="CO37" s="655"/>
      <c r="CP37" s="655"/>
      <c r="CQ37" s="656"/>
      <c r="CR37" s="657">
        <v>94818</v>
      </c>
      <c r="CS37" s="670"/>
      <c r="CT37" s="670"/>
      <c r="CU37" s="670"/>
      <c r="CV37" s="670"/>
      <c r="CW37" s="670"/>
      <c r="CX37" s="670"/>
      <c r="CY37" s="671"/>
      <c r="CZ37" s="660">
        <v>0.4</v>
      </c>
      <c r="DA37" s="672"/>
      <c r="DB37" s="672"/>
      <c r="DC37" s="673"/>
      <c r="DD37" s="663">
        <v>94818</v>
      </c>
      <c r="DE37" s="670"/>
      <c r="DF37" s="670"/>
      <c r="DG37" s="670"/>
      <c r="DH37" s="670"/>
      <c r="DI37" s="670"/>
      <c r="DJ37" s="670"/>
      <c r="DK37" s="671"/>
      <c r="DL37" s="663">
        <v>94818</v>
      </c>
      <c r="DM37" s="670"/>
      <c r="DN37" s="670"/>
      <c r="DO37" s="670"/>
      <c r="DP37" s="670"/>
      <c r="DQ37" s="670"/>
      <c r="DR37" s="670"/>
      <c r="DS37" s="670"/>
      <c r="DT37" s="670"/>
      <c r="DU37" s="670"/>
      <c r="DV37" s="671"/>
      <c r="DW37" s="660">
        <v>0.7</v>
      </c>
      <c r="DX37" s="672"/>
      <c r="DY37" s="672"/>
      <c r="DZ37" s="672"/>
      <c r="EA37" s="672"/>
      <c r="EB37" s="672"/>
      <c r="EC37" s="684"/>
    </row>
    <row r="38" spans="2:133" ht="11.25" customHeight="1">
      <c r="B38" s="654" t="s">
        <v>339</v>
      </c>
      <c r="C38" s="655"/>
      <c r="D38" s="655"/>
      <c r="E38" s="655"/>
      <c r="F38" s="655"/>
      <c r="G38" s="655"/>
      <c r="H38" s="655"/>
      <c r="I38" s="655"/>
      <c r="J38" s="655"/>
      <c r="K38" s="655"/>
      <c r="L38" s="655"/>
      <c r="M38" s="655"/>
      <c r="N38" s="655"/>
      <c r="O38" s="655"/>
      <c r="P38" s="655"/>
      <c r="Q38" s="656"/>
      <c r="R38" s="657">
        <v>2654120</v>
      </c>
      <c r="S38" s="658"/>
      <c r="T38" s="658"/>
      <c r="U38" s="658"/>
      <c r="V38" s="658"/>
      <c r="W38" s="658"/>
      <c r="X38" s="658"/>
      <c r="Y38" s="659"/>
      <c r="Z38" s="695">
        <v>10.9</v>
      </c>
      <c r="AA38" s="695"/>
      <c r="AB38" s="695"/>
      <c r="AC38" s="695"/>
      <c r="AD38" s="696" t="s">
        <v>239</v>
      </c>
      <c r="AE38" s="696"/>
      <c r="AF38" s="696"/>
      <c r="AG38" s="696"/>
      <c r="AH38" s="696"/>
      <c r="AI38" s="696"/>
      <c r="AJ38" s="696"/>
      <c r="AK38" s="696"/>
      <c r="AL38" s="660" t="s">
        <v>239</v>
      </c>
      <c r="AM38" s="661"/>
      <c r="AN38" s="661"/>
      <c r="AO38" s="697"/>
      <c r="AQ38" s="690" t="s">
        <v>340</v>
      </c>
      <c r="AR38" s="691"/>
      <c r="AS38" s="691"/>
      <c r="AT38" s="691"/>
      <c r="AU38" s="691"/>
      <c r="AV38" s="691"/>
      <c r="AW38" s="691"/>
      <c r="AX38" s="691"/>
      <c r="AY38" s="692"/>
      <c r="AZ38" s="657">
        <v>328270</v>
      </c>
      <c r="BA38" s="658"/>
      <c r="BB38" s="658"/>
      <c r="BC38" s="658"/>
      <c r="BD38" s="670"/>
      <c r="BE38" s="670"/>
      <c r="BF38" s="693"/>
      <c r="BG38" s="654" t="s">
        <v>341</v>
      </c>
      <c r="BH38" s="655"/>
      <c r="BI38" s="655"/>
      <c r="BJ38" s="655"/>
      <c r="BK38" s="655"/>
      <c r="BL38" s="655"/>
      <c r="BM38" s="655"/>
      <c r="BN38" s="655"/>
      <c r="BO38" s="655"/>
      <c r="BP38" s="655"/>
      <c r="BQ38" s="655"/>
      <c r="BR38" s="655"/>
      <c r="BS38" s="655"/>
      <c r="BT38" s="655"/>
      <c r="BU38" s="656"/>
      <c r="BV38" s="657">
        <v>3863</v>
      </c>
      <c r="BW38" s="658"/>
      <c r="BX38" s="658"/>
      <c r="BY38" s="658"/>
      <c r="BZ38" s="658"/>
      <c r="CA38" s="658"/>
      <c r="CB38" s="694"/>
      <c r="CD38" s="654" t="s">
        <v>342</v>
      </c>
      <c r="CE38" s="655"/>
      <c r="CF38" s="655"/>
      <c r="CG38" s="655"/>
      <c r="CH38" s="655"/>
      <c r="CI38" s="655"/>
      <c r="CJ38" s="655"/>
      <c r="CK38" s="655"/>
      <c r="CL38" s="655"/>
      <c r="CM38" s="655"/>
      <c r="CN38" s="655"/>
      <c r="CO38" s="655"/>
      <c r="CP38" s="655"/>
      <c r="CQ38" s="656"/>
      <c r="CR38" s="657">
        <v>1662707</v>
      </c>
      <c r="CS38" s="658"/>
      <c r="CT38" s="658"/>
      <c r="CU38" s="658"/>
      <c r="CV38" s="658"/>
      <c r="CW38" s="658"/>
      <c r="CX38" s="658"/>
      <c r="CY38" s="659"/>
      <c r="CZ38" s="660">
        <v>7.3</v>
      </c>
      <c r="DA38" s="672"/>
      <c r="DB38" s="672"/>
      <c r="DC38" s="673"/>
      <c r="DD38" s="663">
        <v>1404494</v>
      </c>
      <c r="DE38" s="658"/>
      <c r="DF38" s="658"/>
      <c r="DG38" s="658"/>
      <c r="DH38" s="658"/>
      <c r="DI38" s="658"/>
      <c r="DJ38" s="658"/>
      <c r="DK38" s="659"/>
      <c r="DL38" s="663">
        <v>1312209</v>
      </c>
      <c r="DM38" s="658"/>
      <c r="DN38" s="658"/>
      <c r="DO38" s="658"/>
      <c r="DP38" s="658"/>
      <c r="DQ38" s="658"/>
      <c r="DR38" s="658"/>
      <c r="DS38" s="658"/>
      <c r="DT38" s="658"/>
      <c r="DU38" s="658"/>
      <c r="DV38" s="659"/>
      <c r="DW38" s="660">
        <v>9.5</v>
      </c>
      <c r="DX38" s="672"/>
      <c r="DY38" s="672"/>
      <c r="DZ38" s="672"/>
      <c r="EA38" s="672"/>
      <c r="EB38" s="672"/>
      <c r="EC38" s="684"/>
    </row>
    <row r="39" spans="2:133" ht="11.25" customHeight="1">
      <c r="B39" s="654" t="s">
        <v>343</v>
      </c>
      <c r="C39" s="655"/>
      <c r="D39" s="655"/>
      <c r="E39" s="655"/>
      <c r="F39" s="655"/>
      <c r="G39" s="655"/>
      <c r="H39" s="655"/>
      <c r="I39" s="655"/>
      <c r="J39" s="655"/>
      <c r="K39" s="655"/>
      <c r="L39" s="655"/>
      <c r="M39" s="655"/>
      <c r="N39" s="655"/>
      <c r="O39" s="655"/>
      <c r="P39" s="655"/>
      <c r="Q39" s="656"/>
      <c r="R39" s="657" t="s">
        <v>131</v>
      </c>
      <c r="S39" s="658"/>
      <c r="T39" s="658"/>
      <c r="U39" s="658"/>
      <c r="V39" s="658"/>
      <c r="W39" s="658"/>
      <c r="X39" s="658"/>
      <c r="Y39" s="659"/>
      <c r="Z39" s="695" t="s">
        <v>131</v>
      </c>
      <c r="AA39" s="695"/>
      <c r="AB39" s="695"/>
      <c r="AC39" s="695"/>
      <c r="AD39" s="696" t="s">
        <v>239</v>
      </c>
      <c r="AE39" s="696"/>
      <c r="AF39" s="696"/>
      <c r="AG39" s="696"/>
      <c r="AH39" s="696"/>
      <c r="AI39" s="696"/>
      <c r="AJ39" s="696"/>
      <c r="AK39" s="696"/>
      <c r="AL39" s="660" t="s">
        <v>131</v>
      </c>
      <c r="AM39" s="661"/>
      <c r="AN39" s="661"/>
      <c r="AO39" s="697"/>
      <c r="AQ39" s="690" t="s">
        <v>344</v>
      </c>
      <c r="AR39" s="691"/>
      <c r="AS39" s="691"/>
      <c r="AT39" s="691"/>
      <c r="AU39" s="691"/>
      <c r="AV39" s="691"/>
      <c r="AW39" s="691"/>
      <c r="AX39" s="691"/>
      <c r="AY39" s="692"/>
      <c r="AZ39" s="657">
        <v>307383</v>
      </c>
      <c r="BA39" s="658"/>
      <c r="BB39" s="658"/>
      <c r="BC39" s="658"/>
      <c r="BD39" s="670"/>
      <c r="BE39" s="670"/>
      <c r="BF39" s="693"/>
      <c r="BG39" s="654" t="s">
        <v>345</v>
      </c>
      <c r="BH39" s="655"/>
      <c r="BI39" s="655"/>
      <c r="BJ39" s="655"/>
      <c r="BK39" s="655"/>
      <c r="BL39" s="655"/>
      <c r="BM39" s="655"/>
      <c r="BN39" s="655"/>
      <c r="BO39" s="655"/>
      <c r="BP39" s="655"/>
      <c r="BQ39" s="655"/>
      <c r="BR39" s="655"/>
      <c r="BS39" s="655"/>
      <c r="BT39" s="655"/>
      <c r="BU39" s="656"/>
      <c r="BV39" s="657">
        <v>5746</v>
      </c>
      <c r="BW39" s="658"/>
      <c r="BX39" s="658"/>
      <c r="BY39" s="658"/>
      <c r="BZ39" s="658"/>
      <c r="CA39" s="658"/>
      <c r="CB39" s="694"/>
      <c r="CD39" s="654" t="s">
        <v>346</v>
      </c>
      <c r="CE39" s="655"/>
      <c r="CF39" s="655"/>
      <c r="CG39" s="655"/>
      <c r="CH39" s="655"/>
      <c r="CI39" s="655"/>
      <c r="CJ39" s="655"/>
      <c r="CK39" s="655"/>
      <c r="CL39" s="655"/>
      <c r="CM39" s="655"/>
      <c r="CN39" s="655"/>
      <c r="CO39" s="655"/>
      <c r="CP39" s="655"/>
      <c r="CQ39" s="656"/>
      <c r="CR39" s="657">
        <v>1141274</v>
      </c>
      <c r="CS39" s="670"/>
      <c r="CT39" s="670"/>
      <c r="CU39" s="670"/>
      <c r="CV39" s="670"/>
      <c r="CW39" s="670"/>
      <c r="CX39" s="670"/>
      <c r="CY39" s="671"/>
      <c r="CZ39" s="660">
        <v>5</v>
      </c>
      <c r="DA39" s="672"/>
      <c r="DB39" s="672"/>
      <c r="DC39" s="673"/>
      <c r="DD39" s="663">
        <v>819015</v>
      </c>
      <c r="DE39" s="670"/>
      <c r="DF39" s="670"/>
      <c r="DG39" s="670"/>
      <c r="DH39" s="670"/>
      <c r="DI39" s="670"/>
      <c r="DJ39" s="670"/>
      <c r="DK39" s="671"/>
      <c r="DL39" s="663" t="s">
        <v>131</v>
      </c>
      <c r="DM39" s="670"/>
      <c r="DN39" s="670"/>
      <c r="DO39" s="670"/>
      <c r="DP39" s="670"/>
      <c r="DQ39" s="670"/>
      <c r="DR39" s="670"/>
      <c r="DS39" s="670"/>
      <c r="DT39" s="670"/>
      <c r="DU39" s="670"/>
      <c r="DV39" s="671"/>
      <c r="DW39" s="660" t="s">
        <v>131</v>
      </c>
      <c r="DX39" s="672"/>
      <c r="DY39" s="672"/>
      <c r="DZ39" s="672"/>
      <c r="EA39" s="672"/>
      <c r="EB39" s="672"/>
      <c r="EC39" s="684"/>
    </row>
    <row r="40" spans="2:133" ht="11.25" customHeight="1">
      <c r="B40" s="654" t="s">
        <v>347</v>
      </c>
      <c r="C40" s="655"/>
      <c r="D40" s="655"/>
      <c r="E40" s="655"/>
      <c r="F40" s="655"/>
      <c r="G40" s="655"/>
      <c r="H40" s="655"/>
      <c r="I40" s="655"/>
      <c r="J40" s="655"/>
      <c r="K40" s="655"/>
      <c r="L40" s="655"/>
      <c r="M40" s="655"/>
      <c r="N40" s="655"/>
      <c r="O40" s="655"/>
      <c r="P40" s="655"/>
      <c r="Q40" s="656"/>
      <c r="R40" s="657">
        <v>132020</v>
      </c>
      <c r="S40" s="658"/>
      <c r="T40" s="658"/>
      <c r="U40" s="658"/>
      <c r="V40" s="658"/>
      <c r="W40" s="658"/>
      <c r="X40" s="658"/>
      <c r="Y40" s="659"/>
      <c r="Z40" s="695">
        <v>0.5</v>
      </c>
      <c r="AA40" s="695"/>
      <c r="AB40" s="695"/>
      <c r="AC40" s="695"/>
      <c r="AD40" s="696" t="s">
        <v>131</v>
      </c>
      <c r="AE40" s="696"/>
      <c r="AF40" s="696"/>
      <c r="AG40" s="696"/>
      <c r="AH40" s="696"/>
      <c r="AI40" s="696"/>
      <c r="AJ40" s="696"/>
      <c r="AK40" s="696"/>
      <c r="AL40" s="660" t="s">
        <v>131</v>
      </c>
      <c r="AM40" s="661"/>
      <c r="AN40" s="661"/>
      <c r="AO40" s="697"/>
      <c r="AQ40" s="690" t="s">
        <v>348</v>
      </c>
      <c r="AR40" s="691"/>
      <c r="AS40" s="691"/>
      <c r="AT40" s="691"/>
      <c r="AU40" s="691"/>
      <c r="AV40" s="691"/>
      <c r="AW40" s="691"/>
      <c r="AX40" s="691"/>
      <c r="AY40" s="692"/>
      <c r="AZ40" s="657">
        <v>40930</v>
      </c>
      <c r="BA40" s="658"/>
      <c r="BB40" s="658"/>
      <c r="BC40" s="658"/>
      <c r="BD40" s="670"/>
      <c r="BE40" s="670"/>
      <c r="BF40" s="693"/>
      <c r="BG40" s="698" t="s">
        <v>349</v>
      </c>
      <c r="BH40" s="699"/>
      <c r="BI40" s="699"/>
      <c r="BJ40" s="699"/>
      <c r="BK40" s="699"/>
      <c r="BL40" s="223"/>
      <c r="BM40" s="655" t="s">
        <v>350</v>
      </c>
      <c r="BN40" s="655"/>
      <c r="BO40" s="655"/>
      <c r="BP40" s="655"/>
      <c r="BQ40" s="655"/>
      <c r="BR40" s="655"/>
      <c r="BS40" s="655"/>
      <c r="BT40" s="655"/>
      <c r="BU40" s="656"/>
      <c r="BV40" s="657">
        <v>87</v>
      </c>
      <c r="BW40" s="658"/>
      <c r="BX40" s="658"/>
      <c r="BY40" s="658"/>
      <c r="BZ40" s="658"/>
      <c r="CA40" s="658"/>
      <c r="CB40" s="694"/>
      <c r="CD40" s="654" t="s">
        <v>351</v>
      </c>
      <c r="CE40" s="655"/>
      <c r="CF40" s="655"/>
      <c r="CG40" s="655"/>
      <c r="CH40" s="655"/>
      <c r="CI40" s="655"/>
      <c r="CJ40" s="655"/>
      <c r="CK40" s="655"/>
      <c r="CL40" s="655"/>
      <c r="CM40" s="655"/>
      <c r="CN40" s="655"/>
      <c r="CO40" s="655"/>
      <c r="CP40" s="655"/>
      <c r="CQ40" s="656"/>
      <c r="CR40" s="657">
        <v>1405833</v>
      </c>
      <c r="CS40" s="658"/>
      <c r="CT40" s="658"/>
      <c r="CU40" s="658"/>
      <c r="CV40" s="658"/>
      <c r="CW40" s="658"/>
      <c r="CX40" s="658"/>
      <c r="CY40" s="659"/>
      <c r="CZ40" s="660">
        <v>6.2</v>
      </c>
      <c r="DA40" s="672"/>
      <c r="DB40" s="672"/>
      <c r="DC40" s="673"/>
      <c r="DD40" s="663">
        <v>1136093</v>
      </c>
      <c r="DE40" s="658"/>
      <c r="DF40" s="658"/>
      <c r="DG40" s="658"/>
      <c r="DH40" s="658"/>
      <c r="DI40" s="658"/>
      <c r="DJ40" s="658"/>
      <c r="DK40" s="659"/>
      <c r="DL40" s="663">
        <v>775386</v>
      </c>
      <c r="DM40" s="658"/>
      <c r="DN40" s="658"/>
      <c r="DO40" s="658"/>
      <c r="DP40" s="658"/>
      <c r="DQ40" s="658"/>
      <c r="DR40" s="658"/>
      <c r="DS40" s="658"/>
      <c r="DT40" s="658"/>
      <c r="DU40" s="658"/>
      <c r="DV40" s="659"/>
      <c r="DW40" s="660">
        <v>5.6</v>
      </c>
      <c r="DX40" s="672"/>
      <c r="DY40" s="672"/>
      <c r="DZ40" s="672"/>
      <c r="EA40" s="672"/>
      <c r="EB40" s="672"/>
      <c r="EC40" s="684"/>
    </row>
    <row r="41" spans="2:133" ht="11.25" customHeight="1">
      <c r="B41" s="638" t="s">
        <v>352</v>
      </c>
      <c r="C41" s="639"/>
      <c r="D41" s="639"/>
      <c r="E41" s="639"/>
      <c r="F41" s="639"/>
      <c r="G41" s="639"/>
      <c r="H41" s="639"/>
      <c r="I41" s="639"/>
      <c r="J41" s="639"/>
      <c r="K41" s="639"/>
      <c r="L41" s="639"/>
      <c r="M41" s="639"/>
      <c r="N41" s="639"/>
      <c r="O41" s="639"/>
      <c r="P41" s="639"/>
      <c r="Q41" s="640"/>
      <c r="R41" s="641">
        <v>24258298</v>
      </c>
      <c r="S41" s="682"/>
      <c r="T41" s="682"/>
      <c r="U41" s="682"/>
      <c r="V41" s="682"/>
      <c r="W41" s="682"/>
      <c r="X41" s="682"/>
      <c r="Y41" s="685"/>
      <c r="Z41" s="686">
        <v>100</v>
      </c>
      <c r="AA41" s="686"/>
      <c r="AB41" s="686"/>
      <c r="AC41" s="686"/>
      <c r="AD41" s="687">
        <v>13629624</v>
      </c>
      <c r="AE41" s="687"/>
      <c r="AF41" s="687"/>
      <c r="AG41" s="687"/>
      <c r="AH41" s="687"/>
      <c r="AI41" s="687"/>
      <c r="AJ41" s="687"/>
      <c r="AK41" s="687"/>
      <c r="AL41" s="644">
        <v>100</v>
      </c>
      <c r="AM41" s="688"/>
      <c r="AN41" s="688"/>
      <c r="AO41" s="689"/>
      <c r="AQ41" s="690" t="s">
        <v>353</v>
      </c>
      <c r="AR41" s="691"/>
      <c r="AS41" s="691"/>
      <c r="AT41" s="691"/>
      <c r="AU41" s="691"/>
      <c r="AV41" s="691"/>
      <c r="AW41" s="691"/>
      <c r="AX41" s="691"/>
      <c r="AY41" s="692"/>
      <c r="AZ41" s="657">
        <v>320359</v>
      </c>
      <c r="BA41" s="658"/>
      <c r="BB41" s="658"/>
      <c r="BC41" s="658"/>
      <c r="BD41" s="670"/>
      <c r="BE41" s="670"/>
      <c r="BF41" s="693"/>
      <c r="BG41" s="698"/>
      <c r="BH41" s="699"/>
      <c r="BI41" s="699"/>
      <c r="BJ41" s="699"/>
      <c r="BK41" s="699"/>
      <c r="BL41" s="223"/>
      <c r="BM41" s="655" t="s">
        <v>354</v>
      </c>
      <c r="BN41" s="655"/>
      <c r="BO41" s="655"/>
      <c r="BP41" s="655"/>
      <c r="BQ41" s="655"/>
      <c r="BR41" s="655"/>
      <c r="BS41" s="655"/>
      <c r="BT41" s="655"/>
      <c r="BU41" s="656"/>
      <c r="BV41" s="657" t="s">
        <v>131</v>
      </c>
      <c r="BW41" s="658"/>
      <c r="BX41" s="658"/>
      <c r="BY41" s="658"/>
      <c r="BZ41" s="658"/>
      <c r="CA41" s="658"/>
      <c r="CB41" s="694"/>
      <c r="CD41" s="654" t="s">
        <v>355</v>
      </c>
      <c r="CE41" s="655"/>
      <c r="CF41" s="655"/>
      <c r="CG41" s="655"/>
      <c r="CH41" s="655"/>
      <c r="CI41" s="655"/>
      <c r="CJ41" s="655"/>
      <c r="CK41" s="655"/>
      <c r="CL41" s="655"/>
      <c r="CM41" s="655"/>
      <c r="CN41" s="655"/>
      <c r="CO41" s="655"/>
      <c r="CP41" s="655"/>
      <c r="CQ41" s="656"/>
      <c r="CR41" s="657" t="s">
        <v>131</v>
      </c>
      <c r="CS41" s="670"/>
      <c r="CT41" s="670"/>
      <c r="CU41" s="670"/>
      <c r="CV41" s="670"/>
      <c r="CW41" s="670"/>
      <c r="CX41" s="670"/>
      <c r="CY41" s="671"/>
      <c r="CZ41" s="660" t="s">
        <v>131</v>
      </c>
      <c r="DA41" s="672"/>
      <c r="DB41" s="672"/>
      <c r="DC41" s="673"/>
      <c r="DD41" s="663" t="s">
        <v>131</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c r="AQ42" s="702" t="s">
        <v>356</v>
      </c>
      <c r="AR42" s="703"/>
      <c r="AS42" s="703"/>
      <c r="AT42" s="703"/>
      <c r="AU42" s="703"/>
      <c r="AV42" s="703"/>
      <c r="AW42" s="703"/>
      <c r="AX42" s="703"/>
      <c r="AY42" s="704"/>
      <c r="AZ42" s="641">
        <v>1301418</v>
      </c>
      <c r="BA42" s="682"/>
      <c r="BB42" s="682"/>
      <c r="BC42" s="682"/>
      <c r="BD42" s="642"/>
      <c r="BE42" s="642"/>
      <c r="BF42" s="705"/>
      <c r="BG42" s="700"/>
      <c r="BH42" s="701"/>
      <c r="BI42" s="701"/>
      <c r="BJ42" s="701"/>
      <c r="BK42" s="701"/>
      <c r="BL42" s="224"/>
      <c r="BM42" s="639" t="s">
        <v>357</v>
      </c>
      <c r="BN42" s="639"/>
      <c r="BO42" s="639"/>
      <c r="BP42" s="639"/>
      <c r="BQ42" s="639"/>
      <c r="BR42" s="639"/>
      <c r="BS42" s="639"/>
      <c r="BT42" s="639"/>
      <c r="BU42" s="640"/>
      <c r="BV42" s="641">
        <v>424</v>
      </c>
      <c r="BW42" s="682"/>
      <c r="BX42" s="682"/>
      <c r="BY42" s="682"/>
      <c r="BZ42" s="682"/>
      <c r="CA42" s="682"/>
      <c r="CB42" s="683"/>
      <c r="CD42" s="654" t="s">
        <v>358</v>
      </c>
      <c r="CE42" s="655"/>
      <c r="CF42" s="655"/>
      <c r="CG42" s="655"/>
      <c r="CH42" s="655"/>
      <c r="CI42" s="655"/>
      <c r="CJ42" s="655"/>
      <c r="CK42" s="655"/>
      <c r="CL42" s="655"/>
      <c r="CM42" s="655"/>
      <c r="CN42" s="655"/>
      <c r="CO42" s="655"/>
      <c r="CP42" s="655"/>
      <c r="CQ42" s="656"/>
      <c r="CR42" s="657">
        <v>2685440</v>
      </c>
      <c r="CS42" s="670"/>
      <c r="CT42" s="670"/>
      <c r="CU42" s="670"/>
      <c r="CV42" s="670"/>
      <c r="CW42" s="670"/>
      <c r="CX42" s="670"/>
      <c r="CY42" s="671"/>
      <c r="CZ42" s="660">
        <v>11.9</v>
      </c>
      <c r="DA42" s="672"/>
      <c r="DB42" s="672"/>
      <c r="DC42" s="673"/>
      <c r="DD42" s="663">
        <v>272270</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c r="B43" s="214" t="s">
        <v>359</v>
      </c>
      <c r="CD43" s="654" t="s">
        <v>360</v>
      </c>
      <c r="CE43" s="655"/>
      <c r="CF43" s="655"/>
      <c r="CG43" s="655"/>
      <c r="CH43" s="655"/>
      <c r="CI43" s="655"/>
      <c r="CJ43" s="655"/>
      <c r="CK43" s="655"/>
      <c r="CL43" s="655"/>
      <c r="CM43" s="655"/>
      <c r="CN43" s="655"/>
      <c r="CO43" s="655"/>
      <c r="CP43" s="655"/>
      <c r="CQ43" s="656"/>
      <c r="CR43" s="657">
        <v>19302</v>
      </c>
      <c r="CS43" s="670"/>
      <c r="CT43" s="670"/>
      <c r="CU43" s="670"/>
      <c r="CV43" s="670"/>
      <c r="CW43" s="670"/>
      <c r="CX43" s="670"/>
      <c r="CY43" s="671"/>
      <c r="CZ43" s="660">
        <v>0.1</v>
      </c>
      <c r="DA43" s="672"/>
      <c r="DB43" s="672"/>
      <c r="DC43" s="673"/>
      <c r="DD43" s="663">
        <v>19302</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c r="B44" s="674" t="s">
        <v>361</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309</v>
      </c>
      <c r="CE44" s="677"/>
      <c r="CF44" s="654" t="s">
        <v>362</v>
      </c>
      <c r="CG44" s="655"/>
      <c r="CH44" s="655"/>
      <c r="CI44" s="655"/>
      <c r="CJ44" s="655"/>
      <c r="CK44" s="655"/>
      <c r="CL44" s="655"/>
      <c r="CM44" s="655"/>
      <c r="CN44" s="655"/>
      <c r="CO44" s="655"/>
      <c r="CP44" s="655"/>
      <c r="CQ44" s="656"/>
      <c r="CR44" s="657">
        <v>2645668</v>
      </c>
      <c r="CS44" s="658"/>
      <c r="CT44" s="658"/>
      <c r="CU44" s="658"/>
      <c r="CV44" s="658"/>
      <c r="CW44" s="658"/>
      <c r="CX44" s="658"/>
      <c r="CY44" s="659"/>
      <c r="CZ44" s="660">
        <v>11.7</v>
      </c>
      <c r="DA44" s="661"/>
      <c r="DB44" s="661"/>
      <c r="DC44" s="662"/>
      <c r="DD44" s="663">
        <v>262249</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c r="B45" s="674" t="s">
        <v>363</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364</v>
      </c>
      <c r="CG45" s="655"/>
      <c r="CH45" s="655"/>
      <c r="CI45" s="655"/>
      <c r="CJ45" s="655"/>
      <c r="CK45" s="655"/>
      <c r="CL45" s="655"/>
      <c r="CM45" s="655"/>
      <c r="CN45" s="655"/>
      <c r="CO45" s="655"/>
      <c r="CP45" s="655"/>
      <c r="CQ45" s="656"/>
      <c r="CR45" s="657">
        <v>489597</v>
      </c>
      <c r="CS45" s="670"/>
      <c r="CT45" s="670"/>
      <c r="CU45" s="670"/>
      <c r="CV45" s="670"/>
      <c r="CW45" s="670"/>
      <c r="CX45" s="670"/>
      <c r="CY45" s="671"/>
      <c r="CZ45" s="660">
        <v>2.2000000000000002</v>
      </c>
      <c r="DA45" s="672"/>
      <c r="DB45" s="672"/>
      <c r="DC45" s="673"/>
      <c r="DD45" s="663">
        <v>32138</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c r="B46" s="225"/>
      <c r="CD46" s="678"/>
      <c r="CE46" s="679"/>
      <c r="CF46" s="654" t="s">
        <v>365</v>
      </c>
      <c r="CG46" s="655"/>
      <c r="CH46" s="655"/>
      <c r="CI46" s="655"/>
      <c r="CJ46" s="655"/>
      <c r="CK46" s="655"/>
      <c r="CL46" s="655"/>
      <c r="CM46" s="655"/>
      <c r="CN46" s="655"/>
      <c r="CO46" s="655"/>
      <c r="CP46" s="655"/>
      <c r="CQ46" s="656"/>
      <c r="CR46" s="657">
        <v>2052440</v>
      </c>
      <c r="CS46" s="658"/>
      <c r="CT46" s="658"/>
      <c r="CU46" s="658"/>
      <c r="CV46" s="658"/>
      <c r="CW46" s="658"/>
      <c r="CX46" s="658"/>
      <c r="CY46" s="659"/>
      <c r="CZ46" s="660">
        <v>9.1</v>
      </c>
      <c r="DA46" s="661"/>
      <c r="DB46" s="661"/>
      <c r="DC46" s="662"/>
      <c r="DD46" s="663">
        <v>191123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c r="B47" s="225"/>
      <c r="CD47" s="678"/>
      <c r="CE47" s="679"/>
      <c r="CF47" s="654" t="s">
        <v>366</v>
      </c>
      <c r="CG47" s="655"/>
      <c r="CH47" s="655"/>
      <c r="CI47" s="655"/>
      <c r="CJ47" s="655"/>
      <c r="CK47" s="655"/>
      <c r="CL47" s="655"/>
      <c r="CM47" s="655"/>
      <c r="CN47" s="655"/>
      <c r="CO47" s="655"/>
      <c r="CP47" s="655"/>
      <c r="CQ47" s="656"/>
      <c r="CR47" s="657">
        <v>39772</v>
      </c>
      <c r="CS47" s="670"/>
      <c r="CT47" s="670"/>
      <c r="CU47" s="670"/>
      <c r="CV47" s="670"/>
      <c r="CW47" s="670"/>
      <c r="CX47" s="670"/>
      <c r="CY47" s="671"/>
      <c r="CZ47" s="660">
        <v>0.2</v>
      </c>
      <c r="DA47" s="672"/>
      <c r="DB47" s="672"/>
      <c r="DC47" s="673"/>
      <c r="DD47" s="663">
        <v>10021</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0.8">
      <c r="B48" s="225"/>
      <c r="CD48" s="680"/>
      <c r="CE48" s="681"/>
      <c r="CF48" s="654" t="s">
        <v>367</v>
      </c>
      <c r="CG48" s="655"/>
      <c r="CH48" s="655"/>
      <c r="CI48" s="655"/>
      <c r="CJ48" s="655"/>
      <c r="CK48" s="655"/>
      <c r="CL48" s="655"/>
      <c r="CM48" s="655"/>
      <c r="CN48" s="655"/>
      <c r="CO48" s="655"/>
      <c r="CP48" s="655"/>
      <c r="CQ48" s="656"/>
      <c r="CR48" s="657" t="s">
        <v>131</v>
      </c>
      <c r="CS48" s="658"/>
      <c r="CT48" s="658"/>
      <c r="CU48" s="658"/>
      <c r="CV48" s="658"/>
      <c r="CW48" s="658"/>
      <c r="CX48" s="658"/>
      <c r="CY48" s="659"/>
      <c r="CZ48" s="660" t="s">
        <v>131</v>
      </c>
      <c r="DA48" s="661"/>
      <c r="DB48" s="661"/>
      <c r="DC48" s="662"/>
      <c r="DD48" s="663" t="s">
        <v>131</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c r="B49" s="225"/>
      <c r="CD49" s="638" t="s">
        <v>368</v>
      </c>
      <c r="CE49" s="639"/>
      <c r="CF49" s="639"/>
      <c r="CG49" s="639"/>
      <c r="CH49" s="639"/>
      <c r="CI49" s="639"/>
      <c r="CJ49" s="639"/>
      <c r="CK49" s="639"/>
      <c r="CL49" s="639"/>
      <c r="CM49" s="639"/>
      <c r="CN49" s="639"/>
      <c r="CO49" s="639"/>
      <c r="CP49" s="639"/>
      <c r="CQ49" s="640"/>
      <c r="CR49" s="641">
        <v>22652676</v>
      </c>
      <c r="CS49" s="642"/>
      <c r="CT49" s="642"/>
      <c r="CU49" s="642"/>
      <c r="CV49" s="642"/>
      <c r="CW49" s="642"/>
      <c r="CX49" s="642"/>
      <c r="CY49" s="643"/>
      <c r="CZ49" s="644">
        <v>100</v>
      </c>
      <c r="DA49" s="645"/>
      <c r="DB49" s="645"/>
      <c r="DC49" s="646"/>
      <c r="DD49" s="647">
        <v>15408946</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KbJpq/PPsR8CY8NW1+S1Xmm6xjNOmHSzZ51i6IajZe6PO4NHytxlxBPhdbd5GHBMgjStmj6J5Iu4ns2RoqFHXw==" saltValue="+qRjqRGDyEc3QTcrbmi17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B1" zoomScale="70" zoomScaleNormal="25" zoomScaleSheetLayoutView="70" workbookViewId="0">
      <selection activeCell="CW12" sqref="CW12:DA12"/>
    </sheetView>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126" t="s">
        <v>369</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370</v>
      </c>
      <c r="DK2" s="1128"/>
      <c r="DL2" s="1128"/>
      <c r="DM2" s="1128"/>
      <c r="DN2" s="1128"/>
      <c r="DO2" s="1129"/>
      <c r="DP2" s="228"/>
      <c r="DQ2" s="1127" t="s">
        <v>371</v>
      </c>
      <c r="DR2" s="1128"/>
      <c r="DS2" s="1128"/>
      <c r="DT2" s="1128"/>
      <c r="DU2" s="1128"/>
      <c r="DV2" s="1128"/>
      <c r="DW2" s="1128"/>
      <c r="DX2" s="1128"/>
      <c r="DY2" s="1128"/>
      <c r="DZ2" s="1129"/>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95" t="s">
        <v>372</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373</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c r="A5" s="1031" t="s">
        <v>374</v>
      </c>
      <c r="B5" s="1032"/>
      <c r="C5" s="1032"/>
      <c r="D5" s="1032"/>
      <c r="E5" s="1032"/>
      <c r="F5" s="1032"/>
      <c r="G5" s="1032"/>
      <c r="H5" s="1032"/>
      <c r="I5" s="1032"/>
      <c r="J5" s="1032"/>
      <c r="K5" s="1032"/>
      <c r="L5" s="1032"/>
      <c r="M5" s="1032"/>
      <c r="N5" s="1032"/>
      <c r="O5" s="1032"/>
      <c r="P5" s="1033"/>
      <c r="Q5" s="1037" t="s">
        <v>375</v>
      </c>
      <c r="R5" s="1038"/>
      <c r="S5" s="1038"/>
      <c r="T5" s="1038"/>
      <c r="U5" s="1039"/>
      <c r="V5" s="1037" t="s">
        <v>376</v>
      </c>
      <c r="W5" s="1038"/>
      <c r="X5" s="1038"/>
      <c r="Y5" s="1038"/>
      <c r="Z5" s="1039"/>
      <c r="AA5" s="1037" t="s">
        <v>377</v>
      </c>
      <c r="AB5" s="1038"/>
      <c r="AC5" s="1038"/>
      <c r="AD5" s="1038"/>
      <c r="AE5" s="1038"/>
      <c r="AF5" s="1130" t="s">
        <v>378</v>
      </c>
      <c r="AG5" s="1038"/>
      <c r="AH5" s="1038"/>
      <c r="AI5" s="1038"/>
      <c r="AJ5" s="1051"/>
      <c r="AK5" s="1038" t="s">
        <v>379</v>
      </c>
      <c r="AL5" s="1038"/>
      <c r="AM5" s="1038"/>
      <c r="AN5" s="1038"/>
      <c r="AO5" s="1039"/>
      <c r="AP5" s="1037" t="s">
        <v>380</v>
      </c>
      <c r="AQ5" s="1038"/>
      <c r="AR5" s="1038"/>
      <c r="AS5" s="1038"/>
      <c r="AT5" s="1039"/>
      <c r="AU5" s="1037" t="s">
        <v>381</v>
      </c>
      <c r="AV5" s="1038"/>
      <c r="AW5" s="1038"/>
      <c r="AX5" s="1038"/>
      <c r="AY5" s="1051"/>
      <c r="AZ5" s="232"/>
      <c r="BA5" s="232"/>
      <c r="BB5" s="232"/>
      <c r="BC5" s="232"/>
      <c r="BD5" s="232"/>
      <c r="BE5" s="233"/>
      <c r="BF5" s="233"/>
      <c r="BG5" s="233"/>
      <c r="BH5" s="233"/>
      <c r="BI5" s="233"/>
      <c r="BJ5" s="233"/>
      <c r="BK5" s="233"/>
      <c r="BL5" s="233"/>
      <c r="BM5" s="233"/>
      <c r="BN5" s="233"/>
      <c r="BO5" s="233"/>
      <c r="BP5" s="233"/>
      <c r="BQ5" s="1031" t="s">
        <v>382</v>
      </c>
      <c r="BR5" s="1032"/>
      <c r="BS5" s="1032"/>
      <c r="BT5" s="1032"/>
      <c r="BU5" s="1032"/>
      <c r="BV5" s="1032"/>
      <c r="BW5" s="1032"/>
      <c r="BX5" s="1032"/>
      <c r="BY5" s="1032"/>
      <c r="BZ5" s="1032"/>
      <c r="CA5" s="1032"/>
      <c r="CB5" s="1032"/>
      <c r="CC5" s="1032"/>
      <c r="CD5" s="1032"/>
      <c r="CE5" s="1032"/>
      <c r="CF5" s="1032"/>
      <c r="CG5" s="1033"/>
      <c r="CH5" s="1037" t="s">
        <v>383</v>
      </c>
      <c r="CI5" s="1038"/>
      <c r="CJ5" s="1038"/>
      <c r="CK5" s="1038"/>
      <c r="CL5" s="1039"/>
      <c r="CM5" s="1037" t="s">
        <v>384</v>
      </c>
      <c r="CN5" s="1038"/>
      <c r="CO5" s="1038"/>
      <c r="CP5" s="1038"/>
      <c r="CQ5" s="1039"/>
      <c r="CR5" s="1037" t="s">
        <v>385</v>
      </c>
      <c r="CS5" s="1038"/>
      <c r="CT5" s="1038"/>
      <c r="CU5" s="1038"/>
      <c r="CV5" s="1039"/>
      <c r="CW5" s="1037" t="s">
        <v>386</v>
      </c>
      <c r="CX5" s="1038"/>
      <c r="CY5" s="1038"/>
      <c r="CZ5" s="1038"/>
      <c r="DA5" s="1039"/>
      <c r="DB5" s="1037" t="s">
        <v>387</v>
      </c>
      <c r="DC5" s="1038"/>
      <c r="DD5" s="1038"/>
      <c r="DE5" s="1038"/>
      <c r="DF5" s="1039"/>
      <c r="DG5" s="1120" t="s">
        <v>388</v>
      </c>
      <c r="DH5" s="1121"/>
      <c r="DI5" s="1121"/>
      <c r="DJ5" s="1121"/>
      <c r="DK5" s="1122"/>
      <c r="DL5" s="1120" t="s">
        <v>389</v>
      </c>
      <c r="DM5" s="1121"/>
      <c r="DN5" s="1121"/>
      <c r="DO5" s="1121"/>
      <c r="DP5" s="1122"/>
      <c r="DQ5" s="1037" t="s">
        <v>390</v>
      </c>
      <c r="DR5" s="1038"/>
      <c r="DS5" s="1038"/>
      <c r="DT5" s="1038"/>
      <c r="DU5" s="1039"/>
      <c r="DV5" s="1037" t="s">
        <v>381</v>
      </c>
      <c r="DW5" s="1038"/>
      <c r="DX5" s="1038"/>
      <c r="DY5" s="1038"/>
      <c r="DZ5" s="1051"/>
      <c r="EA5" s="234"/>
    </row>
    <row r="6" spans="1:131" s="235" customFormat="1" ht="26.25" customHeight="1" thickBot="1">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c r="A7" s="236">
        <v>1</v>
      </c>
      <c r="B7" s="1083" t="s">
        <v>391</v>
      </c>
      <c r="C7" s="1084"/>
      <c r="D7" s="1084"/>
      <c r="E7" s="1084"/>
      <c r="F7" s="1084"/>
      <c r="G7" s="1084"/>
      <c r="H7" s="1084"/>
      <c r="I7" s="1084"/>
      <c r="J7" s="1084"/>
      <c r="K7" s="1084"/>
      <c r="L7" s="1084"/>
      <c r="M7" s="1084"/>
      <c r="N7" s="1084"/>
      <c r="O7" s="1084"/>
      <c r="P7" s="1085"/>
      <c r="Q7" s="1138">
        <v>24235</v>
      </c>
      <c r="R7" s="1139"/>
      <c r="S7" s="1139"/>
      <c r="T7" s="1139"/>
      <c r="U7" s="1139"/>
      <c r="V7" s="1139">
        <v>22646</v>
      </c>
      <c r="W7" s="1139"/>
      <c r="X7" s="1139"/>
      <c r="Y7" s="1139"/>
      <c r="Z7" s="1139"/>
      <c r="AA7" s="1139">
        <v>1590</v>
      </c>
      <c r="AB7" s="1139"/>
      <c r="AC7" s="1139"/>
      <c r="AD7" s="1139"/>
      <c r="AE7" s="1140"/>
      <c r="AF7" s="1141">
        <v>1539</v>
      </c>
      <c r="AG7" s="1142"/>
      <c r="AH7" s="1142"/>
      <c r="AI7" s="1142"/>
      <c r="AJ7" s="1143"/>
      <c r="AK7" s="1144">
        <v>273</v>
      </c>
      <c r="AL7" s="1145"/>
      <c r="AM7" s="1145"/>
      <c r="AN7" s="1145"/>
      <c r="AO7" s="1145"/>
      <c r="AP7" s="1145">
        <v>22948</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t="s">
        <v>599</v>
      </c>
      <c r="BS7" s="1135" t="s">
        <v>594</v>
      </c>
      <c r="BT7" s="1136"/>
      <c r="BU7" s="1136"/>
      <c r="BV7" s="1136"/>
      <c r="BW7" s="1136"/>
      <c r="BX7" s="1136"/>
      <c r="BY7" s="1136"/>
      <c r="BZ7" s="1136"/>
      <c r="CA7" s="1136"/>
      <c r="CB7" s="1136"/>
      <c r="CC7" s="1136"/>
      <c r="CD7" s="1136"/>
      <c r="CE7" s="1136"/>
      <c r="CF7" s="1136"/>
      <c r="CG7" s="1148"/>
      <c r="CH7" s="1132">
        <v>-108</v>
      </c>
      <c r="CI7" s="1133"/>
      <c r="CJ7" s="1133"/>
      <c r="CK7" s="1133"/>
      <c r="CL7" s="1134"/>
      <c r="CM7" s="1132">
        <v>117</v>
      </c>
      <c r="CN7" s="1133"/>
      <c r="CO7" s="1133"/>
      <c r="CP7" s="1133"/>
      <c r="CQ7" s="1134"/>
      <c r="CR7" s="1132">
        <v>810</v>
      </c>
      <c r="CS7" s="1133"/>
      <c r="CT7" s="1133"/>
      <c r="CU7" s="1133"/>
      <c r="CV7" s="1134"/>
      <c r="CW7" s="1132" t="s">
        <v>584</v>
      </c>
      <c r="CX7" s="1133"/>
      <c r="CY7" s="1133"/>
      <c r="CZ7" s="1133"/>
      <c r="DA7" s="1134"/>
      <c r="DB7" s="1132">
        <v>177</v>
      </c>
      <c r="DC7" s="1133"/>
      <c r="DD7" s="1133"/>
      <c r="DE7" s="1133"/>
      <c r="DF7" s="1134"/>
      <c r="DG7" s="1132" t="s">
        <v>584</v>
      </c>
      <c r="DH7" s="1133"/>
      <c r="DI7" s="1133"/>
      <c r="DJ7" s="1133"/>
      <c r="DK7" s="1134"/>
      <c r="DL7" s="1132" t="s">
        <v>584</v>
      </c>
      <c r="DM7" s="1133"/>
      <c r="DN7" s="1133"/>
      <c r="DO7" s="1133"/>
      <c r="DP7" s="1134"/>
      <c r="DQ7" s="1132" t="s">
        <v>584</v>
      </c>
      <c r="DR7" s="1133"/>
      <c r="DS7" s="1133"/>
      <c r="DT7" s="1133"/>
      <c r="DU7" s="1134"/>
      <c r="DV7" s="1135"/>
      <c r="DW7" s="1136"/>
      <c r="DX7" s="1136"/>
      <c r="DY7" s="1136"/>
      <c r="DZ7" s="1137"/>
      <c r="EA7" s="234"/>
    </row>
    <row r="8" spans="1:131" s="235" customFormat="1" ht="26.25" customHeight="1">
      <c r="A8" s="238">
        <v>2</v>
      </c>
      <c r="B8" s="1066" t="s">
        <v>392</v>
      </c>
      <c r="C8" s="1067"/>
      <c r="D8" s="1067"/>
      <c r="E8" s="1067"/>
      <c r="F8" s="1067"/>
      <c r="G8" s="1067"/>
      <c r="H8" s="1067"/>
      <c r="I8" s="1067"/>
      <c r="J8" s="1067"/>
      <c r="K8" s="1067"/>
      <c r="L8" s="1067"/>
      <c r="M8" s="1067"/>
      <c r="N8" s="1067"/>
      <c r="O8" s="1067"/>
      <c r="P8" s="1068"/>
      <c r="Q8" s="1074">
        <v>5</v>
      </c>
      <c r="R8" s="1075"/>
      <c r="S8" s="1075"/>
      <c r="T8" s="1075"/>
      <c r="U8" s="1075"/>
      <c r="V8" s="1075">
        <v>2</v>
      </c>
      <c r="W8" s="1075"/>
      <c r="X8" s="1075"/>
      <c r="Y8" s="1075"/>
      <c r="Z8" s="1075"/>
      <c r="AA8" s="1075">
        <v>3</v>
      </c>
      <c r="AB8" s="1075"/>
      <c r="AC8" s="1075"/>
      <c r="AD8" s="1075"/>
      <c r="AE8" s="1076"/>
      <c r="AF8" s="1071">
        <v>3</v>
      </c>
      <c r="AG8" s="1072"/>
      <c r="AH8" s="1072"/>
      <c r="AI8" s="1072"/>
      <c r="AJ8" s="1073"/>
      <c r="AK8" s="1116">
        <v>4</v>
      </c>
      <c r="AL8" s="1117"/>
      <c r="AM8" s="1117"/>
      <c r="AN8" s="1117"/>
      <c r="AO8" s="1117"/>
      <c r="AP8" s="1117" t="s">
        <v>583</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595</v>
      </c>
      <c r="BT8" s="1029"/>
      <c r="BU8" s="1029"/>
      <c r="BV8" s="1029"/>
      <c r="BW8" s="1029"/>
      <c r="BX8" s="1029"/>
      <c r="BY8" s="1029"/>
      <c r="BZ8" s="1029"/>
      <c r="CA8" s="1029"/>
      <c r="CB8" s="1029"/>
      <c r="CC8" s="1029"/>
      <c r="CD8" s="1029"/>
      <c r="CE8" s="1029"/>
      <c r="CF8" s="1029"/>
      <c r="CG8" s="1050"/>
      <c r="CH8" s="1025">
        <v>-1</v>
      </c>
      <c r="CI8" s="1026"/>
      <c r="CJ8" s="1026"/>
      <c r="CK8" s="1026"/>
      <c r="CL8" s="1027"/>
      <c r="CM8" s="1025">
        <v>-40</v>
      </c>
      <c r="CN8" s="1026"/>
      <c r="CO8" s="1026"/>
      <c r="CP8" s="1026"/>
      <c r="CQ8" s="1027"/>
      <c r="CR8" s="1025">
        <v>46</v>
      </c>
      <c r="CS8" s="1026"/>
      <c r="CT8" s="1026"/>
      <c r="CU8" s="1026"/>
      <c r="CV8" s="1027"/>
      <c r="CW8" s="1025">
        <v>5</v>
      </c>
      <c r="CX8" s="1026"/>
      <c r="CY8" s="1026"/>
      <c r="CZ8" s="1026"/>
      <c r="DA8" s="1027"/>
      <c r="DB8" s="1025">
        <v>38</v>
      </c>
      <c r="DC8" s="1026"/>
      <c r="DD8" s="1026"/>
      <c r="DE8" s="1026"/>
      <c r="DF8" s="1027"/>
      <c r="DG8" s="1025" t="s">
        <v>584</v>
      </c>
      <c r="DH8" s="1026"/>
      <c r="DI8" s="1026"/>
      <c r="DJ8" s="1026"/>
      <c r="DK8" s="1027"/>
      <c r="DL8" s="1025" t="s">
        <v>584</v>
      </c>
      <c r="DM8" s="1026"/>
      <c r="DN8" s="1026"/>
      <c r="DO8" s="1026"/>
      <c r="DP8" s="1027"/>
      <c r="DQ8" s="1025" t="s">
        <v>584</v>
      </c>
      <c r="DR8" s="1026"/>
      <c r="DS8" s="1026"/>
      <c r="DT8" s="1026"/>
      <c r="DU8" s="1027"/>
      <c r="DV8" s="1028"/>
      <c r="DW8" s="1029"/>
      <c r="DX8" s="1029"/>
      <c r="DY8" s="1029"/>
      <c r="DZ8" s="1030"/>
      <c r="EA8" s="234"/>
    </row>
    <row r="9" spans="1:131" s="235" customFormat="1" ht="26.25" customHeight="1">
      <c r="A9" s="238">
        <v>3</v>
      </c>
      <c r="B9" s="1066" t="s">
        <v>393</v>
      </c>
      <c r="C9" s="1067"/>
      <c r="D9" s="1067"/>
      <c r="E9" s="1067"/>
      <c r="F9" s="1067"/>
      <c r="G9" s="1067"/>
      <c r="H9" s="1067"/>
      <c r="I9" s="1067"/>
      <c r="J9" s="1067"/>
      <c r="K9" s="1067"/>
      <c r="L9" s="1067"/>
      <c r="M9" s="1067"/>
      <c r="N9" s="1067"/>
      <c r="O9" s="1067"/>
      <c r="P9" s="1068"/>
      <c r="Q9" s="1074">
        <v>19</v>
      </c>
      <c r="R9" s="1075"/>
      <c r="S9" s="1075"/>
      <c r="T9" s="1075"/>
      <c r="U9" s="1075"/>
      <c r="V9" s="1075">
        <v>5</v>
      </c>
      <c r="W9" s="1075"/>
      <c r="X9" s="1075"/>
      <c r="Y9" s="1075"/>
      <c r="Z9" s="1075"/>
      <c r="AA9" s="1075">
        <v>13</v>
      </c>
      <c r="AB9" s="1075"/>
      <c r="AC9" s="1075"/>
      <c r="AD9" s="1075"/>
      <c r="AE9" s="1076"/>
      <c r="AF9" s="1071">
        <v>13</v>
      </c>
      <c r="AG9" s="1072"/>
      <c r="AH9" s="1072"/>
      <c r="AI9" s="1072"/>
      <c r="AJ9" s="1073"/>
      <c r="AK9" s="1116" t="s">
        <v>583</v>
      </c>
      <c r="AL9" s="1117"/>
      <c r="AM9" s="1117"/>
      <c r="AN9" s="1117"/>
      <c r="AO9" s="1117"/>
      <c r="AP9" s="1117" t="s">
        <v>583</v>
      </c>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596</v>
      </c>
      <c r="BT9" s="1029"/>
      <c r="BU9" s="1029"/>
      <c r="BV9" s="1029"/>
      <c r="BW9" s="1029"/>
      <c r="BX9" s="1029"/>
      <c r="BY9" s="1029"/>
      <c r="BZ9" s="1029"/>
      <c r="CA9" s="1029"/>
      <c r="CB9" s="1029"/>
      <c r="CC9" s="1029"/>
      <c r="CD9" s="1029"/>
      <c r="CE9" s="1029"/>
      <c r="CF9" s="1029"/>
      <c r="CG9" s="1050"/>
      <c r="CH9" s="1025">
        <v>1</v>
      </c>
      <c r="CI9" s="1026"/>
      <c r="CJ9" s="1026"/>
      <c r="CK9" s="1026"/>
      <c r="CL9" s="1027"/>
      <c r="CM9" s="1025">
        <v>24</v>
      </c>
      <c r="CN9" s="1026"/>
      <c r="CO9" s="1026"/>
      <c r="CP9" s="1026"/>
      <c r="CQ9" s="1027"/>
      <c r="CR9" s="1025">
        <v>8</v>
      </c>
      <c r="CS9" s="1026"/>
      <c r="CT9" s="1026"/>
      <c r="CU9" s="1026"/>
      <c r="CV9" s="1027"/>
      <c r="CW9" s="1025" t="s">
        <v>584</v>
      </c>
      <c r="CX9" s="1026"/>
      <c r="CY9" s="1026"/>
      <c r="CZ9" s="1026"/>
      <c r="DA9" s="1027"/>
      <c r="DB9" s="1025" t="s">
        <v>600</v>
      </c>
      <c r="DC9" s="1026"/>
      <c r="DD9" s="1026"/>
      <c r="DE9" s="1026"/>
      <c r="DF9" s="1027"/>
      <c r="DG9" s="1025" t="s">
        <v>584</v>
      </c>
      <c r="DH9" s="1026"/>
      <c r="DI9" s="1026"/>
      <c r="DJ9" s="1026"/>
      <c r="DK9" s="1027"/>
      <c r="DL9" s="1025" t="s">
        <v>584</v>
      </c>
      <c r="DM9" s="1026"/>
      <c r="DN9" s="1026"/>
      <c r="DO9" s="1026"/>
      <c r="DP9" s="1027"/>
      <c r="DQ9" s="1025" t="s">
        <v>584</v>
      </c>
      <c r="DR9" s="1026"/>
      <c r="DS9" s="1026"/>
      <c r="DT9" s="1026"/>
      <c r="DU9" s="1027"/>
      <c r="DV9" s="1028"/>
      <c r="DW9" s="1029"/>
      <c r="DX9" s="1029"/>
      <c r="DY9" s="1029"/>
      <c r="DZ9" s="1030"/>
      <c r="EA9" s="234"/>
    </row>
    <row r="10" spans="1:131" s="235" customFormat="1" ht="26.25" customHeight="1">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t="s">
        <v>597</v>
      </c>
      <c r="BT10" s="1029"/>
      <c r="BU10" s="1029"/>
      <c r="BV10" s="1029"/>
      <c r="BW10" s="1029"/>
      <c r="BX10" s="1029"/>
      <c r="BY10" s="1029"/>
      <c r="BZ10" s="1029"/>
      <c r="CA10" s="1029"/>
      <c r="CB10" s="1029"/>
      <c r="CC10" s="1029"/>
      <c r="CD10" s="1029"/>
      <c r="CE10" s="1029"/>
      <c r="CF10" s="1029"/>
      <c r="CG10" s="1050"/>
      <c r="CH10" s="1025">
        <v>31</v>
      </c>
      <c r="CI10" s="1026"/>
      <c r="CJ10" s="1026"/>
      <c r="CK10" s="1026"/>
      <c r="CL10" s="1027"/>
      <c r="CM10" s="1025">
        <v>315</v>
      </c>
      <c r="CN10" s="1026"/>
      <c r="CO10" s="1026"/>
      <c r="CP10" s="1026"/>
      <c r="CQ10" s="1027"/>
      <c r="CR10" s="1025">
        <v>93</v>
      </c>
      <c r="CS10" s="1026"/>
      <c r="CT10" s="1026"/>
      <c r="CU10" s="1026"/>
      <c r="CV10" s="1027"/>
      <c r="CW10" s="1025" t="s">
        <v>584</v>
      </c>
      <c r="CX10" s="1026"/>
      <c r="CY10" s="1026"/>
      <c r="CZ10" s="1026"/>
      <c r="DA10" s="1027"/>
      <c r="DB10" s="1025" t="s">
        <v>600</v>
      </c>
      <c r="DC10" s="1026"/>
      <c r="DD10" s="1026"/>
      <c r="DE10" s="1026"/>
      <c r="DF10" s="1027"/>
      <c r="DG10" s="1025" t="s">
        <v>584</v>
      </c>
      <c r="DH10" s="1026"/>
      <c r="DI10" s="1026"/>
      <c r="DJ10" s="1026"/>
      <c r="DK10" s="1027"/>
      <c r="DL10" s="1025" t="s">
        <v>584</v>
      </c>
      <c r="DM10" s="1026"/>
      <c r="DN10" s="1026"/>
      <c r="DO10" s="1026"/>
      <c r="DP10" s="1027"/>
      <c r="DQ10" s="1025" t="s">
        <v>584</v>
      </c>
      <c r="DR10" s="1026"/>
      <c r="DS10" s="1026"/>
      <c r="DT10" s="1026"/>
      <c r="DU10" s="1027"/>
      <c r="DV10" s="1028"/>
      <c r="DW10" s="1029"/>
      <c r="DX10" s="1029"/>
      <c r="DY10" s="1029"/>
      <c r="DZ10" s="1030"/>
      <c r="EA10" s="234"/>
    </row>
    <row r="11" spans="1:131" s="235" customFormat="1" ht="26.25" customHeight="1">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t="s">
        <v>598</v>
      </c>
      <c r="BT11" s="1029"/>
      <c r="BU11" s="1029"/>
      <c r="BV11" s="1029"/>
      <c r="BW11" s="1029"/>
      <c r="BX11" s="1029"/>
      <c r="BY11" s="1029"/>
      <c r="BZ11" s="1029"/>
      <c r="CA11" s="1029"/>
      <c r="CB11" s="1029"/>
      <c r="CC11" s="1029"/>
      <c r="CD11" s="1029"/>
      <c r="CE11" s="1029"/>
      <c r="CF11" s="1029"/>
      <c r="CG11" s="1050"/>
      <c r="CH11" s="1025">
        <v>2</v>
      </c>
      <c r="CI11" s="1026"/>
      <c r="CJ11" s="1026"/>
      <c r="CK11" s="1026"/>
      <c r="CL11" s="1027"/>
      <c r="CM11" s="1025">
        <v>34</v>
      </c>
      <c r="CN11" s="1026"/>
      <c r="CO11" s="1026"/>
      <c r="CP11" s="1026"/>
      <c r="CQ11" s="1027"/>
      <c r="CR11" s="1025">
        <v>14</v>
      </c>
      <c r="CS11" s="1026"/>
      <c r="CT11" s="1026"/>
      <c r="CU11" s="1026"/>
      <c r="CV11" s="1027"/>
      <c r="CW11" s="1025">
        <v>1</v>
      </c>
      <c r="CX11" s="1026"/>
      <c r="CY11" s="1026"/>
      <c r="CZ11" s="1026"/>
      <c r="DA11" s="1027"/>
      <c r="DB11" s="1025" t="s">
        <v>600</v>
      </c>
      <c r="DC11" s="1026"/>
      <c r="DD11" s="1026"/>
      <c r="DE11" s="1026"/>
      <c r="DF11" s="1027"/>
      <c r="DG11" s="1025" t="s">
        <v>584</v>
      </c>
      <c r="DH11" s="1026"/>
      <c r="DI11" s="1026"/>
      <c r="DJ11" s="1026"/>
      <c r="DK11" s="1027"/>
      <c r="DL11" s="1025" t="s">
        <v>584</v>
      </c>
      <c r="DM11" s="1026"/>
      <c r="DN11" s="1026"/>
      <c r="DO11" s="1026"/>
      <c r="DP11" s="1027"/>
      <c r="DQ11" s="1025" t="s">
        <v>584</v>
      </c>
      <c r="DR11" s="1026"/>
      <c r="DS11" s="1026"/>
      <c r="DT11" s="1026"/>
      <c r="DU11" s="1027"/>
      <c r="DV11" s="1028"/>
      <c r="DW11" s="1029"/>
      <c r="DX11" s="1029"/>
      <c r="DY11" s="1029"/>
      <c r="DZ11" s="1030"/>
      <c r="EA11" s="234"/>
    </row>
    <row r="12" spans="1:131" s="235" customFormat="1" ht="26.25" customHeight="1">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394</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c r="A23" s="240" t="s">
        <v>395</v>
      </c>
      <c r="B23" s="973" t="s">
        <v>396</v>
      </c>
      <c r="C23" s="974"/>
      <c r="D23" s="974"/>
      <c r="E23" s="974"/>
      <c r="F23" s="974"/>
      <c r="G23" s="974"/>
      <c r="H23" s="974"/>
      <c r="I23" s="974"/>
      <c r="J23" s="974"/>
      <c r="K23" s="974"/>
      <c r="L23" s="974"/>
      <c r="M23" s="974"/>
      <c r="N23" s="974"/>
      <c r="O23" s="974"/>
      <c r="P23" s="984"/>
      <c r="Q23" s="1103">
        <v>24258</v>
      </c>
      <c r="R23" s="1097"/>
      <c r="S23" s="1097"/>
      <c r="T23" s="1097"/>
      <c r="U23" s="1097"/>
      <c r="V23" s="1097">
        <v>22653</v>
      </c>
      <c r="W23" s="1097"/>
      <c r="X23" s="1097"/>
      <c r="Y23" s="1097"/>
      <c r="Z23" s="1097"/>
      <c r="AA23" s="1097">
        <v>1606</v>
      </c>
      <c r="AB23" s="1097"/>
      <c r="AC23" s="1097"/>
      <c r="AD23" s="1097"/>
      <c r="AE23" s="1104"/>
      <c r="AF23" s="1105">
        <v>1555</v>
      </c>
      <c r="AG23" s="1097"/>
      <c r="AH23" s="1097"/>
      <c r="AI23" s="1097"/>
      <c r="AJ23" s="1106"/>
      <c r="AK23" s="1107"/>
      <c r="AL23" s="1108"/>
      <c r="AM23" s="1108"/>
      <c r="AN23" s="1108"/>
      <c r="AO23" s="1108"/>
      <c r="AP23" s="1097">
        <v>22948</v>
      </c>
      <c r="AQ23" s="1097"/>
      <c r="AR23" s="1097"/>
      <c r="AS23" s="1097"/>
      <c r="AT23" s="1097"/>
      <c r="AU23" s="1098"/>
      <c r="AV23" s="1098"/>
      <c r="AW23" s="1098"/>
      <c r="AX23" s="1098"/>
      <c r="AY23" s="1099"/>
      <c r="AZ23" s="1100" t="s">
        <v>397</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c r="A24" s="1096" t="s">
        <v>398</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c r="A25" s="1095" t="s">
        <v>399</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c r="A26" s="1031" t="s">
        <v>374</v>
      </c>
      <c r="B26" s="1032"/>
      <c r="C26" s="1032"/>
      <c r="D26" s="1032"/>
      <c r="E26" s="1032"/>
      <c r="F26" s="1032"/>
      <c r="G26" s="1032"/>
      <c r="H26" s="1032"/>
      <c r="I26" s="1032"/>
      <c r="J26" s="1032"/>
      <c r="K26" s="1032"/>
      <c r="L26" s="1032"/>
      <c r="M26" s="1032"/>
      <c r="N26" s="1032"/>
      <c r="O26" s="1032"/>
      <c r="P26" s="1033"/>
      <c r="Q26" s="1037" t="s">
        <v>400</v>
      </c>
      <c r="R26" s="1038"/>
      <c r="S26" s="1038"/>
      <c r="T26" s="1038"/>
      <c r="U26" s="1039"/>
      <c r="V26" s="1037" t="s">
        <v>401</v>
      </c>
      <c r="W26" s="1038"/>
      <c r="X26" s="1038"/>
      <c r="Y26" s="1038"/>
      <c r="Z26" s="1039"/>
      <c r="AA26" s="1037" t="s">
        <v>402</v>
      </c>
      <c r="AB26" s="1038"/>
      <c r="AC26" s="1038"/>
      <c r="AD26" s="1038"/>
      <c r="AE26" s="1038"/>
      <c r="AF26" s="1091" t="s">
        <v>403</v>
      </c>
      <c r="AG26" s="1044"/>
      <c r="AH26" s="1044"/>
      <c r="AI26" s="1044"/>
      <c r="AJ26" s="1092"/>
      <c r="AK26" s="1038" t="s">
        <v>404</v>
      </c>
      <c r="AL26" s="1038"/>
      <c r="AM26" s="1038"/>
      <c r="AN26" s="1038"/>
      <c r="AO26" s="1039"/>
      <c r="AP26" s="1037" t="s">
        <v>405</v>
      </c>
      <c r="AQ26" s="1038"/>
      <c r="AR26" s="1038"/>
      <c r="AS26" s="1038"/>
      <c r="AT26" s="1039"/>
      <c r="AU26" s="1037" t="s">
        <v>406</v>
      </c>
      <c r="AV26" s="1038"/>
      <c r="AW26" s="1038"/>
      <c r="AX26" s="1038"/>
      <c r="AY26" s="1039"/>
      <c r="AZ26" s="1037" t="s">
        <v>407</v>
      </c>
      <c r="BA26" s="1038"/>
      <c r="BB26" s="1038"/>
      <c r="BC26" s="1038"/>
      <c r="BD26" s="1039"/>
      <c r="BE26" s="1037" t="s">
        <v>381</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c r="A28" s="242">
        <v>1</v>
      </c>
      <c r="B28" s="1083" t="s">
        <v>408</v>
      </c>
      <c r="C28" s="1084"/>
      <c r="D28" s="1084"/>
      <c r="E28" s="1084"/>
      <c r="F28" s="1084"/>
      <c r="G28" s="1084"/>
      <c r="H28" s="1084"/>
      <c r="I28" s="1084"/>
      <c r="J28" s="1084"/>
      <c r="K28" s="1084"/>
      <c r="L28" s="1084"/>
      <c r="M28" s="1084"/>
      <c r="N28" s="1084"/>
      <c r="O28" s="1084"/>
      <c r="P28" s="1085"/>
      <c r="Q28" s="1086">
        <v>3514</v>
      </c>
      <c r="R28" s="1087"/>
      <c r="S28" s="1087"/>
      <c r="T28" s="1087"/>
      <c r="U28" s="1087"/>
      <c r="V28" s="1087">
        <v>3430</v>
      </c>
      <c r="W28" s="1087"/>
      <c r="X28" s="1087"/>
      <c r="Y28" s="1087"/>
      <c r="Z28" s="1087"/>
      <c r="AA28" s="1087">
        <v>84</v>
      </c>
      <c r="AB28" s="1087"/>
      <c r="AC28" s="1087"/>
      <c r="AD28" s="1087"/>
      <c r="AE28" s="1088"/>
      <c r="AF28" s="1089">
        <v>84</v>
      </c>
      <c r="AG28" s="1087"/>
      <c r="AH28" s="1087"/>
      <c r="AI28" s="1087"/>
      <c r="AJ28" s="1090"/>
      <c r="AK28" s="1078">
        <v>325</v>
      </c>
      <c r="AL28" s="1079"/>
      <c r="AM28" s="1079"/>
      <c r="AN28" s="1079"/>
      <c r="AO28" s="1079"/>
      <c r="AP28" s="1079">
        <v>44</v>
      </c>
      <c r="AQ28" s="1079"/>
      <c r="AR28" s="1079"/>
      <c r="AS28" s="1079"/>
      <c r="AT28" s="1079"/>
      <c r="AU28" s="1079">
        <v>21</v>
      </c>
      <c r="AV28" s="1079"/>
      <c r="AW28" s="1079"/>
      <c r="AX28" s="1079"/>
      <c r="AY28" s="1079"/>
      <c r="AZ28" s="1080"/>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c r="A29" s="242">
        <v>2</v>
      </c>
      <c r="B29" s="1066" t="s">
        <v>409</v>
      </c>
      <c r="C29" s="1067"/>
      <c r="D29" s="1067"/>
      <c r="E29" s="1067"/>
      <c r="F29" s="1067"/>
      <c r="G29" s="1067"/>
      <c r="H29" s="1067"/>
      <c r="I29" s="1067"/>
      <c r="J29" s="1067"/>
      <c r="K29" s="1067"/>
      <c r="L29" s="1067"/>
      <c r="M29" s="1067"/>
      <c r="N29" s="1067"/>
      <c r="O29" s="1067"/>
      <c r="P29" s="1068"/>
      <c r="Q29" s="1074">
        <v>4413</v>
      </c>
      <c r="R29" s="1075"/>
      <c r="S29" s="1075"/>
      <c r="T29" s="1075"/>
      <c r="U29" s="1075"/>
      <c r="V29" s="1075">
        <v>4219</v>
      </c>
      <c r="W29" s="1075"/>
      <c r="X29" s="1075"/>
      <c r="Y29" s="1075"/>
      <c r="Z29" s="1075"/>
      <c r="AA29" s="1075">
        <v>194</v>
      </c>
      <c r="AB29" s="1075"/>
      <c r="AC29" s="1075"/>
      <c r="AD29" s="1075"/>
      <c r="AE29" s="1076"/>
      <c r="AF29" s="1071">
        <v>194</v>
      </c>
      <c r="AG29" s="1072"/>
      <c r="AH29" s="1072"/>
      <c r="AI29" s="1072"/>
      <c r="AJ29" s="1073"/>
      <c r="AK29" s="1016">
        <v>649</v>
      </c>
      <c r="AL29" s="1007"/>
      <c r="AM29" s="1007"/>
      <c r="AN29" s="1007"/>
      <c r="AO29" s="1007"/>
      <c r="AP29" s="1007" t="s">
        <v>584</v>
      </c>
      <c r="AQ29" s="1007"/>
      <c r="AR29" s="1007"/>
      <c r="AS29" s="1007"/>
      <c r="AT29" s="1007"/>
      <c r="AU29" s="1007" t="s">
        <v>584</v>
      </c>
      <c r="AV29" s="1007"/>
      <c r="AW29" s="1007"/>
      <c r="AX29" s="1007"/>
      <c r="AY29" s="1007"/>
      <c r="AZ29" s="1077"/>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c r="A30" s="242">
        <v>3</v>
      </c>
      <c r="B30" s="1066" t="s">
        <v>410</v>
      </c>
      <c r="C30" s="1067"/>
      <c r="D30" s="1067"/>
      <c r="E30" s="1067"/>
      <c r="F30" s="1067"/>
      <c r="G30" s="1067"/>
      <c r="H30" s="1067"/>
      <c r="I30" s="1067"/>
      <c r="J30" s="1067"/>
      <c r="K30" s="1067"/>
      <c r="L30" s="1067"/>
      <c r="M30" s="1067"/>
      <c r="N30" s="1067"/>
      <c r="O30" s="1067"/>
      <c r="P30" s="1068"/>
      <c r="Q30" s="1074">
        <v>467</v>
      </c>
      <c r="R30" s="1075"/>
      <c r="S30" s="1075"/>
      <c r="T30" s="1075"/>
      <c r="U30" s="1075"/>
      <c r="V30" s="1075">
        <v>467</v>
      </c>
      <c r="W30" s="1075"/>
      <c r="X30" s="1075"/>
      <c r="Y30" s="1075"/>
      <c r="Z30" s="1075"/>
      <c r="AA30" s="1075">
        <v>1</v>
      </c>
      <c r="AB30" s="1075"/>
      <c r="AC30" s="1075"/>
      <c r="AD30" s="1075"/>
      <c r="AE30" s="1076"/>
      <c r="AF30" s="1071">
        <v>1</v>
      </c>
      <c r="AG30" s="1072"/>
      <c r="AH30" s="1072"/>
      <c r="AI30" s="1072"/>
      <c r="AJ30" s="1073"/>
      <c r="AK30" s="1016">
        <v>147</v>
      </c>
      <c r="AL30" s="1007"/>
      <c r="AM30" s="1007"/>
      <c r="AN30" s="1007"/>
      <c r="AO30" s="1007"/>
      <c r="AP30" s="1007" t="s">
        <v>584</v>
      </c>
      <c r="AQ30" s="1007"/>
      <c r="AR30" s="1007"/>
      <c r="AS30" s="1007"/>
      <c r="AT30" s="1007"/>
      <c r="AU30" s="1007" t="s">
        <v>584</v>
      </c>
      <c r="AV30" s="1007"/>
      <c r="AW30" s="1007"/>
      <c r="AX30" s="1007"/>
      <c r="AY30" s="1007"/>
      <c r="AZ30" s="1077"/>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c r="A31" s="242">
        <v>4</v>
      </c>
      <c r="B31" s="1066" t="s">
        <v>411</v>
      </c>
      <c r="C31" s="1067"/>
      <c r="D31" s="1067"/>
      <c r="E31" s="1067"/>
      <c r="F31" s="1067"/>
      <c r="G31" s="1067"/>
      <c r="H31" s="1067"/>
      <c r="I31" s="1067"/>
      <c r="J31" s="1067"/>
      <c r="K31" s="1067"/>
      <c r="L31" s="1067"/>
      <c r="M31" s="1067"/>
      <c r="N31" s="1067"/>
      <c r="O31" s="1067"/>
      <c r="P31" s="1068"/>
      <c r="Q31" s="1074">
        <v>282</v>
      </c>
      <c r="R31" s="1075"/>
      <c r="S31" s="1075"/>
      <c r="T31" s="1075"/>
      <c r="U31" s="1075"/>
      <c r="V31" s="1075">
        <v>282</v>
      </c>
      <c r="W31" s="1075"/>
      <c r="X31" s="1075"/>
      <c r="Y31" s="1075"/>
      <c r="Z31" s="1075"/>
      <c r="AA31" s="1075" t="s">
        <v>583</v>
      </c>
      <c r="AB31" s="1075"/>
      <c r="AC31" s="1075"/>
      <c r="AD31" s="1075"/>
      <c r="AE31" s="1076"/>
      <c r="AF31" s="1071" t="s">
        <v>131</v>
      </c>
      <c r="AG31" s="1072"/>
      <c r="AH31" s="1072"/>
      <c r="AI31" s="1072"/>
      <c r="AJ31" s="1073"/>
      <c r="AK31" s="1016">
        <v>38</v>
      </c>
      <c r="AL31" s="1007"/>
      <c r="AM31" s="1007"/>
      <c r="AN31" s="1007"/>
      <c r="AO31" s="1007"/>
      <c r="AP31" s="1007">
        <v>14</v>
      </c>
      <c r="AQ31" s="1007"/>
      <c r="AR31" s="1007"/>
      <c r="AS31" s="1007"/>
      <c r="AT31" s="1007"/>
      <c r="AU31" s="1007">
        <v>1</v>
      </c>
      <c r="AV31" s="1007"/>
      <c r="AW31" s="1007"/>
      <c r="AX31" s="1007"/>
      <c r="AY31" s="1007"/>
      <c r="AZ31" s="1077"/>
      <c r="BA31" s="1077"/>
      <c r="BB31" s="1077"/>
      <c r="BC31" s="1077"/>
      <c r="BD31" s="1077"/>
      <c r="BE31" s="1008"/>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c r="A32" s="242">
        <v>5</v>
      </c>
      <c r="B32" s="1066" t="s">
        <v>412</v>
      </c>
      <c r="C32" s="1067"/>
      <c r="D32" s="1067"/>
      <c r="E32" s="1067"/>
      <c r="F32" s="1067"/>
      <c r="G32" s="1067"/>
      <c r="H32" s="1067"/>
      <c r="I32" s="1067"/>
      <c r="J32" s="1067"/>
      <c r="K32" s="1067"/>
      <c r="L32" s="1067"/>
      <c r="M32" s="1067"/>
      <c r="N32" s="1067"/>
      <c r="O32" s="1067"/>
      <c r="P32" s="1068"/>
      <c r="Q32" s="1074">
        <v>71</v>
      </c>
      <c r="R32" s="1075"/>
      <c r="S32" s="1075"/>
      <c r="T32" s="1075"/>
      <c r="U32" s="1075"/>
      <c r="V32" s="1075">
        <v>69</v>
      </c>
      <c r="W32" s="1075"/>
      <c r="X32" s="1075"/>
      <c r="Y32" s="1075"/>
      <c r="Z32" s="1075"/>
      <c r="AA32" s="1075">
        <v>1</v>
      </c>
      <c r="AB32" s="1075"/>
      <c r="AC32" s="1075"/>
      <c r="AD32" s="1075"/>
      <c r="AE32" s="1076"/>
      <c r="AF32" s="1071">
        <v>1</v>
      </c>
      <c r="AG32" s="1072"/>
      <c r="AH32" s="1072"/>
      <c r="AI32" s="1072"/>
      <c r="AJ32" s="1073"/>
      <c r="AK32" s="1016">
        <v>3</v>
      </c>
      <c r="AL32" s="1007"/>
      <c r="AM32" s="1007"/>
      <c r="AN32" s="1007"/>
      <c r="AO32" s="1007"/>
      <c r="AP32" s="1007">
        <v>308</v>
      </c>
      <c r="AQ32" s="1007"/>
      <c r="AR32" s="1007"/>
      <c r="AS32" s="1007"/>
      <c r="AT32" s="1007"/>
      <c r="AU32" s="1007">
        <v>44</v>
      </c>
      <c r="AV32" s="1007"/>
      <c r="AW32" s="1007"/>
      <c r="AX32" s="1007"/>
      <c r="AY32" s="1007"/>
      <c r="AZ32" s="1077"/>
      <c r="BA32" s="1077"/>
      <c r="BB32" s="1077"/>
      <c r="BC32" s="1077"/>
      <c r="BD32" s="1077"/>
      <c r="BE32" s="1008"/>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c r="A33" s="242">
        <v>6</v>
      </c>
      <c r="B33" s="1066" t="s">
        <v>413</v>
      </c>
      <c r="C33" s="1067"/>
      <c r="D33" s="1067"/>
      <c r="E33" s="1067"/>
      <c r="F33" s="1067"/>
      <c r="G33" s="1067"/>
      <c r="H33" s="1067"/>
      <c r="I33" s="1067"/>
      <c r="J33" s="1067"/>
      <c r="K33" s="1067"/>
      <c r="L33" s="1067"/>
      <c r="M33" s="1067"/>
      <c r="N33" s="1067"/>
      <c r="O33" s="1067"/>
      <c r="P33" s="1068"/>
      <c r="Q33" s="1074">
        <v>763</v>
      </c>
      <c r="R33" s="1075"/>
      <c r="S33" s="1075"/>
      <c r="T33" s="1075"/>
      <c r="U33" s="1075"/>
      <c r="V33" s="1075">
        <v>872</v>
      </c>
      <c r="W33" s="1075"/>
      <c r="X33" s="1075"/>
      <c r="Y33" s="1075"/>
      <c r="Z33" s="1075"/>
      <c r="AA33" s="1075">
        <v>-109</v>
      </c>
      <c r="AB33" s="1075"/>
      <c r="AC33" s="1075"/>
      <c r="AD33" s="1075"/>
      <c r="AE33" s="1076"/>
      <c r="AF33" s="1071">
        <v>871</v>
      </c>
      <c r="AG33" s="1072"/>
      <c r="AH33" s="1072"/>
      <c r="AI33" s="1072"/>
      <c r="AJ33" s="1073"/>
      <c r="AK33" s="1016">
        <v>324</v>
      </c>
      <c r="AL33" s="1007"/>
      <c r="AM33" s="1007"/>
      <c r="AN33" s="1007"/>
      <c r="AO33" s="1007"/>
      <c r="AP33" s="1007">
        <v>2677</v>
      </c>
      <c r="AQ33" s="1007"/>
      <c r="AR33" s="1007"/>
      <c r="AS33" s="1007"/>
      <c r="AT33" s="1007"/>
      <c r="AU33" s="1007">
        <v>1890</v>
      </c>
      <c r="AV33" s="1007"/>
      <c r="AW33" s="1007"/>
      <c r="AX33" s="1007"/>
      <c r="AY33" s="1007"/>
      <c r="AZ33" s="1077" t="s">
        <v>584</v>
      </c>
      <c r="BA33" s="1077"/>
      <c r="BB33" s="1077"/>
      <c r="BC33" s="1077"/>
      <c r="BD33" s="1077"/>
      <c r="BE33" s="1008" t="s">
        <v>414</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c r="A34" s="242">
        <v>7</v>
      </c>
      <c r="B34" s="1066" t="s">
        <v>415</v>
      </c>
      <c r="C34" s="1067"/>
      <c r="D34" s="1067"/>
      <c r="E34" s="1067"/>
      <c r="F34" s="1067"/>
      <c r="G34" s="1067"/>
      <c r="H34" s="1067"/>
      <c r="I34" s="1067"/>
      <c r="J34" s="1067"/>
      <c r="K34" s="1067"/>
      <c r="L34" s="1067"/>
      <c r="M34" s="1067"/>
      <c r="N34" s="1067"/>
      <c r="O34" s="1067"/>
      <c r="P34" s="1068"/>
      <c r="Q34" s="1074">
        <v>1320</v>
      </c>
      <c r="R34" s="1075"/>
      <c r="S34" s="1075"/>
      <c r="T34" s="1075"/>
      <c r="U34" s="1075"/>
      <c r="V34" s="1075">
        <v>1049</v>
      </c>
      <c r="W34" s="1075"/>
      <c r="X34" s="1075"/>
      <c r="Y34" s="1075"/>
      <c r="Z34" s="1075"/>
      <c r="AA34" s="1075">
        <v>271</v>
      </c>
      <c r="AB34" s="1075"/>
      <c r="AC34" s="1075"/>
      <c r="AD34" s="1075"/>
      <c r="AE34" s="1076"/>
      <c r="AF34" s="1071">
        <v>2786</v>
      </c>
      <c r="AG34" s="1072"/>
      <c r="AH34" s="1072"/>
      <c r="AI34" s="1072"/>
      <c r="AJ34" s="1073"/>
      <c r="AK34" s="1016">
        <v>307</v>
      </c>
      <c r="AL34" s="1007"/>
      <c r="AM34" s="1007"/>
      <c r="AN34" s="1007"/>
      <c r="AO34" s="1007"/>
      <c r="AP34" s="1007">
        <v>573</v>
      </c>
      <c r="AQ34" s="1007"/>
      <c r="AR34" s="1007"/>
      <c r="AS34" s="1007"/>
      <c r="AT34" s="1007"/>
      <c r="AU34" s="1007">
        <v>363</v>
      </c>
      <c r="AV34" s="1007"/>
      <c r="AW34" s="1007"/>
      <c r="AX34" s="1007"/>
      <c r="AY34" s="1007"/>
      <c r="AZ34" s="1077" t="s">
        <v>584</v>
      </c>
      <c r="BA34" s="1077"/>
      <c r="BB34" s="1077"/>
      <c r="BC34" s="1077"/>
      <c r="BD34" s="1077"/>
      <c r="BE34" s="1008" t="s">
        <v>414</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c r="A35" s="242">
        <v>8</v>
      </c>
      <c r="B35" s="1066" t="s">
        <v>416</v>
      </c>
      <c r="C35" s="1067"/>
      <c r="D35" s="1067"/>
      <c r="E35" s="1067"/>
      <c r="F35" s="1067"/>
      <c r="G35" s="1067"/>
      <c r="H35" s="1067"/>
      <c r="I35" s="1067"/>
      <c r="J35" s="1067"/>
      <c r="K35" s="1067"/>
      <c r="L35" s="1067"/>
      <c r="M35" s="1067"/>
      <c r="N35" s="1067"/>
      <c r="O35" s="1067"/>
      <c r="P35" s="1068"/>
      <c r="Q35" s="1074">
        <v>2272</v>
      </c>
      <c r="R35" s="1075"/>
      <c r="S35" s="1075"/>
      <c r="T35" s="1075"/>
      <c r="U35" s="1075"/>
      <c r="V35" s="1075">
        <v>2327</v>
      </c>
      <c r="W35" s="1075"/>
      <c r="X35" s="1075"/>
      <c r="Y35" s="1075"/>
      <c r="Z35" s="1075"/>
      <c r="AA35" s="1075">
        <v>-55</v>
      </c>
      <c r="AB35" s="1075"/>
      <c r="AC35" s="1075"/>
      <c r="AD35" s="1075"/>
      <c r="AE35" s="1076"/>
      <c r="AF35" s="1071">
        <v>565</v>
      </c>
      <c r="AG35" s="1072"/>
      <c r="AH35" s="1072"/>
      <c r="AI35" s="1072"/>
      <c r="AJ35" s="1073"/>
      <c r="AK35" s="1016">
        <v>2176</v>
      </c>
      <c r="AL35" s="1007"/>
      <c r="AM35" s="1007"/>
      <c r="AN35" s="1007"/>
      <c r="AO35" s="1007"/>
      <c r="AP35" s="1007">
        <v>12322</v>
      </c>
      <c r="AQ35" s="1007"/>
      <c r="AR35" s="1007"/>
      <c r="AS35" s="1007"/>
      <c r="AT35" s="1007"/>
      <c r="AU35" s="1007">
        <v>11080</v>
      </c>
      <c r="AV35" s="1007"/>
      <c r="AW35" s="1007"/>
      <c r="AX35" s="1007"/>
      <c r="AY35" s="1007"/>
      <c r="AZ35" s="1077" t="s">
        <v>584</v>
      </c>
      <c r="BA35" s="1077"/>
      <c r="BB35" s="1077"/>
      <c r="BC35" s="1077"/>
      <c r="BD35" s="1077"/>
      <c r="BE35" s="1008" t="s">
        <v>414</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c r="A36" s="242">
        <v>9</v>
      </c>
      <c r="B36" s="1066" t="s">
        <v>417</v>
      </c>
      <c r="C36" s="1067"/>
      <c r="D36" s="1067"/>
      <c r="E36" s="1067"/>
      <c r="F36" s="1067"/>
      <c r="G36" s="1067"/>
      <c r="H36" s="1067"/>
      <c r="I36" s="1067"/>
      <c r="J36" s="1067"/>
      <c r="K36" s="1067"/>
      <c r="L36" s="1067"/>
      <c r="M36" s="1067"/>
      <c r="N36" s="1067"/>
      <c r="O36" s="1067"/>
      <c r="P36" s="1068"/>
      <c r="Q36" s="1074">
        <v>5</v>
      </c>
      <c r="R36" s="1075"/>
      <c r="S36" s="1075"/>
      <c r="T36" s="1075"/>
      <c r="U36" s="1075"/>
      <c r="V36" s="1075">
        <v>5</v>
      </c>
      <c r="W36" s="1075"/>
      <c r="X36" s="1075"/>
      <c r="Y36" s="1075"/>
      <c r="Z36" s="1075"/>
      <c r="AA36" s="1075" t="s">
        <v>583</v>
      </c>
      <c r="AB36" s="1075"/>
      <c r="AC36" s="1075"/>
      <c r="AD36" s="1075"/>
      <c r="AE36" s="1076"/>
      <c r="AF36" s="1071" t="s">
        <v>131</v>
      </c>
      <c r="AG36" s="1072"/>
      <c r="AH36" s="1072"/>
      <c r="AI36" s="1072"/>
      <c r="AJ36" s="1073"/>
      <c r="AK36" s="1016">
        <v>1</v>
      </c>
      <c r="AL36" s="1007"/>
      <c r="AM36" s="1007"/>
      <c r="AN36" s="1007"/>
      <c r="AO36" s="1007"/>
      <c r="AP36" s="1007" t="s">
        <v>584</v>
      </c>
      <c r="AQ36" s="1007"/>
      <c r="AR36" s="1007"/>
      <c r="AS36" s="1007"/>
      <c r="AT36" s="1007"/>
      <c r="AU36" s="1007" t="s">
        <v>584</v>
      </c>
      <c r="AV36" s="1007"/>
      <c r="AW36" s="1007"/>
      <c r="AX36" s="1007"/>
      <c r="AY36" s="1007"/>
      <c r="AZ36" s="1077" t="s">
        <v>584</v>
      </c>
      <c r="BA36" s="1077"/>
      <c r="BB36" s="1077"/>
      <c r="BC36" s="1077"/>
      <c r="BD36" s="1077"/>
      <c r="BE36" s="1008" t="s">
        <v>418</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c r="A37" s="242">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6"/>
      <c r="AL37" s="1007"/>
      <c r="AM37" s="1007"/>
      <c r="AN37" s="1007"/>
      <c r="AO37" s="1007"/>
      <c r="AP37" s="1007"/>
      <c r="AQ37" s="1007"/>
      <c r="AR37" s="1007"/>
      <c r="AS37" s="1007"/>
      <c r="AT37" s="1007"/>
      <c r="AU37" s="1007"/>
      <c r="AV37" s="1007"/>
      <c r="AW37" s="1007"/>
      <c r="AX37" s="1007"/>
      <c r="AY37" s="1007"/>
      <c r="AZ37" s="1077"/>
      <c r="BA37" s="1077"/>
      <c r="BB37" s="1077"/>
      <c r="BC37" s="1077"/>
      <c r="BD37" s="1077"/>
      <c r="BE37" s="1008"/>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c r="A38" s="242">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c r="A39" s="242">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419</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c r="A63" s="240" t="s">
        <v>395</v>
      </c>
      <c r="B63" s="973" t="s">
        <v>420</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4502</v>
      </c>
      <c r="AG63" s="995"/>
      <c r="AH63" s="995"/>
      <c r="AI63" s="995"/>
      <c r="AJ63" s="1058"/>
      <c r="AK63" s="1059"/>
      <c r="AL63" s="999"/>
      <c r="AM63" s="999"/>
      <c r="AN63" s="999"/>
      <c r="AO63" s="999"/>
      <c r="AP63" s="995">
        <v>15938</v>
      </c>
      <c r="AQ63" s="995"/>
      <c r="AR63" s="995"/>
      <c r="AS63" s="995"/>
      <c r="AT63" s="995"/>
      <c r="AU63" s="995">
        <v>13399</v>
      </c>
      <c r="AV63" s="995"/>
      <c r="AW63" s="995"/>
      <c r="AX63" s="995"/>
      <c r="AY63" s="995"/>
      <c r="AZ63" s="1053"/>
      <c r="BA63" s="1053"/>
      <c r="BB63" s="1053"/>
      <c r="BC63" s="1053"/>
      <c r="BD63" s="1053"/>
      <c r="BE63" s="996"/>
      <c r="BF63" s="996"/>
      <c r="BG63" s="996"/>
      <c r="BH63" s="996"/>
      <c r="BI63" s="997"/>
      <c r="BJ63" s="1054" t="s">
        <v>397</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c r="A66" s="1031" t="s">
        <v>422</v>
      </c>
      <c r="B66" s="1032"/>
      <c r="C66" s="1032"/>
      <c r="D66" s="1032"/>
      <c r="E66" s="1032"/>
      <c r="F66" s="1032"/>
      <c r="G66" s="1032"/>
      <c r="H66" s="1032"/>
      <c r="I66" s="1032"/>
      <c r="J66" s="1032"/>
      <c r="K66" s="1032"/>
      <c r="L66" s="1032"/>
      <c r="M66" s="1032"/>
      <c r="N66" s="1032"/>
      <c r="O66" s="1032"/>
      <c r="P66" s="1033"/>
      <c r="Q66" s="1037" t="s">
        <v>423</v>
      </c>
      <c r="R66" s="1038"/>
      <c r="S66" s="1038"/>
      <c r="T66" s="1038"/>
      <c r="U66" s="1039"/>
      <c r="V66" s="1037" t="s">
        <v>424</v>
      </c>
      <c r="W66" s="1038"/>
      <c r="X66" s="1038"/>
      <c r="Y66" s="1038"/>
      <c r="Z66" s="1039"/>
      <c r="AA66" s="1037" t="s">
        <v>425</v>
      </c>
      <c r="AB66" s="1038"/>
      <c r="AC66" s="1038"/>
      <c r="AD66" s="1038"/>
      <c r="AE66" s="1039"/>
      <c r="AF66" s="1043" t="s">
        <v>426</v>
      </c>
      <c r="AG66" s="1044"/>
      <c r="AH66" s="1044"/>
      <c r="AI66" s="1044"/>
      <c r="AJ66" s="1045"/>
      <c r="AK66" s="1037" t="s">
        <v>427</v>
      </c>
      <c r="AL66" s="1032"/>
      <c r="AM66" s="1032"/>
      <c r="AN66" s="1032"/>
      <c r="AO66" s="1033"/>
      <c r="AP66" s="1037" t="s">
        <v>428</v>
      </c>
      <c r="AQ66" s="1038"/>
      <c r="AR66" s="1038"/>
      <c r="AS66" s="1038"/>
      <c r="AT66" s="1039"/>
      <c r="AU66" s="1037" t="s">
        <v>429</v>
      </c>
      <c r="AV66" s="1038"/>
      <c r="AW66" s="1038"/>
      <c r="AX66" s="1038"/>
      <c r="AY66" s="1039"/>
      <c r="AZ66" s="1037" t="s">
        <v>381</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c r="A68" s="236">
        <v>1</v>
      </c>
      <c r="B68" s="1021" t="s">
        <v>585</v>
      </c>
      <c r="C68" s="1022"/>
      <c r="D68" s="1022"/>
      <c r="E68" s="1022"/>
      <c r="F68" s="1022"/>
      <c r="G68" s="1022"/>
      <c r="H68" s="1022"/>
      <c r="I68" s="1022"/>
      <c r="J68" s="1022"/>
      <c r="K68" s="1022"/>
      <c r="L68" s="1022"/>
      <c r="M68" s="1022"/>
      <c r="N68" s="1022"/>
      <c r="O68" s="1022"/>
      <c r="P68" s="1023"/>
      <c r="Q68" s="1024">
        <v>92</v>
      </c>
      <c r="R68" s="1018"/>
      <c r="S68" s="1018"/>
      <c r="T68" s="1018"/>
      <c r="U68" s="1018"/>
      <c r="V68" s="1018">
        <v>75</v>
      </c>
      <c r="W68" s="1018"/>
      <c r="X68" s="1018"/>
      <c r="Y68" s="1018"/>
      <c r="Z68" s="1018"/>
      <c r="AA68" s="1018">
        <v>17</v>
      </c>
      <c r="AB68" s="1018"/>
      <c r="AC68" s="1018"/>
      <c r="AD68" s="1018"/>
      <c r="AE68" s="1018"/>
      <c r="AF68" s="1018">
        <v>17</v>
      </c>
      <c r="AG68" s="1018"/>
      <c r="AH68" s="1018"/>
      <c r="AI68" s="1018"/>
      <c r="AJ68" s="1018"/>
      <c r="AK68" s="1018">
        <v>20</v>
      </c>
      <c r="AL68" s="1018"/>
      <c r="AM68" s="1018"/>
      <c r="AN68" s="1018"/>
      <c r="AO68" s="1018"/>
      <c r="AP68" s="1018" t="s">
        <v>600</v>
      </c>
      <c r="AQ68" s="1018"/>
      <c r="AR68" s="1018"/>
      <c r="AS68" s="1018"/>
      <c r="AT68" s="1018"/>
      <c r="AU68" s="1018" t="s">
        <v>600</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c r="A69" s="238">
        <v>2</v>
      </c>
      <c r="B69" s="1010" t="s">
        <v>586</v>
      </c>
      <c r="C69" s="1011"/>
      <c r="D69" s="1011"/>
      <c r="E69" s="1011"/>
      <c r="F69" s="1011"/>
      <c r="G69" s="1011"/>
      <c r="H69" s="1011"/>
      <c r="I69" s="1011"/>
      <c r="J69" s="1011"/>
      <c r="K69" s="1011"/>
      <c r="L69" s="1011"/>
      <c r="M69" s="1011"/>
      <c r="N69" s="1011"/>
      <c r="O69" s="1011"/>
      <c r="P69" s="1012"/>
      <c r="Q69" s="1013">
        <v>318</v>
      </c>
      <c r="R69" s="1007"/>
      <c r="S69" s="1007"/>
      <c r="T69" s="1007"/>
      <c r="U69" s="1007"/>
      <c r="V69" s="1007">
        <v>315</v>
      </c>
      <c r="W69" s="1007"/>
      <c r="X69" s="1007"/>
      <c r="Y69" s="1007"/>
      <c r="Z69" s="1007"/>
      <c r="AA69" s="1007">
        <v>3</v>
      </c>
      <c r="AB69" s="1007"/>
      <c r="AC69" s="1007"/>
      <c r="AD69" s="1007"/>
      <c r="AE69" s="1007"/>
      <c r="AF69" s="1007">
        <v>3</v>
      </c>
      <c r="AG69" s="1007"/>
      <c r="AH69" s="1007"/>
      <c r="AI69" s="1007"/>
      <c r="AJ69" s="1007"/>
      <c r="AK69" s="1007">
        <v>226</v>
      </c>
      <c r="AL69" s="1007"/>
      <c r="AM69" s="1007"/>
      <c r="AN69" s="1007"/>
      <c r="AO69" s="1007"/>
      <c r="AP69" s="1007" t="s">
        <v>600</v>
      </c>
      <c r="AQ69" s="1007"/>
      <c r="AR69" s="1007"/>
      <c r="AS69" s="1007"/>
      <c r="AT69" s="1007"/>
      <c r="AU69" s="1007" t="s">
        <v>600</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c r="A70" s="238">
        <v>3</v>
      </c>
      <c r="B70" s="1010" t="s">
        <v>587</v>
      </c>
      <c r="C70" s="1011"/>
      <c r="D70" s="1011"/>
      <c r="E70" s="1011"/>
      <c r="F70" s="1011"/>
      <c r="G70" s="1011"/>
      <c r="H70" s="1011"/>
      <c r="I70" s="1011"/>
      <c r="J70" s="1011"/>
      <c r="K70" s="1011"/>
      <c r="L70" s="1011"/>
      <c r="M70" s="1011"/>
      <c r="N70" s="1011"/>
      <c r="O70" s="1011"/>
      <c r="P70" s="1012"/>
      <c r="Q70" s="1013">
        <v>292382</v>
      </c>
      <c r="R70" s="1007"/>
      <c r="S70" s="1007"/>
      <c r="T70" s="1007"/>
      <c r="U70" s="1007"/>
      <c r="V70" s="1007">
        <v>292372</v>
      </c>
      <c r="W70" s="1007"/>
      <c r="X70" s="1007"/>
      <c r="Y70" s="1007"/>
      <c r="Z70" s="1007"/>
      <c r="AA70" s="1007">
        <v>10</v>
      </c>
      <c r="AB70" s="1007"/>
      <c r="AC70" s="1007"/>
      <c r="AD70" s="1007"/>
      <c r="AE70" s="1007"/>
      <c r="AF70" s="1007">
        <v>10</v>
      </c>
      <c r="AG70" s="1007"/>
      <c r="AH70" s="1007"/>
      <c r="AI70" s="1007"/>
      <c r="AJ70" s="1007"/>
      <c r="AK70" s="1007">
        <v>8484</v>
      </c>
      <c r="AL70" s="1007"/>
      <c r="AM70" s="1007"/>
      <c r="AN70" s="1007"/>
      <c r="AO70" s="1007"/>
      <c r="AP70" s="1007" t="s">
        <v>600</v>
      </c>
      <c r="AQ70" s="1007"/>
      <c r="AR70" s="1007"/>
      <c r="AS70" s="1007"/>
      <c r="AT70" s="1007"/>
      <c r="AU70" s="1007" t="s">
        <v>600</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c r="A71" s="238">
        <v>4</v>
      </c>
      <c r="B71" s="1010" t="s">
        <v>588</v>
      </c>
      <c r="C71" s="1011"/>
      <c r="D71" s="1011"/>
      <c r="E71" s="1011"/>
      <c r="F71" s="1011"/>
      <c r="G71" s="1011"/>
      <c r="H71" s="1011"/>
      <c r="I71" s="1011"/>
      <c r="J71" s="1011"/>
      <c r="K71" s="1011"/>
      <c r="L71" s="1011"/>
      <c r="M71" s="1011"/>
      <c r="N71" s="1011"/>
      <c r="O71" s="1011"/>
      <c r="P71" s="1012"/>
      <c r="Q71" s="1013">
        <v>6273</v>
      </c>
      <c r="R71" s="1007"/>
      <c r="S71" s="1007"/>
      <c r="T71" s="1007"/>
      <c r="U71" s="1007"/>
      <c r="V71" s="1007">
        <v>6106</v>
      </c>
      <c r="W71" s="1007"/>
      <c r="X71" s="1007"/>
      <c r="Y71" s="1007"/>
      <c r="Z71" s="1007"/>
      <c r="AA71" s="1007">
        <v>167</v>
      </c>
      <c r="AB71" s="1007"/>
      <c r="AC71" s="1007"/>
      <c r="AD71" s="1007"/>
      <c r="AE71" s="1007"/>
      <c r="AF71" s="1007">
        <v>167</v>
      </c>
      <c r="AG71" s="1007"/>
      <c r="AH71" s="1007"/>
      <c r="AI71" s="1007"/>
      <c r="AJ71" s="1007"/>
      <c r="AK71" s="1007">
        <v>19</v>
      </c>
      <c r="AL71" s="1007"/>
      <c r="AM71" s="1007"/>
      <c r="AN71" s="1007"/>
      <c r="AO71" s="1007"/>
      <c r="AP71" s="1007" t="s">
        <v>600</v>
      </c>
      <c r="AQ71" s="1007"/>
      <c r="AR71" s="1007"/>
      <c r="AS71" s="1007"/>
      <c r="AT71" s="1007"/>
      <c r="AU71" s="1007" t="s">
        <v>600</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c r="A72" s="238">
        <v>5</v>
      </c>
      <c r="B72" s="1010" t="s">
        <v>589</v>
      </c>
      <c r="C72" s="1011"/>
      <c r="D72" s="1011"/>
      <c r="E72" s="1011"/>
      <c r="F72" s="1011"/>
      <c r="G72" s="1011"/>
      <c r="H72" s="1011"/>
      <c r="I72" s="1011"/>
      <c r="J72" s="1011"/>
      <c r="K72" s="1011"/>
      <c r="L72" s="1011"/>
      <c r="M72" s="1011"/>
      <c r="N72" s="1011"/>
      <c r="O72" s="1011"/>
      <c r="P72" s="1012"/>
      <c r="Q72" s="1013">
        <v>776</v>
      </c>
      <c r="R72" s="1007"/>
      <c r="S72" s="1007"/>
      <c r="T72" s="1007"/>
      <c r="U72" s="1007"/>
      <c r="V72" s="1007">
        <v>379</v>
      </c>
      <c r="W72" s="1007"/>
      <c r="X72" s="1007"/>
      <c r="Y72" s="1007"/>
      <c r="Z72" s="1007"/>
      <c r="AA72" s="1007">
        <v>397</v>
      </c>
      <c r="AB72" s="1007"/>
      <c r="AC72" s="1007"/>
      <c r="AD72" s="1007"/>
      <c r="AE72" s="1007"/>
      <c r="AF72" s="1007">
        <v>397</v>
      </c>
      <c r="AG72" s="1007"/>
      <c r="AH72" s="1007"/>
      <c r="AI72" s="1007"/>
      <c r="AJ72" s="1007"/>
      <c r="AK72" s="1007" t="s">
        <v>600</v>
      </c>
      <c r="AL72" s="1007"/>
      <c r="AM72" s="1007"/>
      <c r="AN72" s="1007"/>
      <c r="AO72" s="1007"/>
      <c r="AP72" s="1007" t="s">
        <v>600</v>
      </c>
      <c r="AQ72" s="1007"/>
      <c r="AR72" s="1007"/>
      <c r="AS72" s="1007"/>
      <c r="AT72" s="1007"/>
      <c r="AU72" s="1007" t="s">
        <v>600</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c r="A73" s="238">
        <v>6</v>
      </c>
      <c r="B73" s="1010" t="s">
        <v>590</v>
      </c>
      <c r="C73" s="1011"/>
      <c r="D73" s="1011"/>
      <c r="E73" s="1011"/>
      <c r="F73" s="1011"/>
      <c r="G73" s="1011"/>
      <c r="H73" s="1011"/>
      <c r="I73" s="1011"/>
      <c r="J73" s="1011"/>
      <c r="K73" s="1011"/>
      <c r="L73" s="1011"/>
      <c r="M73" s="1011"/>
      <c r="N73" s="1011"/>
      <c r="O73" s="1011"/>
      <c r="P73" s="1012"/>
      <c r="Q73" s="1013">
        <v>241</v>
      </c>
      <c r="R73" s="1007"/>
      <c r="S73" s="1007"/>
      <c r="T73" s="1007"/>
      <c r="U73" s="1007"/>
      <c r="V73" s="1007">
        <v>230</v>
      </c>
      <c r="W73" s="1007"/>
      <c r="X73" s="1007"/>
      <c r="Y73" s="1007"/>
      <c r="Z73" s="1007"/>
      <c r="AA73" s="1007">
        <v>11</v>
      </c>
      <c r="AB73" s="1007"/>
      <c r="AC73" s="1007"/>
      <c r="AD73" s="1007"/>
      <c r="AE73" s="1007"/>
      <c r="AF73" s="1007">
        <v>11</v>
      </c>
      <c r="AG73" s="1007"/>
      <c r="AH73" s="1007"/>
      <c r="AI73" s="1007"/>
      <c r="AJ73" s="1007"/>
      <c r="AK73" s="1007">
        <v>237</v>
      </c>
      <c r="AL73" s="1007"/>
      <c r="AM73" s="1007"/>
      <c r="AN73" s="1007"/>
      <c r="AO73" s="1007"/>
      <c r="AP73" s="1007" t="s">
        <v>600</v>
      </c>
      <c r="AQ73" s="1007"/>
      <c r="AR73" s="1007"/>
      <c r="AS73" s="1007"/>
      <c r="AT73" s="1007"/>
      <c r="AU73" s="1007" t="s">
        <v>600</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c r="A74" s="238">
        <v>7</v>
      </c>
      <c r="B74" s="1010" t="s">
        <v>591</v>
      </c>
      <c r="C74" s="1011"/>
      <c r="D74" s="1011"/>
      <c r="E74" s="1011"/>
      <c r="F74" s="1011"/>
      <c r="G74" s="1011"/>
      <c r="H74" s="1011"/>
      <c r="I74" s="1011"/>
      <c r="J74" s="1011"/>
      <c r="K74" s="1011"/>
      <c r="L74" s="1011"/>
      <c r="M74" s="1011"/>
      <c r="N74" s="1011"/>
      <c r="O74" s="1011"/>
      <c r="P74" s="1012"/>
      <c r="Q74" s="1013">
        <v>110</v>
      </c>
      <c r="R74" s="1007"/>
      <c r="S74" s="1007"/>
      <c r="T74" s="1007"/>
      <c r="U74" s="1007"/>
      <c r="V74" s="1007">
        <v>88</v>
      </c>
      <c r="W74" s="1007"/>
      <c r="X74" s="1007"/>
      <c r="Y74" s="1007"/>
      <c r="Z74" s="1007"/>
      <c r="AA74" s="1007">
        <v>22</v>
      </c>
      <c r="AB74" s="1007"/>
      <c r="AC74" s="1007"/>
      <c r="AD74" s="1007"/>
      <c r="AE74" s="1007"/>
      <c r="AF74" s="1007">
        <v>22</v>
      </c>
      <c r="AG74" s="1007"/>
      <c r="AH74" s="1007"/>
      <c r="AI74" s="1007"/>
      <c r="AJ74" s="1007"/>
      <c r="AK74" s="1007">
        <v>0</v>
      </c>
      <c r="AL74" s="1007"/>
      <c r="AM74" s="1007"/>
      <c r="AN74" s="1007"/>
      <c r="AO74" s="1007"/>
      <c r="AP74" s="1007">
        <v>0</v>
      </c>
      <c r="AQ74" s="1007"/>
      <c r="AR74" s="1007"/>
      <c r="AS74" s="1007"/>
      <c r="AT74" s="1007"/>
      <c r="AU74" s="1007">
        <v>0</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c r="A75" s="238">
        <v>8</v>
      </c>
      <c r="B75" s="1010" t="s">
        <v>592</v>
      </c>
      <c r="C75" s="1011"/>
      <c r="D75" s="1011"/>
      <c r="E75" s="1011"/>
      <c r="F75" s="1011"/>
      <c r="G75" s="1011"/>
      <c r="H75" s="1011"/>
      <c r="I75" s="1011"/>
      <c r="J75" s="1011"/>
      <c r="K75" s="1011"/>
      <c r="L75" s="1011"/>
      <c r="M75" s="1011"/>
      <c r="N75" s="1011"/>
      <c r="O75" s="1011"/>
      <c r="P75" s="1012"/>
      <c r="Q75" s="1014">
        <v>16</v>
      </c>
      <c r="R75" s="1015"/>
      <c r="S75" s="1015"/>
      <c r="T75" s="1015"/>
      <c r="U75" s="1016"/>
      <c r="V75" s="1017">
        <v>12</v>
      </c>
      <c r="W75" s="1015"/>
      <c r="X75" s="1015"/>
      <c r="Y75" s="1015"/>
      <c r="Z75" s="1016"/>
      <c r="AA75" s="1017">
        <v>4</v>
      </c>
      <c r="AB75" s="1015"/>
      <c r="AC75" s="1015"/>
      <c r="AD75" s="1015"/>
      <c r="AE75" s="1016"/>
      <c r="AF75" s="1017">
        <v>4</v>
      </c>
      <c r="AG75" s="1015"/>
      <c r="AH75" s="1015"/>
      <c r="AI75" s="1015"/>
      <c r="AJ75" s="1016"/>
      <c r="AK75" s="1017" t="s">
        <v>600</v>
      </c>
      <c r="AL75" s="1015"/>
      <c r="AM75" s="1015"/>
      <c r="AN75" s="1015"/>
      <c r="AO75" s="1016"/>
      <c r="AP75" s="1017" t="s">
        <v>600</v>
      </c>
      <c r="AQ75" s="1015"/>
      <c r="AR75" s="1015"/>
      <c r="AS75" s="1015"/>
      <c r="AT75" s="1016"/>
      <c r="AU75" s="1017" t="s">
        <v>600</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c r="A76" s="238">
        <v>9</v>
      </c>
      <c r="B76" s="1010" t="s">
        <v>593</v>
      </c>
      <c r="C76" s="1011"/>
      <c r="D76" s="1011"/>
      <c r="E76" s="1011"/>
      <c r="F76" s="1011"/>
      <c r="G76" s="1011"/>
      <c r="H76" s="1011"/>
      <c r="I76" s="1011"/>
      <c r="J76" s="1011"/>
      <c r="K76" s="1011"/>
      <c r="L76" s="1011"/>
      <c r="M76" s="1011"/>
      <c r="N76" s="1011"/>
      <c r="O76" s="1011"/>
      <c r="P76" s="1012"/>
      <c r="Q76" s="1014">
        <v>33</v>
      </c>
      <c r="R76" s="1015"/>
      <c r="S76" s="1015"/>
      <c r="T76" s="1015"/>
      <c r="U76" s="1016"/>
      <c r="V76" s="1017">
        <v>28</v>
      </c>
      <c r="W76" s="1015"/>
      <c r="X76" s="1015"/>
      <c r="Y76" s="1015"/>
      <c r="Z76" s="1016"/>
      <c r="AA76" s="1017">
        <v>5</v>
      </c>
      <c r="AB76" s="1015"/>
      <c r="AC76" s="1015"/>
      <c r="AD76" s="1015"/>
      <c r="AE76" s="1016"/>
      <c r="AF76" s="1017">
        <v>5</v>
      </c>
      <c r="AG76" s="1015"/>
      <c r="AH76" s="1015"/>
      <c r="AI76" s="1015"/>
      <c r="AJ76" s="1016"/>
      <c r="AK76" s="1017" t="s">
        <v>600</v>
      </c>
      <c r="AL76" s="1015"/>
      <c r="AM76" s="1015"/>
      <c r="AN76" s="1015"/>
      <c r="AO76" s="1016"/>
      <c r="AP76" s="1017" t="s">
        <v>600</v>
      </c>
      <c r="AQ76" s="1015"/>
      <c r="AR76" s="1015"/>
      <c r="AS76" s="1015"/>
      <c r="AT76" s="1016"/>
      <c r="AU76" s="1017" t="s">
        <v>600</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c r="A88" s="240" t="s">
        <v>395</v>
      </c>
      <c r="B88" s="973" t="s">
        <v>430</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636</v>
      </c>
      <c r="AG88" s="995"/>
      <c r="AH88" s="995"/>
      <c r="AI88" s="995"/>
      <c r="AJ88" s="995"/>
      <c r="AK88" s="999"/>
      <c r="AL88" s="999"/>
      <c r="AM88" s="999"/>
      <c r="AN88" s="999"/>
      <c r="AO88" s="999"/>
      <c r="AP88" s="995">
        <v>0</v>
      </c>
      <c r="AQ88" s="995"/>
      <c r="AR88" s="995"/>
      <c r="AS88" s="995"/>
      <c r="AT88" s="995"/>
      <c r="AU88" s="995">
        <v>0</v>
      </c>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973" t="s">
        <v>431</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971</v>
      </c>
      <c r="CS102" s="989"/>
      <c r="CT102" s="989"/>
      <c r="CU102" s="989"/>
      <c r="CV102" s="990"/>
      <c r="CW102" s="988" t="s">
        <v>600</v>
      </c>
      <c r="CX102" s="989"/>
      <c r="CY102" s="989"/>
      <c r="CZ102" s="989"/>
      <c r="DA102" s="990"/>
      <c r="DB102" s="988">
        <v>215</v>
      </c>
      <c r="DC102" s="989"/>
      <c r="DD102" s="989"/>
      <c r="DE102" s="989"/>
      <c r="DF102" s="990"/>
      <c r="DG102" s="988" t="s">
        <v>600</v>
      </c>
      <c r="DH102" s="989"/>
      <c r="DI102" s="989"/>
      <c r="DJ102" s="989"/>
      <c r="DK102" s="990"/>
      <c r="DL102" s="988" t="s">
        <v>600</v>
      </c>
      <c r="DM102" s="989"/>
      <c r="DN102" s="989"/>
      <c r="DO102" s="989"/>
      <c r="DP102" s="990"/>
      <c r="DQ102" s="988" t="s">
        <v>600</v>
      </c>
      <c r="DR102" s="989"/>
      <c r="DS102" s="989"/>
      <c r="DT102" s="989"/>
      <c r="DU102" s="990"/>
      <c r="DV102" s="973"/>
      <c r="DW102" s="974"/>
      <c r="DX102" s="974"/>
      <c r="DY102" s="974"/>
      <c r="DZ102" s="97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432</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433</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78" t="s">
        <v>436</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437</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c r="A109" s="931" t="s">
        <v>438</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439</v>
      </c>
      <c r="AB109" s="932"/>
      <c r="AC109" s="932"/>
      <c r="AD109" s="932"/>
      <c r="AE109" s="933"/>
      <c r="AF109" s="934" t="s">
        <v>440</v>
      </c>
      <c r="AG109" s="932"/>
      <c r="AH109" s="932"/>
      <c r="AI109" s="932"/>
      <c r="AJ109" s="933"/>
      <c r="AK109" s="934" t="s">
        <v>311</v>
      </c>
      <c r="AL109" s="932"/>
      <c r="AM109" s="932"/>
      <c r="AN109" s="932"/>
      <c r="AO109" s="933"/>
      <c r="AP109" s="934" t="s">
        <v>441</v>
      </c>
      <c r="AQ109" s="932"/>
      <c r="AR109" s="932"/>
      <c r="AS109" s="932"/>
      <c r="AT109" s="965"/>
      <c r="AU109" s="931" t="s">
        <v>438</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439</v>
      </c>
      <c r="BR109" s="932"/>
      <c r="BS109" s="932"/>
      <c r="BT109" s="932"/>
      <c r="BU109" s="933"/>
      <c r="BV109" s="934" t="s">
        <v>440</v>
      </c>
      <c r="BW109" s="932"/>
      <c r="BX109" s="932"/>
      <c r="BY109" s="932"/>
      <c r="BZ109" s="933"/>
      <c r="CA109" s="934" t="s">
        <v>311</v>
      </c>
      <c r="CB109" s="932"/>
      <c r="CC109" s="932"/>
      <c r="CD109" s="932"/>
      <c r="CE109" s="933"/>
      <c r="CF109" s="972" t="s">
        <v>441</v>
      </c>
      <c r="CG109" s="972"/>
      <c r="CH109" s="972"/>
      <c r="CI109" s="972"/>
      <c r="CJ109" s="972"/>
      <c r="CK109" s="934" t="s">
        <v>442</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439</v>
      </c>
      <c r="DH109" s="932"/>
      <c r="DI109" s="932"/>
      <c r="DJ109" s="932"/>
      <c r="DK109" s="933"/>
      <c r="DL109" s="934" t="s">
        <v>440</v>
      </c>
      <c r="DM109" s="932"/>
      <c r="DN109" s="932"/>
      <c r="DO109" s="932"/>
      <c r="DP109" s="933"/>
      <c r="DQ109" s="934" t="s">
        <v>311</v>
      </c>
      <c r="DR109" s="932"/>
      <c r="DS109" s="932"/>
      <c r="DT109" s="932"/>
      <c r="DU109" s="933"/>
      <c r="DV109" s="934" t="s">
        <v>441</v>
      </c>
      <c r="DW109" s="932"/>
      <c r="DX109" s="932"/>
      <c r="DY109" s="932"/>
      <c r="DZ109" s="965"/>
    </row>
    <row r="110" spans="1:131" s="230" customFormat="1" ht="26.25" customHeight="1">
      <c r="A110" s="843" t="s">
        <v>443</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2848302</v>
      </c>
      <c r="AB110" s="925"/>
      <c r="AC110" s="925"/>
      <c r="AD110" s="925"/>
      <c r="AE110" s="926"/>
      <c r="AF110" s="927">
        <v>2745433</v>
      </c>
      <c r="AG110" s="925"/>
      <c r="AH110" s="925"/>
      <c r="AI110" s="925"/>
      <c r="AJ110" s="926"/>
      <c r="AK110" s="927">
        <v>2606386</v>
      </c>
      <c r="AL110" s="925"/>
      <c r="AM110" s="925"/>
      <c r="AN110" s="925"/>
      <c r="AO110" s="926"/>
      <c r="AP110" s="928">
        <v>25.3</v>
      </c>
      <c r="AQ110" s="929"/>
      <c r="AR110" s="929"/>
      <c r="AS110" s="929"/>
      <c r="AT110" s="930"/>
      <c r="AU110" s="966" t="s">
        <v>75</v>
      </c>
      <c r="AV110" s="967"/>
      <c r="AW110" s="967"/>
      <c r="AX110" s="967"/>
      <c r="AY110" s="967"/>
      <c r="AZ110" s="896" t="s">
        <v>444</v>
      </c>
      <c r="BA110" s="844"/>
      <c r="BB110" s="844"/>
      <c r="BC110" s="844"/>
      <c r="BD110" s="844"/>
      <c r="BE110" s="844"/>
      <c r="BF110" s="844"/>
      <c r="BG110" s="844"/>
      <c r="BH110" s="844"/>
      <c r="BI110" s="844"/>
      <c r="BJ110" s="844"/>
      <c r="BK110" s="844"/>
      <c r="BL110" s="844"/>
      <c r="BM110" s="844"/>
      <c r="BN110" s="844"/>
      <c r="BO110" s="844"/>
      <c r="BP110" s="845"/>
      <c r="BQ110" s="897">
        <v>23911252</v>
      </c>
      <c r="BR110" s="878"/>
      <c r="BS110" s="878"/>
      <c r="BT110" s="878"/>
      <c r="BU110" s="878"/>
      <c r="BV110" s="878">
        <v>23151109</v>
      </c>
      <c r="BW110" s="878"/>
      <c r="BX110" s="878"/>
      <c r="BY110" s="878"/>
      <c r="BZ110" s="878"/>
      <c r="CA110" s="878">
        <v>22947961</v>
      </c>
      <c r="CB110" s="878"/>
      <c r="CC110" s="878"/>
      <c r="CD110" s="878"/>
      <c r="CE110" s="878"/>
      <c r="CF110" s="902">
        <v>222.5</v>
      </c>
      <c r="CG110" s="903"/>
      <c r="CH110" s="903"/>
      <c r="CI110" s="903"/>
      <c r="CJ110" s="903"/>
      <c r="CK110" s="962" t="s">
        <v>445</v>
      </c>
      <c r="CL110" s="855"/>
      <c r="CM110" s="896" t="s">
        <v>446</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447</v>
      </c>
      <c r="DH110" s="878"/>
      <c r="DI110" s="878"/>
      <c r="DJ110" s="878"/>
      <c r="DK110" s="878"/>
      <c r="DL110" s="878" t="s">
        <v>131</v>
      </c>
      <c r="DM110" s="878"/>
      <c r="DN110" s="878"/>
      <c r="DO110" s="878"/>
      <c r="DP110" s="878"/>
      <c r="DQ110" s="878" t="s">
        <v>448</v>
      </c>
      <c r="DR110" s="878"/>
      <c r="DS110" s="878"/>
      <c r="DT110" s="878"/>
      <c r="DU110" s="878"/>
      <c r="DV110" s="879" t="s">
        <v>447</v>
      </c>
      <c r="DW110" s="879"/>
      <c r="DX110" s="879"/>
      <c r="DY110" s="879"/>
      <c r="DZ110" s="880"/>
    </row>
    <row r="111" spans="1:131" s="230" customFormat="1" ht="26.25" customHeight="1">
      <c r="A111" s="810" t="s">
        <v>449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447</v>
      </c>
      <c r="AB111" s="955"/>
      <c r="AC111" s="955"/>
      <c r="AD111" s="955"/>
      <c r="AE111" s="956"/>
      <c r="AF111" s="957" t="s">
        <v>447</v>
      </c>
      <c r="AG111" s="955"/>
      <c r="AH111" s="955"/>
      <c r="AI111" s="955"/>
      <c r="AJ111" s="956"/>
      <c r="AK111" s="957" t="s">
        <v>397</v>
      </c>
      <c r="AL111" s="955"/>
      <c r="AM111" s="955"/>
      <c r="AN111" s="955"/>
      <c r="AO111" s="956"/>
      <c r="AP111" s="958" t="s">
        <v>448</v>
      </c>
      <c r="AQ111" s="959"/>
      <c r="AR111" s="959"/>
      <c r="AS111" s="959"/>
      <c r="AT111" s="960"/>
      <c r="AU111" s="968"/>
      <c r="AV111" s="969"/>
      <c r="AW111" s="969"/>
      <c r="AX111" s="969"/>
      <c r="AY111" s="969"/>
      <c r="AZ111" s="851" t="s">
        <v>450</v>
      </c>
      <c r="BA111" s="788"/>
      <c r="BB111" s="788"/>
      <c r="BC111" s="788"/>
      <c r="BD111" s="788"/>
      <c r="BE111" s="788"/>
      <c r="BF111" s="788"/>
      <c r="BG111" s="788"/>
      <c r="BH111" s="788"/>
      <c r="BI111" s="788"/>
      <c r="BJ111" s="788"/>
      <c r="BK111" s="788"/>
      <c r="BL111" s="788"/>
      <c r="BM111" s="788"/>
      <c r="BN111" s="788"/>
      <c r="BO111" s="788"/>
      <c r="BP111" s="789"/>
      <c r="BQ111" s="852">
        <v>44834</v>
      </c>
      <c r="BR111" s="853"/>
      <c r="BS111" s="853"/>
      <c r="BT111" s="853"/>
      <c r="BU111" s="853"/>
      <c r="BV111" s="853">
        <v>29840</v>
      </c>
      <c r="BW111" s="853"/>
      <c r="BX111" s="853"/>
      <c r="BY111" s="853"/>
      <c r="BZ111" s="853"/>
      <c r="CA111" s="853">
        <v>24967</v>
      </c>
      <c r="CB111" s="853"/>
      <c r="CC111" s="853"/>
      <c r="CD111" s="853"/>
      <c r="CE111" s="853"/>
      <c r="CF111" s="911">
        <v>0.2</v>
      </c>
      <c r="CG111" s="912"/>
      <c r="CH111" s="912"/>
      <c r="CI111" s="912"/>
      <c r="CJ111" s="912"/>
      <c r="CK111" s="963"/>
      <c r="CL111" s="857"/>
      <c r="CM111" s="851" t="s">
        <v>451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448</v>
      </c>
      <c r="DH111" s="853"/>
      <c r="DI111" s="853"/>
      <c r="DJ111" s="853"/>
      <c r="DK111" s="853"/>
      <c r="DL111" s="853" t="s">
        <v>447</v>
      </c>
      <c r="DM111" s="853"/>
      <c r="DN111" s="853"/>
      <c r="DO111" s="853"/>
      <c r="DP111" s="853"/>
      <c r="DQ111" s="853" t="s">
        <v>448</v>
      </c>
      <c r="DR111" s="853"/>
      <c r="DS111" s="853"/>
      <c r="DT111" s="853"/>
      <c r="DU111" s="853"/>
      <c r="DV111" s="830" t="s">
        <v>447</v>
      </c>
      <c r="DW111" s="830"/>
      <c r="DX111" s="830"/>
      <c r="DY111" s="830"/>
      <c r="DZ111" s="831"/>
    </row>
    <row r="112" spans="1:131" s="230" customFormat="1" ht="26.25" customHeight="1">
      <c r="A112" s="948" t="s">
        <v>452</v>
      </c>
      <c r="B112" s="949"/>
      <c r="C112" s="788" t="s">
        <v>453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397</v>
      </c>
      <c r="AB112" s="816"/>
      <c r="AC112" s="816"/>
      <c r="AD112" s="816"/>
      <c r="AE112" s="817"/>
      <c r="AF112" s="818" t="s">
        <v>131</v>
      </c>
      <c r="AG112" s="816"/>
      <c r="AH112" s="816"/>
      <c r="AI112" s="816"/>
      <c r="AJ112" s="817"/>
      <c r="AK112" s="818" t="s">
        <v>397</v>
      </c>
      <c r="AL112" s="816"/>
      <c r="AM112" s="816"/>
      <c r="AN112" s="816"/>
      <c r="AO112" s="817"/>
      <c r="AP112" s="860" t="s">
        <v>448</v>
      </c>
      <c r="AQ112" s="861"/>
      <c r="AR112" s="861"/>
      <c r="AS112" s="861"/>
      <c r="AT112" s="862"/>
      <c r="AU112" s="968"/>
      <c r="AV112" s="969"/>
      <c r="AW112" s="969"/>
      <c r="AX112" s="969"/>
      <c r="AY112" s="969"/>
      <c r="AZ112" s="851" t="s">
        <v>454</v>
      </c>
      <c r="BA112" s="788"/>
      <c r="BB112" s="788"/>
      <c r="BC112" s="788"/>
      <c r="BD112" s="788"/>
      <c r="BE112" s="788"/>
      <c r="BF112" s="788"/>
      <c r="BG112" s="788"/>
      <c r="BH112" s="788"/>
      <c r="BI112" s="788"/>
      <c r="BJ112" s="788"/>
      <c r="BK112" s="788"/>
      <c r="BL112" s="788"/>
      <c r="BM112" s="788"/>
      <c r="BN112" s="788"/>
      <c r="BO112" s="788"/>
      <c r="BP112" s="789"/>
      <c r="BQ112" s="852">
        <v>15809275</v>
      </c>
      <c r="BR112" s="853"/>
      <c r="BS112" s="853"/>
      <c r="BT112" s="853"/>
      <c r="BU112" s="853"/>
      <c r="BV112" s="853">
        <v>14317151</v>
      </c>
      <c r="BW112" s="853"/>
      <c r="BX112" s="853"/>
      <c r="BY112" s="853"/>
      <c r="BZ112" s="853"/>
      <c r="CA112" s="853">
        <v>13399907</v>
      </c>
      <c r="CB112" s="853"/>
      <c r="CC112" s="853"/>
      <c r="CD112" s="853"/>
      <c r="CE112" s="853"/>
      <c r="CF112" s="911">
        <v>129.9</v>
      </c>
      <c r="CG112" s="912"/>
      <c r="CH112" s="912"/>
      <c r="CI112" s="912"/>
      <c r="CJ112" s="912"/>
      <c r="CK112" s="963"/>
      <c r="CL112" s="857"/>
      <c r="CM112" s="851" t="s">
        <v>455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447</v>
      </c>
      <c r="DH112" s="853"/>
      <c r="DI112" s="853"/>
      <c r="DJ112" s="853"/>
      <c r="DK112" s="853"/>
      <c r="DL112" s="853" t="s">
        <v>447</v>
      </c>
      <c r="DM112" s="853"/>
      <c r="DN112" s="853"/>
      <c r="DO112" s="853"/>
      <c r="DP112" s="853"/>
      <c r="DQ112" s="853" t="s">
        <v>397</v>
      </c>
      <c r="DR112" s="853"/>
      <c r="DS112" s="853"/>
      <c r="DT112" s="853"/>
      <c r="DU112" s="853"/>
      <c r="DV112" s="830" t="s">
        <v>447</v>
      </c>
      <c r="DW112" s="830"/>
      <c r="DX112" s="830"/>
      <c r="DY112" s="830"/>
      <c r="DZ112" s="831"/>
    </row>
    <row r="113" spans="1:130" s="230" customFormat="1" ht="26.25" customHeight="1">
      <c r="A113" s="950"/>
      <c r="B113" s="951"/>
      <c r="C113" s="788" t="s">
        <v>456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1968047</v>
      </c>
      <c r="AB113" s="955"/>
      <c r="AC113" s="955"/>
      <c r="AD113" s="955"/>
      <c r="AE113" s="956"/>
      <c r="AF113" s="957">
        <v>2012487</v>
      </c>
      <c r="AG113" s="955"/>
      <c r="AH113" s="955"/>
      <c r="AI113" s="955"/>
      <c r="AJ113" s="956"/>
      <c r="AK113" s="957">
        <v>1988327</v>
      </c>
      <c r="AL113" s="955"/>
      <c r="AM113" s="955"/>
      <c r="AN113" s="955"/>
      <c r="AO113" s="956"/>
      <c r="AP113" s="958">
        <v>19.3</v>
      </c>
      <c r="AQ113" s="959"/>
      <c r="AR113" s="959"/>
      <c r="AS113" s="959"/>
      <c r="AT113" s="960"/>
      <c r="AU113" s="968"/>
      <c r="AV113" s="969"/>
      <c r="AW113" s="969"/>
      <c r="AX113" s="969"/>
      <c r="AY113" s="969"/>
      <c r="AZ113" s="851" t="s">
        <v>457</v>
      </c>
      <c r="BA113" s="788"/>
      <c r="BB113" s="788"/>
      <c r="BC113" s="788"/>
      <c r="BD113" s="788"/>
      <c r="BE113" s="788"/>
      <c r="BF113" s="788"/>
      <c r="BG113" s="788"/>
      <c r="BH113" s="788"/>
      <c r="BI113" s="788"/>
      <c r="BJ113" s="788"/>
      <c r="BK113" s="788"/>
      <c r="BL113" s="788"/>
      <c r="BM113" s="788"/>
      <c r="BN113" s="788"/>
      <c r="BO113" s="788"/>
      <c r="BP113" s="789"/>
      <c r="BQ113" s="852" t="s">
        <v>131</v>
      </c>
      <c r="BR113" s="853"/>
      <c r="BS113" s="853"/>
      <c r="BT113" s="853"/>
      <c r="BU113" s="853"/>
      <c r="BV113" s="853" t="s">
        <v>447</v>
      </c>
      <c r="BW113" s="853"/>
      <c r="BX113" s="853"/>
      <c r="BY113" s="853"/>
      <c r="BZ113" s="853"/>
      <c r="CA113" s="853" t="s">
        <v>448</v>
      </c>
      <c r="CB113" s="853"/>
      <c r="CC113" s="853"/>
      <c r="CD113" s="853"/>
      <c r="CE113" s="853"/>
      <c r="CF113" s="911" t="s">
        <v>448</v>
      </c>
      <c r="CG113" s="912"/>
      <c r="CH113" s="912"/>
      <c r="CI113" s="912"/>
      <c r="CJ113" s="912"/>
      <c r="CK113" s="963"/>
      <c r="CL113" s="857"/>
      <c r="CM113" s="851" t="s">
        <v>458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447</v>
      </c>
      <c r="DH113" s="816"/>
      <c r="DI113" s="816"/>
      <c r="DJ113" s="816"/>
      <c r="DK113" s="817"/>
      <c r="DL113" s="818" t="s">
        <v>131</v>
      </c>
      <c r="DM113" s="816"/>
      <c r="DN113" s="816"/>
      <c r="DO113" s="816"/>
      <c r="DP113" s="817"/>
      <c r="DQ113" s="818" t="s">
        <v>448</v>
      </c>
      <c r="DR113" s="816"/>
      <c r="DS113" s="816"/>
      <c r="DT113" s="816"/>
      <c r="DU113" s="817"/>
      <c r="DV113" s="860" t="s">
        <v>447</v>
      </c>
      <c r="DW113" s="861"/>
      <c r="DX113" s="861"/>
      <c r="DY113" s="861"/>
      <c r="DZ113" s="862"/>
    </row>
    <row r="114" spans="1:130" s="230" customFormat="1" ht="26.25" customHeight="1">
      <c r="A114" s="950"/>
      <c r="B114" s="951"/>
      <c r="C114" s="788" t="s">
        <v>459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2476</v>
      </c>
      <c r="AB114" s="816"/>
      <c r="AC114" s="816"/>
      <c r="AD114" s="816"/>
      <c r="AE114" s="817"/>
      <c r="AF114" s="818" t="s">
        <v>448</v>
      </c>
      <c r="AG114" s="816"/>
      <c r="AH114" s="816"/>
      <c r="AI114" s="816"/>
      <c r="AJ114" s="817"/>
      <c r="AK114" s="818" t="s">
        <v>448</v>
      </c>
      <c r="AL114" s="816"/>
      <c r="AM114" s="816"/>
      <c r="AN114" s="816"/>
      <c r="AO114" s="817"/>
      <c r="AP114" s="860" t="s">
        <v>447</v>
      </c>
      <c r="AQ114" s="861"/>
      <c r="AR114" s="861"/>
      <c r="AS114" s="861"/>
      <c r="AT114" s="862"/>
      <c r="AU114" s="968"/>
      <c r="AV114" s="969"/>
      <c r="AW114" s="969"/>
      <c r="AX114" s="969"/>
      <c r="AY114" s="969"/>
      <c r="AZ114" s="851" t="s">
        <v>460</v>
      </c>
      <c r="BA114" s="788"/>
      <c r="BB114" s="788"/>
      <c r="BC114" s="788"/>
      <c r="BD114" s="788"/>
      <c r="BE114" s="788"/>
      <c r="BF114" s="788"/>
      <c r="BG114" s="788"/>
      <c r="BH114" s="788"/>
      <c r="BI114" s="788"/>
      <c r="BJ114" s="788"/>
      <c r="BK114" s="788"/>
      <c r="BL114" s="788"/>
      <c r="BM114" s="788"/>
      <c r="BN114" s="788"/>
      <c r="BO114" s="788"/>
      <c r="BP114" s="789"/>
      <c r="BQ114" s="852">
        <v>2267867</v>
      </c>
      <c r="BR114" s="853"/>
      <c r="BS114" s="853"/>
      <c r="BT114" s="853"/>
      <c r="BU114" s="853"/>
      <c r="BV114" s="853">
        <v>2285234</v>
      </c>
      <c r="BW114" s="853"/>
      <c r="BX114" s="853"/>
      <c r="BY114" s="853"/>
      <c r="BZ114" s="853"/>
      <c r="CA114" s="853">
        <v>2212785</v>
      </c>
      <c r="CB114" s="853"/>
      <c r="CC114" s="853"/>
      <c r="CD114" s="853"/>
      <c r="CE114" s="853"/>
      <c r="CF114" s="911">
        <v>21.5</v>
      </c>
      <c r="CG114" s="912"/>
      <c r="CH114" s="912"/>
      <c r="CI114" s="912"/>
      <c r="CJ114" s="912"/>
      <c r="CK114" s="963"/>
      <c r="CL114" s="857"/>
      <c r="CM114" s="851" t="s">
        <v>461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448</v>
      </c>
      <c r="DH114" s="816"/>
      <c r="DI114" s="816"/>
      <c r="DJ114" s="816"/>
      <c r="DK114" s="817"/>
      <c r="DL114" s="818" t="s">
        <v>397</v>
      </c>
      <c r="DM114" s="816"/>
      <c r="DN114" s="816"/>
      <c r="DO114" s="816"/>
      <c r="DP114" s="817"/>
      <c r="DQ114" s="818" t="s">
        <v>447</v>
      </c>
      <c r="DR114" s="816"/>
      <c r="DS114" s="816"/>
      <c r="DT114" s="816"/>
      <c r="DU114" s="817"/>
      <c r="DV114" s="860" t="s">
        <v>448</v>
      </c>
      <c r="DW114" s="861"/>
      <c r="DX114" s="861"/>
      <c r="DY114" s="861"/>
      <c r="DZ114" s="862"/>
    </row>
    <row r="115" spans="1:130" s="230" customFormat="1" ht="26.25" customHeight="1">
      <c r="A115" s="950"/>
      <c r="B115" s="951"/>
      <c r="C115" s="788" t="s">
        <v>462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448</v>
      </c>
      <c r="AB115" s="955"/>
      <c r="AC115" s="955"/>
      <c r="AD115" s="955"/>
      <c r="AE115" s="956"/>
      <c r="AF115" s="957" t="s">
        <v>448</v>
      </c>
      <c r="AG115" s="955"/>
      <c r="AH115" s="955"/>
      <c r="AI115" s="955"/>
      <c r="AJ115" s="956"/>
      <c r="AK115" s="957" t="s">
        <v>448</v>
      </c>
      <c r="AL115" s="955"/>
      <c r="AM115" s="955"/>
      <c r="AN115" s="955"/>
      <c r="AO115" s="956"/>
      <c r="AP115" s="958" t="s">
        <v>448</v>
      </c>
      <c r="AQ115" s="959"/>
      <c r="AR115" s="959"/>
      <c r="AS115" s="959"/>
      <c r="AT115" s="960"/>
      <c r="AU115" s="968"/>
      <c r="AV115" s="969"/>
      <c r="AW115" s="969"/>
      <c r="AX115" s="969"/>
      <c r="AY115" s="969"/>
      <c r="AZ115" s="851" t="s">
        <v>463</v>
      </c>
      <c r="BA115" s="788"/>
      <c r="BB115" s="788"/>
      <c r="BC115" s="788"/>
      <c r="BD115" s="788"/>
      <c r="BE115" s="788"/>
      <c r="BF115" s="788"/>
      <c r="BG115" s="788"/>
      <c r="BH115" s="788"/>
      <c r="BI115" s="788"/>
      <c r="BJ115" s="788"/>
      <c r="BK115" s="788"/>
      <c r="BL115" s="788"/>
      <c r="BM115" s="788"/>
      <c r="BN115" s="788"/>
      <c r="BO115" s="788"/>
      <c r="BP115" s="789"/>
      <c r="BQ115" s="852" t="s">
        <v>448</v>
      </c>
      <c r="BR115" s="853"/>
      <c r="BS115" s="853"/>
      <c r="BT115" s="853"/>
      <c r="BU115" s="853"/>
      <c r="BV115" s="853" t="s">
        <v>397</v>
      </c>
      <c r="BW115" s="853"/>
      <c r="BX115" s="853"/>
      <c r="BY115" s="853"/>
      <c r="BZ115" s="853"/>
      <c r="CA115" s="853" t="s">
        <v>131</v>
      </c>
      <c r="CB115" s="853"/>
      <c r="CC115" s="853"/>
      <c r="CD115" s="853"/>
      <c r="CE115" s="853"/>
      <c r="CF115" s="911" t="s">
        <v>397</v>
      </c>
      <c r="CG115" s="912"/>
      <c r="CH115" s="912"/>
      <c r="CI115" s="912"/>
      <c r="CJ115" s="912"/>
      <c r="CK115" s="963"/>
      <c r="CL115" s="857"/>
      <c r="CM115" s="851" t="s">
        <v>464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448</v>
      </c>
      <c r="DH115" s="816"/>
      <c r="DI115" s="816"/>
      <c r="DJ115" s="816"/>
      <c r="DK115" s="817"/>
      <c r="DL115" s="818" t="s">
        <v>448</v>
      </c>
      <c r="DM115" s="816"/>
      <c r="DN115" s="816"/>
      <c r="DO115" s="816"/>
      <c r="DP115" s="817"/>
      <c r="DQ115" s="818" t="s">
        <v>131</v>
      </c>
      <c r="DR115" s="816"/>
      <c r="DS115" s="816"/>
      <c r="DT115" s="816"/>
      <c r="DU115" s="817"/>
      <c r="DV115" s="860" t="s">
        <v>448</v>
      </c>
      <c r="DW115" s="861"/>
      <c r="DX115" s="861"/>
      <c r="DY115" s="861"/>
      <c r="DZ115" s="862"/>
    </row>
    <row r="116" spans="1:130" s="230" customFormat="1" ht="26.25" customHeight="1">
      <c r="A116" s="952"/>
      <c r="B116" s="953"/>
      <c r="C116" s="875" t="s">
        <v>465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447</v>
      </c>
      <c r="AB116" s="816"/>
      <c r="AC116" s="816"/>
      <c r="AD116" s="816"/>
      <c r="AE116" s="817"/>
      <c r="AF116" s="818" t="s">
        <v>397</v>
      </c>
      <c r="AG116" s="816"/>
      <c r="AH116" s="816"/>
      <c r="AI116" s="816"/>
      <c r="AJ116" s="817"/>
      <c r="AK116" s="818" t="s">
        <v>397</v>
      </c>
      <c r="AL116" s="816"/>
      <c r="AM116" s="816"/>
      <c r="AN116" s="816"/>
      <c r="AO116" s="817"/>
      <c r="AP116" s="860" t="s">
        <v>448</v>
      </c>
      <c r="AQ116" s="861"/>
      <c r="AR116" s="861"/>
      <c r="AS116" s="861"/>
      <c r="AT116" s="862"/>
      <c r="AU116" s="968"/>
      <c r="AV116" s="969"/>
      <c r="AW116" s="969"/>
      <c r="AX116" s="969"/>
      <c r="AY116" s="969"/>
      <c r="AZ116" s="945" t="s">
        <v>466</v>
      </c>
      <c r="BA116" s="946"/>
      <c r="BB116" s="946"/>
      <c r="BC116" s="946"/>
      <c r="BD116" s="946"/>
      <c r="BE116" s="946"/>
      <c r="BF116" s="946"/>
      <c r="BG116" s="946"/>
      <c r="BH116" s="946"/>
      <c r="BI116" s="946"/>
      <c r="BJ116" s="946"/>
      <c r="BK116" s="946"/>
      <c r="BL116" s="946"/>
      <c r="BM116" s="946"/>
      <c r="BN116" s="946"/>
      <c r="BO116" s="946"/>
      <c r="BP116" s="947"/>
      <c r="BQ116" s="852" t="s">
        <v>448</v>
      </c>
      <c r="BR116" s="853"/>
      <c r="BS116" s="853"/>
      <c r="BT116" s="853"/>
      <c r="BU116" s="853"/>
      <c r="BV116" s="853" t="s">
        <v>447</v>
      </c>
      <c r="BW116" s="853"/>
      <c r="BX116" s="853"/>
      <c r="BY116" s="853"/>
      <c r="BZ116" s="853"/>
      <c r="CA116" s="853" t="s">
        <v>447</v>
      </c>
      <c r="CB116" s="853"/>
      <c r="CC116" s="853"/>
      <c r="CD116" s="853"/>
      <c r="CE116" s="853"/>
      <c r="CF116" s="911" t="s">
        <v>448</v>
      </c>
      <c r="CG116" s="912"/>
      <c r="CH116" s="912"/>
      <c r="CI116" s="912"/>
      <c r="CJ116" s="912"/>
      <c r="CK116" s="963"/>
      <c r="CL116" s="857"/>
      <c r="CM116" s="851" t="s">
        <v>467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131</v>
      </c>
      <c r="DH116" s="816"/>
      <c r="DI116" s="816"/>
      <c r="DJ116" s="816"/>
      <c r="DK116" s="817"/>
      <c r="DL116" s="818" t="s">
        <v>447</v>
      </c>
      <c r="DM116" s="816"/>
      <c r="DN116" s="816"/>
      <c r="DO116" s="816"/>
      <c r="DP116" s="817"/>
      <c r="DQ116" s="818" t="s">
        <v>131</v>
      </c>
      <c r="DR116" s="816"/>
      <c r="DS116" s="816"/>
      <c r="DT116" s="816"/>
      <c r="DU116" s="817"/>
      <c r="DV116" s="860" t="s">
        <v>447</v>
      </c>
      <c r="DW116" s="861"/>
      <c r="DX116" s="861"/>
      <c r="DY116" s="861"/>
      <c r="DZ116" s="862"/>
    </row>
    <row r="117" spans="1:130" s="230" customFormat="1" ht="26.25" customHeight="1">
      <c r="A117" s="931" t="s">
        <v>191</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468</v>
      </c>
      <c r="Z117" s="933"/>
      <c r="AA117" s="938">
        <v>4818825</v>
      </c>
      <c r="AB117" s="939"/>
      <c r="AC117" s="939"/>
      <c r="AD117" s="939"/>
      <c r="AE117" s="940"/>
      <c r="AF117" s="941">
        <v>4757920</v>
      </c>
      <c r="AG117" s="939"/>
      <c r="AH117" s="939"/>
      <c r="AI117" s="939"/>
      <c r="AJ117" s="940"/>
      <c r="AK117" s="941">
        <v>4594713</v>
      </c>
      <c r="AL117" s="939"/>
      <c r="AM117" s="939"/>
      <c r="AN117" s="939"/>
      <c r="AO117" s="940"/>
      <c r="AP117" s="942"/>
      <c r="AQ117" s="943"/>
      <c r="AR117" s="943"/>
      <c r="AS117" s="943"/>
      <c r="AT117" s="944"/>
      <c r="AU117" s="968"/>
      <c r="AV117" s="969"/>
      <c r="AW117" s="969"/>
      <c r="AX117" s="969"/>
      <c r="AY117" s="969"/>
      <c r="AZ117" s="899" t="s">
        <v>469</v>
      </c>
      <c r="BA117" s="900"/>
      <c r="BB117" s="900"/>
      <c r="BC117" s="900"/>
      <c r="BD117" s="900"/>
      <c r="BE117" s="900"/>
      <c r="BF117" s="900"/>
      <c r="BG117" s="900"/>
      <c r="BH117" s="900"/>
      <c r="BI117" s="900"/>
      <c r="BJ117" s="900"/>
      <c r="BK117" s="900"/>
      <c r="BL117" s="900"/>
      <c r="BM117" s="900"/>
      <c r="BN117" s="900"/>
      <c r="BO117" s="900"/>
      <c r="BP117" s="901"/>
      <c r="BQ117" s="852" t="s">
        <v>131</v>
      </c>
      <c r="BR117" s="853"/>
      <c r="BS117" s="853"/>
      <c r="BT117" s="853"/>
      <c r="BU117" s="853"/>
      <c r="BV117" s="853" t="s">
        <v>131</v>
      </c>
      <c r="BW117" s="853"/>
      <c r="BX117" s="853"/>
      <c r="BY117" s="853"/>
      <c r="BZ117" s="853"/>
      <c r="CA117" s="853" t="s">
        <v>131</v>
      </c>
      <c r="CB117" s="853"/>
      <c r="CC117" s="853"/>
      <c r="CD117" s="853"/>
      <c r="CE117" s="853"/>
      <c r="CF117" s="911" t="s">
        <v>447</v>
      </c>
      <c r="CG117" s="912"/>
      <c r="CH117" s="912"/>
      <c r="CI117" s="912"/>
      <c r="CJ117" s="912"/>
      <c r="CK117" s="963"/>
      <c r="CL117" s="857"/>
      <c r="CM117" s="851" t="s">
        <v>470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131</v>
      </c>
      <c r="DH117" s="816"/>
      <c r="DI117" s="816"/>
      <c r="DJ117" s="816"/>
      <c r="DK117" s="817"/>
      <c r="DL117" s="818" t="s">
        <v>447</v>
      </c>
      <c r="DM117" s="816"/>
      <c r="DN117" s="816"/>
      <c r="DO117" s="816"/>
      <c r="DP117" s="817"/>
      <c r="DQ117" s="818" t="s">
        <v>131</v>
      </c>
      <c r="DR117" s="816"/>
      <c r="DS117" s="816"/>
      <c r="DT117" s="816"/>
      <c r="DU117" s="817"/>
      <c r="DV117" s="860" t="s">
        <v>131</v>
      </c>
      <c r="DW117" s="861"/>
      <c r="DX117" s="861"/>
      <c r="DY117" s="861"/>
      <c r="DZ117" s="862"/>
    </row>
    <row r="118" spans="1:130" s="230" customFormat="1" ht="26.25" customHeight="1">
      <c r="A118" s="931" t="s">
        <v>442</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439</v>
      </c>
      <c r="AB118" s="932"/>
      <c r="AC118" s="932"/>
      <c r="AD118" s="932"/>
      <c r="AE118" s="933"/>
      <c r="AF118" s="934" t="s">
        <v>440</v>
      </c>
      <c r="AG118" s="932"/>
      <c r="AH118" s="932"/>
      <c r="AI118" s="932"/>
      <c r="AJ118" s="933"/>
      <c r="AK118" s="934" t="s">
        <v>311</v>
      </c>
      <c r="AL118" s="932"/>
      <c r="AM118" s="932"/>
      <c r="AN118" s="932"/>
      <c r="AO118" s="933"/>
      <c r="AP118" s="935" t="s">
        <v>441</v>
      </c>
      <c r="AQ118" s="936"/>
      <c r="AR118" s="936"/>
      <c r="AS118" s="936"/>
      <c r="AT118" s="937"/>
      <c r="AU118" s="968"/>
      <c r="AV118" s="969"/>
      <c r="AW118" s="969"/>
      <c r="AX118" s="969"/>
      <c r="AY118" s="969"/>
      <c r="AZ118" s="874" t="s">
        <v>471</v>
      </c>
      <c r="BA118" s="875"/>
      <c r="BB118" s="875"/>
      <c r="BC118" s="875"/>
      <c r="BD118" s="875"/>
      <c r="BE118" s="875"/>
      <c r="BF118" s="875"/>
      <c r="BG118" s="875"/>
      <c r="BH118" s="875"/>
      <c r="BI118" s="875"/>
      <c r="BJ118" s="875"/>
      <c r="BK118" s="875"/>
      <c r="BL118" s="875"/>
      <c r="BM118" s="875"/>
      <c r="BN118" s="875"/>
      <c r="BO118" s="875"/>
      <c r="BP118" s="876"/>
      <c r="BQ118" s="915" t="s">
        <v>131</v>
      </c>
      <c r="BR118" s="881"/>
      <c r="BS118" s="881"/>
      <c r="BT118" s="881"/>
      <c r="BU118" s="881"/>
      <c r="BV118" s="881" t="s">
        <v>131</v>
      </c>
      <c r="BW118" s="881"/>
      <c r="BX118" s="881"/>
      <c r="BY118" s="881"/>
      <c r="BZ118" s="881"/>
      <c r="CA118" s="881" t="s">
        <v>131</v>
      </c>
      <c r="CB118" s="881"/>
      <c r="CC118" s="881"/>
      <c r="CD118" s="881"/>
      <c r="CE118" s="881"/>
      <c r="CF118" s="911" t="s">
        <v>131</v>
      </c>
      <c r="CG118" s="912"/>
      <c r="CH118" s="912"/>
      <c r="CI118" s="912"/>
      <c r="CJ118" s="912"/>
      <c r="CK118" s="963"/>
      <c r="CL118" s="857"/>
      <c r="CM118" s="851" t="s">
        <v>472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131</v>
      </c>
      <c r="DH118" s="816"/>
      <c r="DI118" s="816"/>
      <c r="DJ118" s="816"/>
      <c r="DK118" s="817"/>
      <c r="DL118" s="818" t="s">
        <v>131</v>
      </c>
      <c r="DM118" s="816"/>
      <c r="DN118" s="816"/>
      <c r="DO118" s="816"/>
      <c r="DP118" s="817"/>
      <c r="DQ118" s="818" t="s">
        <v>131</v>
      </c>
      <c r="DR118" s="816"/>
      <c r="DS118" s="816"/>
      <c r="DT118" s="816"/>
      <c r="DU118" s="817"/>
      <c r="DV118" s="860" t="s">
        <v>131</v>
      </c>
      <c r="DW118" s="861"/>
      <c r="DX118" s="861"/>
      <c r="DY118" s="861"/>
      <c r="DZ118" s="862"/>
    </row>
    <row r="119" spans="1:130" s="230" customFormat="1" ht="26.25" customHeight="1">
      <c r="A119" s="854" t="s">
        <v>445</v>
      </c>
      <c r="B119" s="855"/>
      <c r="C119" s="896" t="s">
        <v>446</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131</v>
      </c>
      <c r="AB119" s="925"/>
      <c r="AC119" s="925"/>
      <c r="AD119" s="925"/>
      <c r="AE119" s="926"/>
      <c r="AF119" s="927" t="s">
        <v>131</v>
      </c>
      <c r="AG119" s="925"/>
      <c r="AH119" s="925"/>
      <c r="AI119" s="925"/>
      <c r="AJ119" s="926"/>
      <c r="AK119" s="927" t="s">
        <v>131</v>
      </c>
      <c r="AL119" s="925"/>
      <c r="AM119" s="925"/>
      <c r="AN119" s="925"/>
      <c r="AO119" s="926"/>
      <c r="AP119" s="928" t="s">
        <v>131</v>
      </c>
      <c r="AQ119" s="929"/>
      <c r="AR119" s="929"/>
      <c r="AS119" s="929"/>
      <c r="AT119" s="930"/>
      <c r="AU119" s="970"/>
      <c r="AV119" s="971"/>
      <c r="AW119" s="971"/>
      <c r="AX119" s="971"/>
      <c r="AY119" s="971"/>
      <c r="AZ119" s="251" t="s">
        <v>191</v>
      </c>
      <c r="BA119" s="251"/>
      <c r="BB119" s="251"/>
      <c r="BC119" s="251"/>
      <c r="BD119" s="251"/>
      <c r="BE119" s="251"/>
      <c r="BF119" s="251"/>
      <c r="BG119" s="251"/>
      <c r="BH119" s="251"/>
      <c r="BI119" s="251"/>
      <c r="BJ119" s="251"/>
      <c r="BK119" s="251"/>
      <c r="BL119" s="251"/>
      <c r="BM119" s="251"/>
      <c r="BN119" s="251"/>
      <c r="BO119" s="913" t="s">
        <v>473</v>
      </c>
      <c r="BP119" s="914"/>
      <c r="BQ119" s="915">
        <v>42033228</v>
      </c>
      <c r="BR119" s="881"/>
      <c r="BS119" s="881"/>
      <c r="BT119" s="881"/>
      <c r="BU119" s="881"/>
      <c r="BV119" s="881">
        <v>39783334</v>
      </c>
      <c r="BW119" s="881"/>
      <c r="BX119" s="881"/>
      <c r="BY119" s="881"/>
      <c r="BZ119" s="881"/>
      <c r="CA119" s="881">
        <v>38585620</v>
      </c>
      <c r="CB119" s="881"/>
      <c r="CC119" s="881"/>
      <c r="CD119" s="881"/>
      <c r="CE119" s="881"/>
      <c r="CF119" s="784"/>
      <c r="CG119" s="785"/>
      <c r="CH119" s="785"/>
      <c r="CI119" s="785"/>
      <c r="CJ119" s="870"/>
      <c r="CK119" s="964"/>
      <c r="CL119" s="859"/>
      <c r="CM119" s="874" t="s">
        <v>474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44834</v>
      </c>
      <c r="DH119" s="800"/>
      <c r="DI119" s="800"/>
      <c r="DJ119" s="800"/>
      <c r="DK119" s="801"/>
      <c r="DL119" s="802">
        <v>29840</v>
      </c>
      <c r="DM119" s="800"/>
      <c r="DN119" s="800"/>
      <c r="DO119" s="800"/>
      <c r="DP119" s="801"/>
      <c r="DQ119" s="802">
        <v>24967</v>
      </c>
      <c r="DR119" s="800"/>
      <c r="DS119" s="800"/>
      <c r="DT119" s="800"/>
      <c r="DU119" s="801"/>
      <c r="DV119" s="884">
        <v>0.2</v>
      </c>
      <c r="DW119" s="885"/>
      <c r="DX119" s="885"/>
      <c r="DY119" s="885"/>
      <c r="DZ119" s="886"/>
    </row>
    <row r="120" spans="1:130" s="230" customFormat="1" ht="26.25" customHeight="1">
      <c r="A120" s="856"/>
      <c r="B120" s="857"/>
      <c r="C120" s="851" t="s">
        <v>451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131</v>
      </c>
      <c r="AB120" s="816"/>
      <c r="AC120" s="816"/>
      <c r="AD120" s="816"/>
      <c r="AE120" s="817"/>
      <c r="AF120" s="818" t="s">
        <v>131</v>
      </c>
      <c r="AG120" s="816"/>
      <c r="AH120" s="816"/>
      <c r="AI120" s="816"/>
      <c r="AJ120" s="817"/>
      <c r="AK120" s="818" t="s">
        <v>131</v>
      </c>
      <c r="AL120" s="816"/>
      <c r="AM120" s="816"/>
      <c r="AN120" s="816"/>
      <c r="AO120" s="817"/>
      <c r="AP120" s="860" t="s">
        <v>131</v>
      </c>
      <c r="AQ120" s="861"/>
      <c r="AR120" s="861"/>
      <c r="AS120" s="861"/>
      <c r="AT120" s="862"/>
      <c r="AU120" s="916" t="s">
        <v>475</v>
      </c>
      <c r="AV120" s="917"/>
      <c r="AW120" s="917"/>
      <c r="AX120" s="917"/>
      <c r="AY120" s="918"/>
      <c r="AZ120" s="896" t="s">
        <v>476</v>
      </c>
      <c r="BA120" s="844"/>
      <c r="BB120" s="844"/>
      <c r="BC120" s="844"/>
      <c r="BD120" s="844"/>
      <c r="BE120" s="844"/>
      <c r="BF120" s="844"/>
      <c r="BG120" s="844"/>
      <c r="BH120" s="844"/>
      <c r="BI120" s="844"/>
      <c r="BJ120" s="844"/>
      <c r="BK120" s="844"/>
      <c r="BL120" s="844"/>
      <c r="BM120" s="844"/>
      <c r="BN120" s="844"/>
      <c r="BO120" s="844"/>
      <c r="BP120" s="845"/>
      <c r="BQ120" s="897">
        <v>14031279</v>
      </c>
      <c r="BR120" s="878"/>
      <c r="BS120" s="878"/>
      <c r="BT120" s="878"/>
      <c r="BU120" s="878"/>
      <c r="BV120" s="878">
        <v>15214079</v>
      </c>
      <c r="BW120" s="878"/>
      <c r="BX120" s="878"/>
      <c r="BY120" s="878"/>
      <c r="BZ120" s="878"/>
      <c r="CA120" s="878">
        <v>16171884</v>
      </c>
      <c r="CB120" s="878"/>
      <c r="CC120" s="878"/>
      <c r="CD120" s="878"/>
      <c r="CE120" s="878"/>
      <c r="CF120" s="902">
        <v>156.80000000000001</v>
      </c>
      <c r="CG120" s="903"/>
      <c r="CH120" s="903"/>
      <c r="CI120" s="903"/>
      <c r="CJ120" s="903"/>
      <c r="CK120" s="904" t="s">
        <v>477</v>
      </c>
      <c r="CL120" s="888"/>
      <c r="CM120" s="888"/>
      <c r="CN120" s="888"/>
      <c r="CO120" s="889"/>
      <c r="CP120" s="908" t="s">
        <v>416</v>
      </c>
      <c r="CQ120" s="909"/>
      <c r="CR120" s="909"/>
      <c r="CS120" s="909"/>
      <c r="CT120" s="909"/>
      <c r="CU120" s="909"/>
      <c r="CV120" s="909"/>
      <c r="CW120" s="909"/>
      <c r="CX120" s="909"/>
      <c r="CY120" s="909"/>
      <c r="CZ120" s="909"/>
      <c r="DA120" s="909"/>
      <c r="DB120" s="909"/>
      <c r="DC120" s="909"/>
      <c r="DD120" s="909"/>
      <c r="DE120" s="909"/>
      <c r="DF120" s="910"/>
      <c r="DG120" s="897">
        <v>13863412</v>
      </c>
      <c r="DH120" s="878"/>
      <c r="DI120" s="878"/>
      <c r="DJ120" s="878"/>
      <c r="DK120" s="878"/>
      <c r="DL120" s="878">
        <v>12502158</v>
      </c>
      <c r="DM120" s="878"/>
      <c r="DN120" s="878"/>
      <c r="DO120" s="878"/>
      <c r="DP120" s="878"/>
      <c r="DQ120" s="878">
        <v>11080306</v>
      </c>
      <c r="DR120" s="878"/>
      <c r="DS120" s="878"/>
      <c r="DT120" s="878"/>
      <c r="DU120" s="878"/>
      <c r="DV120" s="879">
        <v>107.4</v>
      </c>
      <c r="DW120" s="879"/>
      <c r="DX120" s="879"/>
      <c r="DY120" s="879"/>
      <c r="DZ120" s="880"/>
    </row>
    <row r="121" spans="1:130" s="230" customFormat="1" ht="26.25" customHeight="1">
      <c r="A121" s="856"/>
      <c r="B121" s="857"/>
      <c r="C121" s="899" t="s">
        <v>478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131</v>
      </c>
      <c r="AB121" s="816"/>
      <c r="AC121" s="816"/>
      <c r="AD121" s="816"/>
      <c r="AE121" s="817"/>
      <c r="AF121" s="818" t="s">
        <v>131</v>
      </c>
      <c r="AG121" s="816"/>
      <c r="AH121" s="816"/>
      <c r="AI121" s="816"/>
      <c r="AJ121" s="817"/>
      <c r="AK121" s="818" t="s">
        <v>131</v>
      </c>
      <c r="AL121" s="816"/>
      <c r="AM121" s="816"/>
      <c r="AN121" s="816"/>
      <c r="AO121" s="817"/>
      <c r="AP121" s="860" t="s">
        <v>131</v>
      </c>
      <c r="AQ121" s="861"/>
      <c r="AR121" s="861"/>
      <c r="AS121" s="861"/>
      <c r="AT121" s="862"/>
      <c r="AU121" s="919"/>
      <c r="AV121" s="920"/>
      <c r="AW121" s="920"/>
      <c r="AX121" s="920"/>
      <c r="AY121" s="921"/>
      <c r="AZ121" s="851" t="s">
        <v>479</v>
      </c>
      <c r="BA121" s="788"/>
      <c r="BB121" s="788"/>
      <c r="BC121" s="788"/>
      <c r="BD121" s="788"/>
      <c r="BE121" s="788"/>
      <c r="BF121" s="788"/>
      <c r="BG121" s="788"/>
      <c r="BH121" s="788"/>
      <c r="BI121" s="788"/>
      <c r="BJ121" s="788"/>
      <c r="BK121" s="788"/>
      <c r="BL121" s="788"/>
      <c r="BM121" s="788"/>
      <c r="BN121" s="788"/>
      <c r="BO121" s="788"/>
      <c r="BP121" s="789"/>
      <c r="BQ121" s="852">
        <v>837825</v>
      </c>
      <c r="BR121" s="853"/>
      <c r="BS121" s="853"/>
      <c r="BT121" s="853"/>
      <c r="BU121" s="853"/>
      <c r="BV121" s="853">
        <v>744914</v>
      </c>
      <c r="BW121" s="853"/>
      <c r="BX121" s="853"/>
      <c r="BY121" s="853"/>
      <c r="BZ121" s="853"/>
      <c r="CA121" s="853">
        <v>856601</v>
      </c>
      <c r="CB121" s="853"/>
      <c r="CC121" s="853"/>
      <c r="CD121" s="853"/>
      <c r="CE121" s="853"/>
      <c r="CF121" s="911">
        <v>8.3000000000000007</v>
      </c>
      <c r="CG121" s="912"/>
      <c r="CH121" s="912"/>
      <c r="CI121" s="912"/>
      <c r="CJ121" s="912"/>
      <c r="CK121" s="905"/>
      <c r="CL121" s="891"/>
      <c r="CM121" s="891"/>
      <c r="CN121" s="891"/>
      <c r="CO121" s="892"/>
      <c r="CP121" s="871" t="s">
        <v>413</v>
      </c>
      <c r="CQ121" s="872"/>
      <c r="CR121" s="872"/>
      <c r="CS121" s="872"/>
      <c r="CT121" s="872"/>
      <c r="CU121" s="872"/>
      <c r="CV121" s="872"/>
      <c r="CW121" s="872"/>
      <c r="CX121" s="872"/>
      <c r="CY121" s="872"/>
      <c r="CZ121" s="872"/>
      <c r="DA121" s="872"/>
      <c r="DB121" s="872"/>
      <c r="DC121" s="872"/>
      <c r="DD121" s="872"/>
      <c r="DE121" s="872"/>
      <c r="DF121" s="873"/>
      <c r="DG121" s="852">
        <v>1435746</v>
      </c>
      <c r="DH121" s="853"/>
      <c r="DI121" s="853"/>
      <c r="DJ121" s="853"/>
      <c r="DK121" s="853"/>
      <c r="DL121" s="853">
        <v>1359232</v>
      </c>
      <c r="DM121" s="853"/>
      <c r="DN121" s="853"/>
      <c r="DO121" s="853"/>
      <c r="DP121" s="853"/>
      <c r="DQ121" s="853">
        <v>1889673</v>
      </c>
      <c r="DR121" s="853"/>
      <c r="DS121" s="853"/>
      <c r="DT121" s="853"/>
      <c r="DU121" s="853"/>
      <c r="DV121" s="830">
        <v>18.3</v>
      </c>
      <c r="DW121" s="830"/>
      <c r="DX121" s="830"/>
      <c r="DY121" s="830"/>
      <c r="DZ121" s="831"/>
    </row>
    <row r="122" spans="1:130" s="230" customFormat="1" ht="26.25" customHeight="1">
      <c r="A122" s="856"/>
      <c r="B122" s="857"/>
      <c r="C122" s="851" t="s">
        <v>461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131</v>
      </c>
      <c r="AB122" s="816"/>
      <c r="AC122" s="816"/>
      <c r="AD122" s="816"/>
      <c r="AE122" s="817"/>
      <c r="AF122" s="818" t="s">
        <v>447</v>
      </c>
      <c r="AG122" s="816"/>
      <c r="AH122" s="816"/>
      <c r="AI122" s="816"/>
      <c r="AJ122" s="817"/>
      <c r="AK122" s="818" t="s">
        <v>447</v>
      </c>
      <c r="AL122" s="816"/>
      <c r="AM122" s="816"/>
      <c r="AN122" s="816"/>
      <c r="AO122" s="817"/>
      <c r="AP122" s="860" t="s">
        <v>131</v>
      </c>
      <c r="AQ122" s="861"/>
      <c r="AR122" s="861"/>
      <c r="AS122" s="861"/>
      <c r="AT122" s="862"/>
      <c r="AU122" s="919"/>
      <c r="AV122" s="920"/>
      <c r="AW122" s="920"/>
      <c r="AX122" s="920"/>
      <c r="AY122" s="921"/>
      <c r="AZ122" s="874" t="s">
        <v>480</v>
      </c>
      <c r="BA122" s="875"/>
      <c r="BB122" s="875"/>
      <c r="BC122" s="875"/>
      <c r="BD122" s="875"/>
      <c r="BE122" s="875"/>
      <c r="BF122" s="875"/>
      <c r="BG122" s="875"/>
      <c r="BH122" s="875"/>
      <c r="BI122" s="875"/>
      <c r="BJ122" s="875"/>
      <c r="BK122" s="875"/>
      <c r="BL122" s="875"/>
      <c r="BM122" s="875"/>
      <c r="BN122" s="875"/>
      <c r="BO122" s="875"/>
      <c r="BP122" s="876"/>
      <c r="BQ122" s="915">
        <v>28972985</v>
      </c>
      <c r="BR122" s="881"/>
      <c r="BS122" s="881"/>
      <c r="BT122" s="881"/>
      <c r="BU122" s="881"/>
      <c r="BV122" s="881">
        <v>27129305</v>
      </c>
      <c r="BW122" s="881"/>
      <c r="BX122" s="881"/>
      <c r="BY122" s="881"/>
      <c r="BZ122" s="881"/>
      <c r="CA122" s="881">
        <v>25877415</v>
      </c>
      <c r="CB122" s="881"/>
      <c r="CC122" s="881"/>
      <c r="CD122" s="881"/>
      <c r="CE122" s="881"/>
      <c r="CF122" s="882">
        <v>250.9</v>
      </c>
      <c r="CG122" s="883"/>
      <c r="CH122" s="883"/>
      <c r="CI122" s="883"/>
      <c r="CJ122" s="883"/>
      <c r="CK122" s="905"/>
      <c r="CL122" s="891"/>
      <c r="CM122" s="891"/>
      <c r="CN122" s="891"/>
      <c r="CO122" s="892"/>
      <c r="CP122" s="871" t="s">
        <v>415</v>
      </c>
      <c r="CQ122" s="872"/>
      <c r="CR122" s="872"/>
      <c r="CS122" s="872"/>
      <c r="CT122" s="872"/>
      <c r="CU122" s="872"/>
      <c r="CV122" s="872"/>
      <c r="CW122" s="872"/>
      <c r="CX122" s="872"/>
      <c r="CY122" s="872"/>
      <c r="CZ122" s="872"/>
      <c r="DA122" s="872"/>
      <c r="DB122" s="872"/>
      <c r="DC122" s="872"/>
      <c r="DD122" s="872"/>
      <c r="DE122" s="872"/>
      <c r="DF122" s="873"/>
      <c r="DG122" s="852">
        <v>373106</v>
      </c>
      <c r="DH122" s="853"/>
      <c r="DI122" s="853"/>
      <c r="DJ122" s="853"/>
      <c r="DK122" s="853"/>
      <c r="DL122" s="853">
        <v>366411</v>
      </c>
      <c r="DM122" s="853"/>
      <c r="DN122" s="853"/>
      <c r="DO122" s="853"/>
      <c r="DP122" s="853"/>
      <c r="DQ122" s="853">
        <v>363285</v>
      </c>
      <c r="DR122" s="853"/>
      <c r="DS122" s="853"/>
      <c r="DT122" s="853"/>
      <c r="DU122" s="853"/>
      <c r="DV122" s="830">
        <v>3.5</v>
      </c>
      <c r="DW122" s="830"/>
      <c r="DX122" s="830"/>
      <c r="DY122" s="830"/>
      <c r="DZ122" s="831"/>
    </row>
    <row r="123" spans="1:130" s="230" customFormat="1" ht="26.25" customHeight="1">
      <c r="A123" s="856"/>
      <c r="B123" s="857"/>
      <c r="C123" s="851" t="s">
        <v>467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131</v>
      </c>
      <c r="AB123" s="816"/>
      <c r="AC123" s="816"/>
      <c r="AD123" s="816"/>
      <c r="AE123" s="817"/>
      <c r="AF123" s="818" t="s">
        <v>131</v>
      </c>
      <c r="AG123" s="816"/>
      <c r="AH123" s="816"/>
      <c r="AI123" s="816"/>
      <c r="AJ123" s="817"/>
      <c r="AK123" s="818" t="s">
        <v>131</v>
      </c>
      <c r="AL123" s="816"/>
      <c r="AM123" s="816"/>
      <c r="AN123" s="816"/>
      <c r="AO123" s="817"/>
      <c r="AP123" s="860" t="s">
        <v>131</v>
      </c>
      <c r="AQ123" s="861"/>
      <c r="AR123" s="861"/>
      <c r="AS123" s="861"/>
      <c r="AT123" s="862"/>
      <c r="AU123" s="922"/>
      <c r="AV123" s="923"/>
      <c r="AW123" s="923"/>
      <c r="AX123" s="923"/>
      <c r="AY123" s="923"/>
      <c r="AZ123" s="251" t="s">
        <v>191</v>
      </c>
      <c r="BA123" s="251"/>
      <c r="BB123" s="251"/>
      <c r="BC123" s="251"/>
      <c r="BD123" s="251"/>
      <c r="BE123" s="251"/>
      <c r="BF123" s="251"/>
      <c r="BG123" s="251"/>
      <c r="BH123" s="251"/>
      <c r="BI123" s="251"/>
      <c r="BJ123" s="251"/>
      <c r="BK123" s="251"/>
      <c r="BL123" s="251"/>
      <c r="BM123" s="251"/>
      <c r="BN123" s="251"/>
      <c r="BO123" s="913" t="s">
        <v>481</v>
      </c>
      <c r="BP123" s="914"/>
      <c r="BQ123" s="868">
        <v>43842089</v>
      </c>
      <c r="BR123" s="869"/>
      <c r="BS123" s="869"/>
      <c r="BT123" s="869"/>
      <c r="BU123" s="869"/>
      <c r="BV123" s="869">
        <v>43088298</v>
      </c>
      <c r="BW123" s="869"/>
      <c r="BX123" s="869"/>
      <c r="BY123" s="869"/>
      <c r="BZ123" s="869"/>
      <c r="CA123" s="869">
        <v>42905900</v>
      </c>
      <c r="CB123" s="869"/>
      <c r="CC123" s="869"/>
      <c r="CD123" s="869"/>
      <c r="CE123" s="869"/>
      <c r="CF123" s="784"/>
      <c r="CG123" s="785"/>
      <c r="CH123" s="785"/>
      <c r="CI123" s="785"/>
      <c r="CJ123" s="870"/>
      <c r="CK123" s="905"/>
      <c r="CL123" s="891"/>
      <c r="CM123" s="891"/>
      <c r="CN123" s="891"/>
      <c r="CO123" s="892"/>
      <c r="CP123" s="871" t="s">
        <v>482</v>
      </c>
      <c r="CQ123" s="872"/>
      <c r="CR123" s="872"/>
      <c r="CS123" s="872"/>
      <c r="CT123" s="872"/>
      <c r="CU123" s="872"/>
      <c r="CV123" s="872"/>
      <c r="CW123" s="872"/>
      <c r="CX123" s="872"/>
      <c r="CY123" s="872"/>
      <c r="CZ123" s="872"/>
      <c r="DA123" s="872"/>
      <c r="DB123" s="872"/>
      <c r="DC123" s="872"/>
      <c r="DD123" s="872"/>
      <c r="DE123" s="872"/>
      <c r="DF123" s="873"/>
      <c r="DG123" s="815">
        <v>85973</v>
      </c>
      <c r="DH123" s="816"/>
      <c r="DI123" s="816"/>
      <c r="DJ123" s="816"/>
      <c r="DK123" s="817"/>
      <c r="DL123" s="818">
        <v>52676</v>
      </c>
      <c r="DM123" s="816"/>
      <c r="DN123" s="816"/>
      <c r="DO123" s="816"/>
      <c r="DP123" s="817"/>
      <c r="DQ123" s="818">
        <v>44389</v>
      </c>
      <c r="DR123" s="816"/>
      <c r="DS123" s="816"/>
      <c r="DT123" s="816"/>
      <c r="DU123" s="817"/>
      <c r="DV123" s="860">
        <v>0.4</v>
      </c>
      <c r="DW123" s="861"/>
      <c r="DX123" s="861"/>
      <c r="DY123" s="861"/>
      <c r="DZ123" s="862"/>
    </row>
    <row r="124" spans="1:130" s="230" customFormat="1" ht="26.25" customHeight="1" thickBot="1">
      <c r="A124" s="856"/>
      <c r="B124" s="857"/>
      <c r="C124" s="851" t="s">
        <v>470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131</v>
      </c>
      <c r="AB124" s="816"/>
      <c r="AC124" s="816"/>
      <c r="AD124" s="816"/>
      <c r="AE124" s="817"/>
      <c r="AF124" s="818" t="s">
        <v>131</v>
      </c>
      <c r="AG124" s="816"/>
      <c r="AH124" s="816"/>
      <c r="AI124" s="816"/>
      <c r="AJ124" s="817"/>
      <c r="AK124" s="818" t="s">
        <v>131</v>
      </c>
      <c r="AL124" s="816"/>
      <c r="AM124" s="816"/>
      <c r="AN124" s="816"/>
      <c r="AO124" s="817"/>
      <c r="AP124" s="860" t="s">
        <v>131</v>
      </c>
      <c r="AQ124" s="861"/>
      <c r="AR124" s="861"/>
      <c r="AS124" s="861"/>
      <c r="AT124" s="862"/>
      <c r="AU124" s="863" t="s">
        <v>483</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131</v>
      </c>
      <c r="BR124" s="867"/>
      <c r="BS124" s="867"/>
      <c r="BT124" s="867"/>
      <c r="BU124" s="867"/>
      <c r="BV124" s="867" t="s">
        <v>484</v>
      </c>
      <c r="BW124" s="867"/>
      <c r="BX124" s="867"/>
      <c r="BY124" s="867"/>
      <c r="BZ124" s="867"/>
      <c r="CA124" s="867" t="s">
        <v>131</v>
      </c>
      <c r="CB124" s="867"/>
      <c r="CC124" s="867"/>
      <c r="CD124" s="867"/>
      <c r="CE124" s="867"/>
      <c r="CF124" s="762"/>
      <c r="CG124" s="763"/>
      <c r="CH124" s="763"/>
      <c r="CI124" s="763"/>
      <c r="CJ124" s="898"/>
      <c r="CK124" s="906"/>
      <c r="CL124" s="906"/>
      <c r="CM124" s="906"/>
      <c r="CN124" s="906"/>
      <c r="CO124" s="907"/>
      <c r="CP124" s="871" t="s">
        <v>485</v>
      </c>
      <c r="CQ124" s="872"/>
      <c r="CR124" s="872"/>
      <c r="CS124" s="872"/>
      <c r="CT124" s="872"/>
      <c r="CU124" s="872"/>
      <c r="CV124" s="872"/>
      <c r="CW124" s="872"/>
      <c r="CX124" s="872"/>
      <c r="CY124" s="872"/>
      <c r="CZ124" s="872"/>
      <c r="DA124" s="872"/>
      <c r="DB124" s="872"/>
      <c r="DC124" s="872"/>
      <c r="DD124" s="872"/>
      <c r="DE124" s="872"/>
      <c r="DF124" s="873"/>
      <c r="DG124" s="799">
        <v>51038</v>
      </c>
      <c r="DH124" s="800"/>
      <c r="DI124" s="800"/>
      <c r="DJ124" s="800"/>
      <c r="DK124" s="801"/>
      <c r="DL124" s="802">
        <v>36674</v>
      </c>
      <c r="DM124" s="800"/>
      <c r="DN124" s="800"/>
      <c r="DO124" s="800"/>
      <c r="DP124" s="801"/>
      <c r="DQ124" s="802">
        <v>22254</v>
      </c>
      <c r="DR124" s="800"/>
      <c r="DS124" s="800"/>
      <c r="DT124" s="800"/>
      <c r="DU124" s="801"/>
      <c r="DV124" s="884">
        <v>0.2</v>
      </c>
      <c r="DW124" s="885"/>
      <c r="DX124" s="885"/>
      <c r="DY124" s="885"/>
      <c r="DZ124" s="886"/>
    </row>
    <row r="125" spans="1:130" s="230" customFormat="1" ht="26.25" customHeight="1">
      <c r="A125" s="856"/>
      <c r="B125" s="857"/>
      <c r="C125" s="851" t="s">
        <v>472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131</v>
      </c>
      <c r="AB125" s="816"/>
      <c r="AC125" s="816"/>
      <c r="AD125" s="816"/>
      <c r="AE125" s="817"/>
      <c r="AF125" s="818" t="s">
        <v>131</v>
      </c>
      <c r="AG125" s="816"/>
      <c r="AH125" s="816"/>
      <c r="AI125" s="816"/>
      <c r="AJ125" s="817"/>
      <c r="AK125" s="818" t="s">
        <v>131</v>
      </c>
      <c r="AL125" s="816"/>
      <c r="AM125" s="816"/>
      <c r="AN125" s="816"/>
      <c r="AO125" s="817"/>
      <c r="AP125" s="860" t="s">
        <v>131</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486</v>
      </c>
      <c r="CL125" s="888"/>
      <c r="CM125" s="888"/>
      <c r="CN125" s="888"/>
      <c r="CO125" s="889"/>
      <c r="CP125" s="896" t="s">
        <v>487</v>
      </c>
      <c r="CQ125" s="844"/>
      <c r="CR125" s="844"/>
      <c r="CS125" s="844"/>
      <c r="CT125" s="844"/>
      <c r="CU125" s="844"/>
      <c r="CV125" s="844"/>
      <c r="CW125" s="844"/>
      <c r="CX125" s="844"/>
      <c r="CY125" s="844"/>
      <c r="CZ125" s="844"/>
      <c r="DA125" s="844"/>
      <c r="DB125" s="844"/>
      <c r="DC125" s="844"/>
      <c r="DD125" s="844"/>
      <c r="DE125" s="844"/>
      <c r="DF125" s="845"/>
      <c r="DG125" s="897" t="s">
        <v>131</v>
      </c>
      <c r="DH125" s="878"/>
      <c r="DI125" s="878"/>
      <c r="DJ125" s="878"/>
      <c r="DK125" s="878"/>
      <c r="DL125" s="878" t="s">
        <v>131</v>
      </c>
      <c r="DM125" s="878"/>
      <c r="DN125" s="878"/>
      <c r="DO125" s="878"/>
      <c r="DP125" s="878"/>
      <c r="DQ125" s="878" t="s">
        <v>131</v>
      </c>
      <c r="DR125" s="878"/>
      <c r="DS125" s="878"/>
      <c r="DT125" s="878"/>
      <c r="DU125" s="878"/>
      <c r="DV125" s="879" t="s">
        <v>131</v>
      </c>
      <c r="DW125" s="879"/>
      <c r="DX125" s="879"/>
      <c r="DY125" s="879"/>
      <c r="DZ125" s="880"/>
    </row>
    <row r="126" spans="1:130" s="230" customFormat="1" ht="26.25" customHeight="1" thickBot="1">
      <c r="A126" s="856"/>
      <c r="B126" s="857"/>
      <c r="C126" s="851" t="s">
        <v>474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131</v>
      </c>
      <c r="AB126" s="816"/>
      <c r="AC126" s="816"/>
      <c r="AD126" s="816"/>
      <c r="AE126" s="817"/>
      <c r="AF126" s="818" t="s">
        <v>131</v>
      </c>
      <c r="AG126" s="816"/>
      <c r="AH126" s="816"/>
      <c r="AI126" s="816"/>
      <c r="AJ126" s="817"/>
      <c r="AK126" s="818" t="s">
        <v>131</v>
      </c>
      <c r="AL126" s="816"/>
      <c r="AM126" s="816"/>
      <c r="AN126" s="816"/>
      <c r="AO126" s="817"/>
      <c r="AP126" s="860" t="s">
        <v>131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488</v>
      </c>
      <c r="CQ126" s="788"/>
      <c r="CR126" s="788"/>
      <c r="CS126" s="788"/>
      <c r="CT126" s="788"/>
      <c r="CU126" s="788"/>
      <c r="CV126" s="788"/>
      <c r="CW126" s="788"/>
      <c r="CX126" s="788"/>
      <c r="CY126" s="788"/>
      <c r="CZ126" s="788"/>
      <c r="DA126" s="788"/>
      <c r="DB126" s="788"/>
      <c r="DC126" s="788"/>
      <c r="DD126" s="788"/>
      <c r="DE126" s="788"/>
      <c r="DF126" s="789"/>
      <c r="DG126" s="852" t="s">
        <v>131</v>
      </c>
      <c r="DH126" s="853"/>
      <c r="DI126" s="853"/>
      <c r="DJ126" s="853"/>
      <c r="DK126" s="853"/>
      <c r="DL126" s="853" t="s">
        <v>131</v>
      </c>
      <c r="DM126" s="853"/>
      <c r="DN126" s="853"/>
      <c r="DO126" s="853"/>
      <c r="DP126" s="853"/>
      <c r="DQ126" s="853" t="s">
        <v>131</v>
      </c>
      <c r="DR126" s="853"/>
      <c r="DS126" s="853"/>
      <c r="DT126" s="853"/>
      <c r="DU126" s="853"/>
      <c r="DV126" s="830" t="s">
        <v>131</v>
      </c>
      <c r="DW126" s="830"/>
      <c r="DX126" s="830"/>
      <c r="DY126" s="830"/>
      <c r="DZ126" s="831"/>
    </row>
    <row r="127" spans="1:130" s="230" customFormat="1" ht="26.25" customHeight="1">
      <c r="A127" s="858"/>
      <c r="B127" s="859"/>
      <c r="C127" s="874" t="s">
        <v>489</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131</v>
      </c>
      <c r="AB127" s="816"/>
      <c r="AC127" s="816"/>
      <c r="AD127" s="816"/>
      <c r="AE127" s="817"/>
      <c r="AF127" s="818" t="s">
        <v>131</v>
      </c>
      <c r="AG127" s="816"/>
      <c r="AH127" s="816"/>
      <c r="AI127" s="816"/>
      <c r="AJ127" s="817"/>
      <c r="AK127" s="818" t="s">
        <v>131</v>
      </c>
      <c r="AL127" s="816"/>
      <c r="AM127" s="816"/>
      <c r="AN127" s="816"/>
      <c r="AO127" s="817"/>
      <c r="AP127" s="860" t="s">
        <v>131</v>
      </c>
      <c r="AQ127" s="861"/>
      <c r="AR127" s="861"/>
      <c r="AS127" s="861"/>
      <c r="AT127" s="862"/>
      <c r="AU127" s="232"/>
      <c r="AV127" s="232"/>
      <c r="AW127" s="232"/>
      <c r="AX127" s="877" t="s">
        <v>490</v>
      </c>
      <c r="AY127" s="848"/>
      <c r="AZ127" s="848"/>
      <c r="BA127" s="848"/>
      <c r="BB127" s="848"/>
      <c r="BC127" s="848"/>
      <c r="BD127" s="848"/>
      <c r="BE127" s="849"/>
      <c r="BF127" s="847" t="s">
        <v>491</v>
      </c>
      <c r="BG127" s="848"/>
      <c r="BH127" s="848"/>
      <c r="BI127" s="848"/>
      <c r="BJ127" s="848"/>
      <c r="BK127" s="848"/>
      <c r="BL127" s="849"/>
      <c r="BM127" s="847" t="s">
        <v>492</v>
      </c>
      <c r="BN127" s="848"/>
      <c r="BO127" s="848"/>
      <c r="BP127" s="848"/>
      <c r="BQ127" s="848"/>
      <c r="BR127" s="848"/>
      <c r="BS127" s="849"/>
      <c r="BT127" s="847" t="s">
        <v>493</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494</v>
      </c>
      <c r="CQ127" s="788"/>
      <c r="CR127" s="788"/>
      <c r="CS127" s="788"/>
      <c r="CT127" s="788"/>
      <c r="CU127" s="788"/>
      <c r="CV127" s="788"/>
      <c r="CW127" s="788"/>
      <c r="CX127" s="788"/>
      <c r="CY127" s="788"/>
      <c r="CZ127" s="788"/>
      <c r="DA127" s="788"/>
      <c r="DB127" s="788"/>
      <c r="DC127" s="788"/>
      <c r="DD127" s="788"/>
      <c r="DE127" s="788"/>
      <c r="DF127" s="789"/>
      <c r="DG127" s="852" t="s">
        <v>131</v>
      </c>
      <c r="DH127" s="853"/>
      <c r="DI127" s="853"/>
      <c r="DJ127" s="853"/>
      <c r="DK127" s="853"/>
      <c r="DL127" s="853" t="s">
        <v>131</v>
      </c>
      <c r="DM127" s="853"/>
      <c r="DN127" s="853"/>
      <c r="DO127" s="853"/>
      <c r="DP127" s="853"/>
      <c r="DQ127" s="853" t="s">
        <v>131</v>
      </c>
      <c r="DR127" s="853"/>
      <c r="DS127" s="853"/>
      <c r="DT127" s="853"/>
      <c r="DU127" s="853"/>
      <c r="DV127" s="830" t="s">
        <v>131</v>
      </c>
      <c r="DW127" s="830"/>
      <c r="DX127" s="830"/>
      <c r="DY127" s="830"/>
      <c r="DZ127" s="831"/>
    </row>
    <row r="128" spans="1:130" s="230" customFormat="1" ht="26.25" customHeight="1" thickBot="1">
      <c r="A128" s="832" t="s">
        <v>495</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496</v>
      </c>
      <c r="X128" s="834"/>
      <c r="Y128" s="834"/>
      <c r="Z128" s="835"/>
      <c r="AA128" s="836">
        <v>71214</v>
      </c>
      <c r="AB128" s="837"/>
      <c r="AC128" s="837"/>
      <c r="AD128" s="837"/>
      <c r="AE128" s="838"/>
      <c r="AF128" s="839">
        <v>85942</v>
      </c>
      <c r="AG128" s="837"/>
      <c r="AH128" s="837"/>
      <c r="AI128" s="837"/>
      <c r="AJ128" s="838"/>
      <c r="AK128" s="839">
        <v>143283</v>
      </c>
      <c r="AL128" s="837"/>
      <c r="AM128" s="837"/>
      <c r="AN128" s="837"/>
      <c r="AO128" s="838"/>
      <c r="AP128" s="840"/>
      <c r="AQ128" s="841"/>
      <c r="AR128" s="841"/>
      <c r="AS128" s="841"/>
      <c r="AT128" s="842"/>
      <c r="AU128" s="232"/>
      <c r="AV128" s="232"/>
      <c r="AW128" s="232"/>
      <c r="AX128" s="843" t="s">
        <v>497</v>
      </c>
      <c r="AY128" s="844"/>
      <c r="AZ128" s="844"/>
      <c r="BA128" s="844"/>
      <c r="BB128" s="844"/>
      <c r="BC128" s="844"/>
      <c r="BD128" s="844"/>
      <c r="BE128" s="845"/>
      <c r="BF128" s="822" t="s">
        <v>131</v>
      </c>
      <c r="BG128" s="823"/>
      <c r="BH128" s="823"/>
      <c r="BI128" s="823"/>
      <c r="BJ128" s="823"/>
      <c r="BK128" s="823"/>
      <c r="BL128" s="846"/>
      <c r="BM128" s="822">
        <v>12.89</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498</v>
      </c>
      <c r="CQ128" s="766"/>
      <c r="CR128" s="766"/>
      <c r="CS128" s="766"/>
      <c r="CT128" s="766"/>
      <c r="CU128" s="766"/>
      <c r="CV128" s="766"/>
      <c r="CW128" s="766"/>
      <c r="CX128" s="766"/>
      <c r="CY128" s="766"/>
      <c r="CZ128" s="766"/>
      <c r="DA128" s="766"/>
      <c r="DB128" s="766"/>
      <c r="DC128" s="766"/>
      <c r="DD128" s="766"/>
      <c r="DE128" s="766"/>
      <c r="DF128" s="767"/>
      <c r="DG128" s="826" t="s">
        <v>131</v>
      </c>
      <c r="DH128" s="827"/>
      <c r="DI128" s="827"/>
      <c r="DJ128" s="827"/>
      <c r="DK128" s="827"/>
      <c r="DL128" s="827" t="s">
        <v>131</v>
      </c>
      <c r="DM128" s="827"/>
      <c r="DN128" s="827"/>
      <c r="DO128" s="827"/>
      <c r="DP128" s="827"/>
      <c r="DQ128" s="827" t="s">
        <v>131</v>
      </c>
      <c r="DR128" s="827"/>
      <c r="DS128" s="827"/>
      <c r="DT128" s="827"/>
      <c r="DU128" s="827"/>
      <c r="DV128" s="828" t="s">
        <v>131</v>
      </c>
      <c r="DW128" s="828"/>
      <c r="DX128" s="828"/>
      <c r="DY128" s="828"/>
      <c r="DZ128" s="829"/>
    </row>
    <row r="129" spans="1:131" s="230" customFormat="1" ht="26.25" customHeight="1">
      <c r="A129" s="810" t="s">
        <v>110</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499</v>
      </c>
      <c r="X129" s="813"/>
      <c r="Y129" s="813"/>
      <c r="Z129" s="814"/>
      <c r="AA129" s="815">
        <v>13977197</v>
      </c>
      <c r="AB129" s="816"/>
      <c r="AC129" s="816"/>
      <c r="AD129" s="816"/>
      <c r="AE129" s="817"/>
      <c r="AF129" s="818">
        <v>14285179</v>
      </c>
      <c r="AG129" s="816"/>
      <c r="AH129" s="816"/>
      <c r="AI129" s="816"/>
      <c r="AJ129" s="817"/>
      <c r="AK129" s="818">
        <v>13656174</v>
      </c>
      <c r="AL129" s="816"/>
      <c r="AM129" s="816"/>
      <c r="AN129" s="816"/>
      <c r="AO129" s="817"/>
      <c r="AP129" s="819"/>
      <c r="AQ129" s="820"/>
      <c r="AR129" s="820"/>
      <c r="AS129" s="820"/>
      <c r="AT129" s="821"/>
      <c r="AU129" s="233"/>
      <c r="AV129" s="233"/>
      <c r="AW129" s="233"/>
      <c r="AX129" s="787" t="s">
        <v>500</v>
      </c>
      <c r="AY129" s="788"/>
      <c r="AZ129" s="788"/>
      <c r="BA129" s="788"/>
      <c r="BB129" s="788"/>
      <c r="BC129" s="788"/>
      <c r="BD129" s="788"/>
      <c r="BE129" s="789"/>
      <c r="BF129" s="806" t="s">
        <v>131</v>
      </c>
      <c r="BG129" s="807"/>
      <c r="BH129" s="807"/>
      <c r="BI129" s="807"/>
      <c r="BJ129" s="807"/>
      <c r="BK129" s="807"/>
      <c r="BL129" s="808"/>
      <c r="BM129" s="806">
        <v>17.89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810" t="s">
        <v>501</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502</v>
      </c>
      <c r="X130" s="813"/>
      <c r="Y130" s="813"/>
      <c r="Z130" s="814"/>
      <c r="AA130" s="815">
        <v>3595680</v>
      </c>
      <c r="AB130" s="816"/>
      <c r="AC130" s="816"/>
      <c r="AD130" s="816"/>
      <c r="AE130" s="817"/>
      <c r="AF130" s="818">
        <v>3526147</v>
      </c>
      <c r="AG130" s="816"/>
      <c r="AH130" s="816"/>
      <c r="AI130" s="816"/>
      <c r="AJ130" s="817"/>
      <c r="AK130" s="818">
        <v>3340359</v>
      </c>
      <c r="AL130" s="816"/>
      <c r="AM130" s="816"/>
      <c r="AN130" s="816"/>
      <c r="AO130" s="817"/>
      <c r="AP130" s="819"/>
      <c r="AQ130" s="820"/>
      <c r="AR130" s="820"/>
      <c r="AS130" s="820"/>
      <c r="AT130" s="821"/>
      <c r="AU130" s="233"/>
      <c r="AV130" s="233"/>
      <c r="AW130" s="233"/>
      <c r="AX130" s="787" t="s">
        <v>503</v>
      </c>
      <c r="AY130" s="788"/>
      <c r="AZ130" s="788"/>
      <c r="BA130" s="788"/>
      <c r="BB130" s="788"/>
      <c r="BC130" s="788"/>
      <c r="BD130" s="788"/>
      <c r="BE130" s="789"/>
      <c r="BF130" s="790">
        <v>10.8</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504</v>
      </c>
      <c r="X131" s="797"/>
      <c r="Y131" s="797"/>
      <c r="Z131" s="798"/>
      <c r="AA131" s="799">
        <v>10381517</v>
      </c>
      <c r="AB131" s="800"/>
      <c r="AC131" s="800"/>
      <c r="AD131" s="800"/>
      <c r="AE131" s="801"/>
      <c r="AF131" s="802">
        <v>10759032</v>
      </c>
      <c r="AG131" s="800"/>
      <c r="AH131" s="800"/>
      <c r="AI131" s="800"/>
      <c r="AJ131" s="801"/>
      <c r="AK131" s="802">
        <v>10315815</v>
      </c>
      <c r="AL131" s="800"/>
      <c r="AM131" s="800"/>
      <c r="AN131" s="800"/>
      <c r="AO131" s="801"/>
      <c r="AP131" s="803"/>
      <c r="AQ131" s="804"/>
      <c r="AR131" s="804"/>
      <c r="AS131" s="804"/>
      <c r="AT131" s="805"/>
      <c r="AU131" s="233"/>
      <c r="AV131" s="233"/>
      <c r="AW131" s="233"/>
      <c r="AX131" s="765" t="s">
        <v>505</v>
      </c>
      <c r="AY131" s="766"/>
      <c r="AZ131" s="766"/>
      <c r="BA131" s="766"/>
      <c r="BB131" s="766"/>
      <c r="BC131" s="766"/>
      <c r="BD131" s="766"/>
      <c r="BE131" s="767"/>
      <c r="BF131" s="768" t="s">
        <v>131</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74" t="s">
        <v>506</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507</v>
      </c>
      <c r="W132" s="778"/>
      <c r="X132" s="778"/>
      <c r="Y132" s="778"/>
      <c r="Z132" s="779"/>
      <c r="AA132" s="780">
        <v>11.09597952</v>
      </c>
      <c r="AB132" s="781"/>
      <c r="AC132" s="781"/>
      <c r="AD132" s="781"/>
      <c r="AE132" s="782"/>
      <c r="AF132" s="783">
        <v>10.649945089999999</v>
      </c>
      <c r="AG132" s="781"/>
      <c r="AH132" s="781"/>
      <c r="AI132" s="781"/>
      <c r="AJ132" s="782"/>
      <c r="AK132" s="783">
        <v>10.77055957</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508</v>
      </c>
      <c r="W133" s="757"/>
      <c r="X133" s="757"/>
      <c r="Y133" s="757"/>
      <c r="Z133" s="758"/>
      <c r="AA133" s="759">
        <v>11.8</v>
      </c>
      <c r="AB133" s="760"/>
      <c r="AC133" s="760"/>
      <c r="AD133" s="760"/>
      <c r="AE133" s="761"/>
      <c r="AF133" s="759">
        <v>11.3</v>
      </c>
      <c r="AG133" s="760"/>
      <c r="AH133" s="760"/>
      <c r="AI133" s="760"/>
      <c r="AJ133" s="761"/>
      <c r="AK133" s="759">
        <v>10.8</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Sv+xJo6okJ1MWY6AecjaVUT5Yrh1JMPl4yx7cboQ9irCVdUdJOcUtqAJwuTScbxwEXepj9WUbOFP20JD+Z8VQ==" saltValue="lx3VpH/u36qmbxqtdat96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76" zoomScaleNormal="85" zoomScaleSheetLayoutView="100"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509</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v/5TnMtVo841J9EardnShj+MjJx8x6dLWwb8yVym3DiCOG3jAoeMuZ0HJzhj43SXVJJ2hI+wZ7ZMnnQtJ+94uA==" saltValue="3w9i/CHGQ2j1ln16HNKNM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37" zoomScaleNormal="100" zoomScaleSheetLayoutView="55" workbookViewId="0">
      <selection activeCell="AC15" sqref="AC15:AG15"/>
    </sheetView>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yo6mhmD0HlACqJx9JAF83YAwdB5XSZoWPVA85i4bseT+kh1HxakV+cC6uHHWN1lPt3KjYVB94TKDzpAH8tCMEg==" saltValue="ReB//XUnrgAbTgfvbT9n3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election activeCell="AC15" sqref="AC15:AG15"/>
    </sheetView>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510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512</v>
      </c>
      <c r="AP7" s="272"/>
      <c r="AQ7" s="273" t="s">
        <v>513</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514</v>
      </c>
      <c r="AQ8" s="279" t="s">
        <v>515</v>
      </c>
      <c r="AR8" s="280" t="s">
        <v>516</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517</v>
      </c>
      <c r="AL9" s="1167"/>
      <c r="AM9" s="1167"/>
      <c r="AN9" s="1168"/>
      <c r="AO9" s="281">
        <v>4006979</v>
      </c>
      <c r="AP9" s="281">
        <v>153907</v>
      </c>
      <c r="AQ9" s="282">
        <v>105319</v>
      </c>
      <c r="AR9" s="283">
        <v>46.1</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518</v>
      </c>
      <c r="AL10" s="1167"/>
      <c r="AM10" s="1167"/>
      <c r="AN10" s="1168"/>
      <c r="AO10" s="284">
        <v>35790</v>
      </c>
      <c r="AP10" s="284">
        <v>1375</v>
      </c>
      <c r="AQ10" s="285">
        <v>9860</v>
      </c>
      <c r="AR10" s="286">
        <v>-86.1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519</v>
      </c>
      <c r="AL11" s="1167"/>
      <c r="AM11" s="1167"/>
      <c r="AN11" s="1168"/>
      <c r="AO11" s="284">
        <v>36107</v>
      </c>
      <c r="AP11" s="284">
        <v>1387</v>
      </c>
      <c r="AQ11" s="285">
        <v>1656</v>
      </c>
      <c r="AR11" s="286">
        <v>-16.2</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520</v>
      </c>
      <c r="AL12" s="1167"/>
      <c r="AM12" s="1167"/>
      <c r="AN12" s="1168"/>
      <c r="AO12" s="284" t="s">
        <v>521</v>
      </c>
      <c r="AP12" s="284" t="s">
        <v>521</v>
      </c>
      <c r="AQ12" s="285">
        <v>3</v>
      </c>
      <c r="AR12" s="286" t="s">
        <v>521</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522</v>
      </c>
      <c r="AL13" s="1167"/>
      <c r="AM13" s="1167"/>
      <c r="AN13" s="1168"/>
      <c r="AO13" s="284">
        <v>30639</v>
      </c>
      <c r="AP13" s="284">
        <v>1177</v>
      </c>
      <c r="AQ13" s="285">
        <v>4056</v>
      </c>
      <c r="AR13" s="286">
        <v>-71</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523</v>
      </c>
      <c r="AL14" s="1167"/>
      <c r="AM14" s="1167"/>
      <c r="AN14" s="1168"/>
      <c r="AO14" s="284">
        <v>19302</v>
      </c>
      <c r="AP14" s="284">
        <v>741</v>
      </c>
      <c r="AQ14" s="285">
        <v>2339</v>
      </c>
      <c r="AR14" s="286">
        <v>-68.3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524</v>
      </c>
      <c r="AL15" s="1170"/>
      <c r="AM15" s="1170"/>
      <c r="AN15" s="1171"/>
      <c r="AO15" s="284">
        <v>-252439</v>
      </c>
      <c r="AP15" s="284">
        <v>-9696</v>
      </c>
      <c r="AQ15" s="285">
        <v>-7717</v>
      </c>
      <c r="AR15" s="286">
        <v>25.6</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191</v>
      </c>
      <c r="AL16" s="1170"/>
      <c r="AM16" s="1170"/>
      <c r="AN16" s="1171"/>
      <c r="AO16" s="284">
        <v>3876378</v>
      </c>
      <c r="AP16" s="284">
        <v>148891</v>
      </c>
      <c r="AQ16" s="285">
        <v>115515</v>
      </c>
      <c r="AR16" s="286">
        <v>28.9</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525</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526</v>
      </c>
      <c r="AP20" s="293" t="s">
        <v>527</v>
      </c>
      <c r="AQ20" s="294" t="s">
        <v>528</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529</v>
      </c>
      <c r="AL21" s="1173"/>
      <c r="AM21" s="1173"/>
      <c r="AN21" s="1174"/>
      <c r="AO21" s="297">
        <v>15.79</v>
      </c>
      <c r="AP21" s="298">
        <v>10.69</v>
      </c>
      <c r="AQ21" s="299">
        <v>5.0999999999999996</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530</v>
      </c>
      <c r="AL22" s="1173"/>
      <c r="AM22" s="1173"/>
      <c r="AN22" s="1174"/>
      <c r="AO22" s="302">
        <v>97.2</v>
      </c>
      <c r="AP22" s="303">
        <v>97.4</v>
      </c>
      <c r="AQ22" s="304">
        <v>-0.2</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65" t="s">
        <v>531</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ht="13.2">
      <c r="A27" s="309"/>
      <c r="AO27" s="262"/>
      <c r="AP27" s="262"/>
      <c r="AQ27" s="262"/>
      <c r="AR27" s="262"/>
      <c r="AS27" s="262"/>
      <c r="AT27" s="262"/>
    </row>
    <row r="28" spans="1:46" ht="16.2">
      <c r="A28" s="263" t="s">
        <v>532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512</v>
      </c>
      <c r="AP30" s="272"/>
      <c r="AQ30" s="273" t="s">
        <v>513</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514</v>
      </c>
      <c r="AQ31" s="279" t="s">
        <v>515</v>
      </c>
      <c r="AR31" s="280" t="s">
        <v>516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534</v>
      </c>
      <c r="AL32" s="1157"/>
      <c r="AM32" s="1157"/>
      <c r="AN32" s="1158"/>
      <c r="AO32" s="312">
        <v>2606386</v>
      </c>
      <c r="AP32" s="312">
        <v>100111</v>
      </c>
      <c r="AQ32" s="313">
        <v>74824</v>
      </c>
      <c r="AR32" s="314">
        <v>33.799999999999997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535</v>
      </c>
      <c r="AL33" s="1157"/>
      <c r="AM33" s="1157"/>
      <c r="AN33" s="1158"/>
      <c r="AO33" s="312" t="s">
        <v>521</v>
      </c>
      <c r="AP33" s="312" t="s">
        <v>521</v>
      </c>
      <c r="AQ33" s="313" t="s">
        <v>521</v>
      </c>
      <c r="AR33" s="314" t="s">
        <v>521</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536</v>
      </c>
      <c r="AL34" s="1157"/>
      <c r="AM34" s="1157"/>
      <c r="AN34" s="1158"/>
      <c r="AO34" s="312" t="s">
        <v>521</v>
      </c>
      <c r="AP34" s="312" t="s">
        <v>521</v>
      </c>
      <c r="AQ34" s="313">
        <v>1</v>
      </c>
      <c r="AR34" s="314" t="s">
        <v>521</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537</v>
      </c>
      <c r="AL35" s="1157"/>
      <c r="AM35" s="1157"/>
      <c r="AN35" s="1158"/>
      <c r="AO35" s="312">
        <v>1988327</v>
      </c>
      <c r="AP35" s="312">
        <v>76371</v>
      </c>
      <c r="AQ35" s="313">
        <v>17427</v>
      </c>
      <c r="AR35" s="314">
        <v>338.2</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538</v>
      </c>
      <c r="AL36" s="1157"/>
      <c r="AM36" s="1157"/>
      <c r="AN36" s="1158"/>
      <c r="AO36" s="312" t="s">
        <v>521</v>
      </c>
      <c r="AP36" s="312" t="s">
        <v>521</v>
      </c>
      <c r="AQ36" s="313">
        <v>2447</v>
      </c>
      <c r="AR36" s="314" t="s">
        <v>521</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539</v>
      </c>
      <c r="AL37" s="1157"/>
      <c r="AM37" s="1157"/>
      <c r="AN37" s="1158"/>
      <c r="AO37" s="312" t="s">
        <v>521</v>
      </c>
      <c r="AP37" s="312" t="s">
        <v>521</v>
      </c>
      <c r="AQ37" s="313">
        <v>591</v>
      </c>
      <c r="AR37" s="314" t="s">
        <v>521</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540</v>
      </c>
      <c r="AL38" s="1160"/>
      <c r="AM38" s="1160"/>
      <c r="AN38" s="1161"/>
      <c r="AO38" s="315" t="s">
        <v>521</v>
      </c>
      <c r="AP38" s="315" t="s">
        <v>521</v>
      </c>
      <c r="AQ38" s="316">
        <v>2</v>
      </c>
      <c r="AR38" s="304" t="s">
        <v>521</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541</v>
      </c>
      <c r="AL39" s="1160"/>
      <c r="AM39" s="1160"/>
      <c r="AN39" s="1161"/>
      <c r="AO39" s="312">
        <v>-143283</v>
      </c>
      <c r="AP39" s="312">
        <v>-5503</v>
      </c>
      <c r="AQ39" s="313">
        <v>-3618</v>
      </c>
      <c r="AR39" s="314">
        <v>52.1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542</v>
      </c>
      <c r="AL40" s="1157"/>
      <c r="AM40" s="1157"/>
      <c r="AN40" s="1158"/>
      <c r="AO40" s="312">
        <v>-3340359</v>
      </c>
      <c r="AP40" s="312">
        <v>-128303</v>
      </c>
      <c r="AQ40" s="313">
        <v>-63812</v>
      </c>
      <c r="AR40" s="314">
        <v>101.1</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304</v>
      </c>
      <c r="AL41" s="1163"/>
      <c r="AM41" s="1163"/>
      <c r="AN41" s="1164"/>
      <c r="AO41" s="312">
        <v>1111071</v>
      </c>
      <c r="AP41" s="312">
        <v>42676</v>
      </c>
      <c r="AQ41" s="313">
        <v>27863</v>
      </c>
      <c r="AR41" s="314">
        <v>53.2</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543</v>
      </c>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544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512</v>
      </c>
      <c r="AN49" s="1151" t="s">
        <v>546</v>
      </c>
      <c r="AO49" s="1152"/>
      <c r="AP49" s="1152"/>
      <c r="AQ49" s="1152"/>
      <c r="AR49" s="1153"/>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547</v>
      </c>
      <c r="AO50" s="329" t="s">
        <v>548</v>
      </c>
      <c r="AP50" s="330" t="s">
        <v>549</v>
      </c>
      <c r="AQ50" s="331" t="s">
        <v>550</v>
      </c>
      <c r="AR50" s="332" t="s">
        <v>551</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552</v>
      </c>
      <c r="AL51" s="325"/>
      <c r="AM51" s="333">
        <v>2195302</v>
      </c>
      <c r="AN51" s="334">
        <v>78922</v>
      </c>
      <c r="AO51" s="335">
        <v>-30.7</v>
      </c>
      <c r="AP51" s="336">
        <v>83774</v>
      </c>
      <c r="AQ51" s="337">
        <v>-1.5</v>
      </c>
      <c r="AR51" s="338">
        <v>-29.2</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553</v>
      </c>
      <c r="AM52" s="341">
        <v>1454007</v>
      </c>
      <c r="AN52" s="342">
        <v>52272</v>
      </c>
      <c r="AO52" s="343">
        <v>-38.9</v>
      </c>
      <c r="AP52" s="344">
        <v>52179</v>
      </c>
      <c r="AQ52" s="345">
        <v>2.7</v>
      </c>
      <c r="AR52" s="346">
        <v>-41.6</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554</v>
      </c>
      <c r="AL53" s="325"/>
      <c r="AM53" s="333">
        <v>2406202</v>
      </c>
      <c r="AN53" s="334">
        <v>87949</v>
      </c>
      <c r="AO53" s="335">
        <v>11.4</v>
      </c>
      <c r="AP53" s="336">
        <v>132981</v>
      </c>
      <c r="AQ53" s="337">
        <v>58.7</v>
      </c>
      <c r="AR53" s="338">
        <v>-47.3</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553</v>
      </c>
      <c r="AM54" s="341">
        <v>1761044</v>
      </c>
      <c r="AN54" s="342">
        <v>64368</v>
      </c>
      <c r="AO54" s="343">
        <v>23.1</v>
      </c>
      <c r="AP54" s="344">
        <v>56973</v>
      </c>
      <c r="AQ54" s="345">
        <v>9.1999999999999993</v>
      </c>
      <c r="AR54" s="346">
        <v>13.9</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555</v>
      </c>
      <c r="AL55" s="325"/>
      <c r="AM55" s="333">
        <v>2626718</v>
      </c>
      <c r="AN55" s="334">
        <v>97560</v>
      </c>
      <c r="AO55" s="335">
        <v>10.9</v>
      </c>
      <c r="AP55" s="336">
        <v>128523</v>
      </c>
      <c r="AQ55" s="337">
        <v>-3.4</v>
      </c>
      <c r="AR55" s="338">
        <v>14.3</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553</v>
      </c>
      <c r="AM56" s="341">
        <v>2020691</v>
      </c>
      <c r="AN56" s="342">
        <v>75052</v>
      </c>
      <c r="AO56" s="343">
        <v>16.600000000000001</v>
      </c>
      <c r="AP56" s="344">
        <v>56792</v>
      </c>
      <c r="AQ56" s="345">
        <v>-0.3</v>
      </c>
      <c r="AR56" s="346">
        <v>16.899999999999999</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556</v>
      </c>
      <c r="AL57" s="325"/>
      <c r="AM57" s="333">
        <v>1978126</v>
      </c>
      <c r="AN57" s="334">
        <v>74559</v>
      </c>
      <c r="AO57" s="335">
        <v>-23.6</v>
      </c>
      <c r="AP57" s="336">
        <v>96469</v>
      </c>
      <c r="AQ57" s="337">
        <v>-24.9</v>
      </c>
      <c r="AR57" s="338">
        <v>1.3</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553</v>
      </c>
      <c r="AM58" s="341">
        <v>1412225</v>
      </c>
      <c r="AN58" s="342">
        <v>53229</v>
      </c>
      <c r="AO58" s="343">
        <v>-29.1</v>
      </c>
      <c r="AP58" s="344">
        <v>49775</v>
      </c>
      <c r="AQ58" s="345">
        <v>-12.4</v>
      </c>
      <c r="AR58" s="346">
        <v>-16.7</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557</v>
      </c>
      <c r="AL59" s="325"/>
      <c r="AM59" s="333">
        <v>2645668</v>
      </c>
      <c r="AN59" s="334">
        <v>101620</v>
      </c>
      <c r="AO59" s="335">
        <v>36.299999999999997</v>
      </c>
      <c r="AP59" s="336">
        <v>85743</v>
      </c>
      <c r="AQ59" s="337">
        <v>-11.1</v>
      </c>
      <c r="AR59" s="338">
        <v>47.4</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553</v>
      </c>
      <c r="AM60" s="341">
        <v>2052440</v>
      </c>
      <c r="AN60" s="342">
        <v>78834</v>
      </c>
      <c r="AO60" s="343">
        <v>48.1</v>
      </c>
      <c r="AP60" s="344">
        <v>45231</v>
      </c>
      <c r="AQ60" s="345">
        <v>-9.1</v>
      </c>
      <c r="AR60" s="346">
        <v>57.2</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558</v>
      </c>
      <c r="AL61" s="347"/>
      <c r="AM61" s="348">
        <v>2370403</v>
      </c>
      <c r="AN61" s="349">
        <v>88122</v>
      </c>
      <c r="AO61" s="350">
        <v>0.9</v>
      </c>
      <c r="AP61" s="351">
        <v>105498</v>
      </c>
      <c r="AQ61" s="352">
        <v>3.6</v>
      </c>
      <c r="AR61" s="338">
        <v>-2.7</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553</v>
      </c>
      <c r="AM62" s="341">
        <v>1740081</v>
      </c>
      <c r="AN62" s="342">
        <v>64751</v>
      </c>
      <c r="AO62" s="343">
        <v>4</v>
      </c>
      <c r="AP62" s="344">
        <v>52190</v>
      </c>
      <c r="AQ62" s="345">
        <v>-2</v>
      </c>
      <c r="AR62" s="346">
        <v>6</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zJDoLEMbydupBLrPrjD/SJDiUgvoKyjaCQJ9k65xoIFzh6BD7ftMEuRdDa8PYX1sQjS5C4IeWzj+YlD0OEUxuQ==" saltValue="ceUdQqJtOJVmf3e4Dl7Ap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AC15" sqref="AC15:AG15"/>
    </sheetView>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560</v>
      </c>
    </row>
    <row r="120" spans="125:125" ht="13.5" hidden="1" customHeight="1"/>
    <row r="121" spans="125:125" ht="13.5" hidden="1" customHeight="1">
      <c r="DU121" s="259"/>
    </row>
  </sheetData>
  <sheetProtection algorithmName="SHA-512" hashValue="wBRt3y2UYIqb17aq5Ut7HVtyJIkeCFCHuoByr8VT7pBsXmY6ILfwfHixk2FggelDYcwpdZrsZl6M+v6GulG0IA==" saltValue="VUMxfKRTE6BT52gHVxqnzQ==" spinCount="100000" sheet="1" objects="1" scenarios="1"/>
  <dataConsolidate/>
  <phoneticPr fontId="2"/>
  <printOptions horizontalCentered="1" verticalCentered="1"/>
  <pageMargins left="0" right="0" top="0.19685039370078741" bottom="0" header="0.39370078740157483" footer="0"/>
  <pageSetup paperSize="8" scale="56"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AC15" sqref="AC15:AG15"/>
    </sheetView>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561</v>
      </c>
    </row>
  </sheetData>
  <sheetProtection algorithmName="SHA-512" hashValue="CK9bQ5rK+iKYuVu80rx1QwMyhql+JNA3PNw+CUOwzojViUT1QxZ6MjaJpEwMZQgYdQZbaI5TIEWcTwBFuJ+yxQ==" saltValue="Z9m3NV09jfQqLcFfVcH23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44" zoomScaleSheetLayoutView="100" workbookViewId="0">
      <selection activeCell="AC15" sqref="AC15:AG15"/>
    </sheetView>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75" t="s">
        <v>3</v>
      </c>
      <c r="D47" s="1175"/>
      <c r="E47" s="1176"/>
      <c r="F47" s="11">
        <v>51.17</v>
      </c>
      <c r="G47" s="12">
        <v>51.18</v>
      </c>
      <c r="H47" s="12">
        <v>48.07</v>
      </c>
      <c r="I47" s="12">
        <v>47.32</v>
      </c>
      <c r="J47" s="13">
        <v>50.56</v>
      </c>
    </row>
    <row r="48" spans="2:10" ht="57.75" customHeight="1">
      <c r="B48" s="14"/>
      <c r="C48" s="1177" t="s">
        <v>4</v>
      </c>
      <c r="D48" s="1177"/>
      <c r="E48" s="1178"/>
      <c r="F48" s="15">
        <v>7.32</v>
      </c>
      <c r="G48" s="16">
        <v>7.84</v>
      </c>
      <c r="H48" s="16">
        <v>8.36</v>
      </c>
      <c r="I48" s="16">
        <v>11.48</v>
      </c>
      <c r="J48" s="17">
        <v>11.39</v>
      </c>
    </row>
    <row r="49" spans="2:10" ht="57.75" customHeight="1" thickBot="1">
      <c r="B49" s="18"/>
      <c r="C49" s="1179" t="s">
        <v>5</v>
      </c>
      <c r="D49" s="1179"/>
      <c r="E49" s="1180"/>
      <c r="F49" s="19">
        <v>3.46</v>
      </c>
      <c r="G49" s="20">
        <v>4.88</v>
      </c>
      <c r="H49" s="20">
        <v>5.09</v>
      </c>
      <c r="I49" s="20">
        <v>5.35</v>
      </c>
      <c r="J49" s="21">
        <v>1.99</v>
      </c>
    </row>
    <row r="50" spans="2:10" ht="13.2"/>
  </sheetData>
  <sheetProtection algorithmName="SHA-512" hashValue="HYP7QSphiqb6kTiECcWNJfY2FOZDicDmrJ5TbTX4YWKJbOlio6MH7gtve9zs0KaCnke8rajPF3An/nRgMDcopw==" saltValue="6UtWc6TwE7BGxz5ns7aI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40" zoomScaleSheetLayoutView="100" workbookViewId="0">
      <selection activeCell="AC15" sqref="AC15:AG15"/>
    </sheetView>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187" t="s">
        <v>567</v>
      </c>
      <c r="D34" s="1187"/>
      <c r="E34" s="1188"/>
      <c r="F34" s="32">
        <v>13.28</v>
      </c>
      <c r="G34" s="33">
        <v>14.87</v>
      </c>
      <c r="H34" s="33">
        <v>15.43</v>
      </c>
      <c r="I34" s="33">
        <v>17.27</v>
      </c>
      <c r="J34" s="34">
        <v>20.399999999999999</v>
      </c>
      <c r="K34" s="22"/>
      <c r="L34" s="22"/>
      <c r="M34" s="22"/>
      <c r="N34" s="22"/>
      <c r="O34" s="22"/>
      <c r="P34" s="22"/>
    </row>
    <row r="35" spans="1:16" ht="39" customHeight="1">
      <c r="A35" s="22"/>
      <c r="B35" s="35"/>
      <c r="C35" s="1181" t="s">
        <v>568</v>
      </c>
      <c r="D35" s="1182"/>
      <c r="E35" s="1183"/>
      <c r="F35" s="36">
        <v>7.22</v>
      </c>
      <c r="G35" s="37">
        <v>7.73</v>
      </c>
      <c r="H35" s="37">
        <v>8.2799999999999994</v>
      </c>
      <c r="I35" s="37">
        <v>11.39</v>
      </c>
      <c r="J35" s="38">
        <v>11.26</v>
      </c>
      <c r="K35" s="22"/>
      <c r="L35" s="22"/>
      <c r="M35" s="22"/>
      <c r="N35" s="22"/>
      <c r="O35" s="22"/>
      <c r="P35" s="22"/>
    </row>
    <row r="36" spans="1:16" ht="39" customHeight="1">
      <c r="A36" s="22"/>
      <c r="B36" s="35"/>
      <c r="C36" s="1181" t="s">
        <v>569</v>
      </c>
      <c r="D36" s="1182"/>
      <c r="E36" s="1183"/>
      <c r="F36" s="36">
        <v>7.57</v>
      </c>
      <c r="G36" s="37">
        <v>8.1</v>
      </c>
      <c r="H36" s="37">
        <v>7.44</v>
      </c>
      <c r="I36" s="37">
        <v>7.48</v>
      </c>
      <c r="J36" s="38">
        <v>6.37</v>
      </c>
      <c r="K36" s="22"/>
      <c r="L36" s="22"/>
      <c r="M36" s="22"/>
      <c r="N36" s="22"/>
      <c r="O36" s="22"/>
      <c r="P36" s="22"/>
    </row>
    <row r="37" spans="1:16" ht="39" customHeight="1">
      <c r="A37" s="22"/>
      <c r="B37" s="35"/>
      <c r="C37" s="1181" t="s">
        <v>570</v>
      </c>
      <c r="D37" s="1182"/>
      <c r="E37" s="1183"/>
      <c r="F37" s="36">
        <v>3.06</v>
      </c>
      <c r="G37" s="37">
        <v>3.87</v>
      </c>
      <c r="H37" s="37">
        <v>3.41</v>
      </c>
      <c r="I37" s="37">
        <v>3.62</v>
      </c>
      <c r="J37" s="38">
        <v>4.13</v>
      </c>
      <c r="K37" s="22"/>
      <c r="L37" s="22"/>
      <c r="M37" s="22"/>
      <c r="N37" s="22"/>
      <c r="O37" s="22"/>
      <c r="P37" s="22"/>
    </row>
    <row r="38" spans="1:16" ht="39" customHeight="1">
      <c r="A38" s="22"/>
      <c r="B38" s="35"/>
      <c r="C38" s="1181" t="s">
        <v>571</v>
      </c>
      <c r="D38" s="1182"/>
      <c r="E38" s="1183"/>
      <c r="F38" s="36">
        <v>0.92</v>
      </c>
      <c r="G38" s="37">
        <v>0.37</v>
      </c>
      <c r="H38" s="37">
        <v>0.59</v>
      </c>
      <c r="I38" s="37">
        <v>0.79</v>
      </c>
      <c r="J38" s="38">
        <v>1.41</v>
      </c>
      <c r="K38" s="22"/>
      <c r="L38" s="22"/>
      <c r="M38" s="22"/>
      <c r="N38" s="22"/>
      <c r="O38" s="22"/>
      <c r="P38" s="22"/>
    </row>
    <row r="39" spans="1:16" ht="39" customHeight="1">
      <c r="A39" s="22"/>
      <c r="B39" s="35"/>
      <c r="C39" s="1181" t="s">
        <v>572</v>
      </c>
      <c r="D39" s="1182"/>
      <c r="E39" s="1183"/>
      <c r="F39" s="36">
        <v>0.56999999999999995</v>
      </c>
      <c r="G39" s="37">
        <v>0.44</v>
      </c>
      <c r="H39" s="37">
        <v>0.82</v>
      </c>
      <c r="I39" s="37">
        <v>0.72</v>
      </c>
      <c r="J39" s="38">
        <v>0.61</v>
      </c>
      <c r="K39" s="22"/>
      <c r="L39" s="22"/>
      <c r="M39" s="22"/>
      <c r="N39" s="22"/>
      <c r="O39" s="22"/>
      <c r="P39" s="22"/>
    </row>
    <row r="40" spans="1:16" ht="39" customHeight="1">
      <c r="A40" s="22"/>
      <c r="B40" s="35"/>
      <c r="C40" s="1181" t="s">
        <v>573</v>
      </c>
      <c r="D40" s="1182"/>
      <c r="E40" s="1183"/>
      <c r="F40" s="36">
        <v>0.05</v>
      </c>
      <c r="G40" s="37">
        <v>0.01</v>
      </c>
      <c r="H40" s="37">
        <v>0.04</v>
      </c>
      <c r="I40" s="37">
        <v>7.0000000000000007E-2</v>
      </c>
      <c r="J40" s="38">
        <v>0.09</v>
      </c>
      <c r="K40" s="22"/>
      <c r="L40" s="22"/>
      <c r="M40" s="22"/>
      <c r="N40" s="22"/>
      <c r="O40" s="22"/>
      <c r="P40" s="22"/>
    </row>
    <row r="41" spans="1:16" ht="39" customHeight="1">
      <c r="A41" s="22"/>
      <c r="B41" s="35"/>
      <c r="C41" s="1181" t="s">
        <v>574</v>
      </c>
      <c r="D41" s="1182"/>
      <c r="E41" s="1183"/>
      <c r="F41" s="36">
        <v>0</v>
      </c>
      <c r="G41" s="37">
        <v>0</v>
      </c>
      <c r="H41" s="37">
        <v>0</v>
      </c>
      <c r="I41" s="37">
        <v>0</v>
      </c>
      <c r="J41" s="38">
        <v>0.01</v>
      </c>
      <c r="K41" s="22"/>
      <c r="L41" s="22"/>
      <c r="M41" s="22"/>
      <c r="N41" s="22"/>
      <c r="O41" s="22"/>
      <c r="P41" s="22"/>
    </row>
    <row r="42" spans="1:16" ht="39" customHeight="1">
      <c r="A42" s="22"/>
      <c r="B42" s="39"/>
      <c r="C42" s="1181" t="s">
        <v>575</v>
      </c>
      <c r="D42" s="1182"/>
      <c r="E42" s="1183"/>
      <c r="F42" s="36" t="s">
        <v>521</v>
      </c>
      <c r="G42" s="37" t="s">
        <v>521</v>
      </c>
      <c r="H42" s="37" t="s">
        <v>521</v>
      </c>
      <c r="I42" s="37" t="s">
        <v>521</v>
      </c>
      <c r="J42" s="38" t="s">
        <v>521</v>
      </c>
      <c r="K42" s="22"/>
      <c r="L42" s="22"/>
      <c r="M42" s="22"/>
      <c r="N42" s="22"/>
      <c r="O42" s="22"/>
      <c r="P42" s="22"/>
    </row>
    <row r="43" spans="1:16" ht="39" customHeight="1" thickBot="1">
      <c r="A43" s="22"/>
      <c r="B43" s="40"/>
      <c r="C43" s="1184" t="s">
        <v>576</v>
      </c>
      <c r="D43" s="1185"/>
      <c r="E43" s="1186"/>
      <c r="F43" s="41">
        <v>0.1</v>
      </c>
      <c r="G43" s="42">
        <v>0.8</v>
      </c>
      <c r="H43" s="42">
        <v>0.06</v>
      </c>
      <c r="I43" s="42">
        <v>0.04</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CoJMpoN8dcz545xgYVuacaiKH7/laox5T4oIp1ffK3U4bZbkx/yum3N8UowZnoOTAMfjYKRG63rMOQ/O99xkhw==" saltValue="AgWabTfa4GcKAksvT7aE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E49" zoomScaleSheetLayoutView="55" workbookViewId="0">
      <selection activeCell="K58" sqref="K58"/>
    </sheetView>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12" t="s">
        <v>11</v>
      </c>
      <c r="C45" s="1213"/>
      <c r="D45" s="58"/>
      <c r="E45" s="1218" t="s">
        <v>12</v>
      </c>
      <c r="F45" s="1218"/>
      <c r="G45" s="1218"/>
      <c r="H45" s="1218"/>
      <c r="I45" s="1218"/>
      <c r="J45" s="1219"/>
      <c r="K45" s="59">
        <v>2814</v>
      </c>
      <c r="L45" s="60">
        <v>2922</v>
      </c>
      <c r="M45" s="60">
        <v>2848</v>
      </c>
      <c r="N45" s="60">
        <v>2745</v>
      </c>
      <c r="O45" s="61">
        <v>2606</v>
      </c>
      <c r="P45" s="48"/>
      <c r="Q45" s="48"/>
      <c r="R45" s="48"/>
      <c r="S45" s="48"/>
      <c r="T45" s="48"/>
      <c r="U45" s="48"/>
    </row>
    <row r="46" spans="1:21" ht="30.75" customHeight="1">
      <c r="A46" s="48"/>
      <c r="B46" s="1214"/>
      <c r="C46" s="1215"/>
      <c r="D46" s="62"/>
      <c r="E46" s="1191" t="s">
        <v>13</v>
      </c>
      <c r="F46" s="1191"/>
      <c r="G46" s="1191"/>
      <c r="H46" s="1191"/>
      <c r="I46" s="1191"/>
      <c r="J46" s="1192"/>
      <c r="K46" s="63" t="s">
        <v>521</v>
      </c>
      <c r="L46" s="64" t="s">
        <v>521</v>
      </c>
      <c r="M46" s="64" t="s">
        <v>521</v>
      </c>
      <c r="N46" s="64" t="s">
        <v>521</v>
      </c>
      <c r="O46" s="65" t="s">
        <v>521</v>
      </c>
      <c r="P46" s="48"/>
      <c r="Q46" s="48"/>
      <c r="R46" s="48"/>
      <c r="S46" s="48"/>
      <c r="T46" s="48"/>
      <c r="U46" s="48"/>
    </row>
    <row r="47" spans="1:21" ht="30.75" customHeight="1">
      <c r="A47" s="48"/>
      <c r="B47" s="1214"/>
      <c r="C47" s="1215"/>
      <c r="D47" s="62"/>
      <c r="E47" s="1191" t="s">
        <v>14</v>
      </c>
      <c r="F47" s="1191"/>
      <c r="G47" s="1191"/>
      <c r="H47" s="1191"/>
      <c r="I47" s="1191"/>
      <c r="J47" s="1192"/>
      <c r="K47" s="63" t="s">
        <v>521</v>
      </c>
      <c r="L47" s="64" t="s">
        <v>521</v>
      </c>
      <c r="M47" s="64" t="s">
        <v>521</v>
      </c>
      <c r="N47" s="64" t="s">
        <v>521</v>
      </c>
      <c r="O47" s="65" t="s">
        <v>521</v>
      </c>
      <c r="P47" s="48"/>
      <c r="Q47" s="48"/>
      <c r="R47" s="48"/>
      <c r="S47" s="48"/>
      <c r="T47" s="48"/>
      <c r="U47" s="48"/>
    </row>
    <row r="48" spans="1:21" ht="30.75" customHeight="1">
      <c r="A48" s="48"/>
      <c r="B48" s="1214"/>
      <c r="C48" s="1215"/>
      <c r="D48" s="62"/>
      <c r="E48" s="1191" t="s">
        <v>15</v>
      </c>
      <c r="F48" s="1191"/>
      <c r="G48" s="1191"/>
      <c r="H48" s="1191"/>
      <c r="I48" s="1191"/>
      <c r="J48" s="1192"/>
      <c r="K48" s="63">
        <v>1984</v>
      </c>
      <c r="L48" s="64">
        <v>1972</v>
      </c>
      <c r="M48" s="64">
        <v>1968</v>
      </c>
      <c r="N48" s="64">
        <v>2012</v>
      </c>
      <c r="O48" s="65">
        <v>1988</v>
      </c>
      <c r="P48" s="48"/>
      <c r="Q48" s="48"/>
      <c r="R48" s="48"/>
      <c r="S48" s="48"/>
      <c r="T48" s="48"/>
      <c r="U48" s="48"/>
    </row>
    <row r="49" spans="1:21" ht="30.75" customHeight="1">
      <c r="A49" s="48"/>
      <c r="B49" s="1214"/>
      <c r="C49" s="1215"/>
      <c r="D49" s="62"/>
      <c r="E49" s="1191" t="s">
        <v>16</v>
      </c>
      <c r="F49" s="1191"/>
      <c r="G49" s="1191"/>
      <c r="H49" s="1191"/>
      <c r="I49" s="1191"/>
      <c r="J49" s="1192"/>
      <c r="K49" s="63">
        <v>5</v>
      </c>
      <c r="L49" s="64">
        <v>5</v>
      </c>
      <c r="M49" s="64">
        <v>2</v>
      </c>
      <c r="N49" s="64" t="s">
        <v>521</v>
      </c>
      <c r="O49" s="65" t="s">
        <v>521</v>
      </c>
      <c r="P49" s="48"/>
      <c r="Q49" s="48"/>
      <c r="R49" s="48"/>
      <c r="S49" s="48"/>
      <c r="T49" s="48"/>
      <c r="U49" s="48"/>
    </row>
    <row r="50" spans="1:21" ht="30.75" customHeight="1">
      <c r="A50" s="48"/>
      <c r="B50" s="1214"/>
      <c r="C50" s="1215"/>
      <c r="D50" s="62"/>
      <c r="E50" s="1191" t="s">
        <v>17</v>
      </c>
      <c r="F50" s="1191"/>
      <c r="G50" s="1191"/>
      <c r="H50" s="1191"/>
      <c r="I50" s="1191"/>
      <c r="J50" s="1192"/>
      <c r="K50" s="63" t="s">
        <v>521</v>
      </c>
      <c r="L50" s="64" t="s">
        <v>521</v>
      </c>
      <c r="M50" s="64" t="s">
        <v>521</v>
      </c>
      <c r="N50" s="64" t="s">
        <v>521</v>
      </c>
      <c r="O50" s="65" t="s">
        <v>521</v>
      </c>
      <c r="P50" s="48"/>
      <c r="Q50" s="48"/>
      <c r="R50" s="48"/>
      <c r="S50" s="48"/>
      <c r="T50" s="48"/>
      <c r="U50" s="48"/>
    </row>
    <row r="51" spans="1:21" ht="30.75" customHeight="1">
      <c r="A51" s="48"/>
      <c r="B51" s="1216"/>
      <c r="C51" s="1217"/>
      <c r="D51" s="66"/>
      <c r="E51" s="1191" t="s">
        <v>18</v>
      </c>
      <c r="F51" s="1191"/>
      <c r="G51" s="1191"/>
      <c r="H51" s="1191"/>
      <c r="I51" s="1191"/>
      <c r="J51" s="1192"/>
      <c r="K51" s="63" t="s">
        <v>521</v>
      </c>
      <c r="L51" s="64" t="s">
        <v>521</v>
      </c>
      <c r="M51" s="64" t="s">
        <v>521</v>
      </c>
      <c r="N51" s="64" t="s">
        <v>521</v>
      </c>
      <c r="O51" s="65" t="s">
        <v>521</v>
      </c>
      <c r="P51" s="48"/>
      <c r="Q51" s="48"/>
      <c r="R51" s="48"/>
      <c r="S51" s="48"/>
      <c r="T51" s="48"/>
      <c r="U51" s="48"/>
    </row>
    <row r="52" spans="1:21" ht="30.75" customHeight="1">
      <c r="A52" s="48"/>
      <c r="B52" s="1189" t="s">
        <v>19</v>
      </c>
      <c r="C52" s="1190"/>
      <c r="D52" s="66"/>
      <c r="E52" s="1191" t="s">
        <v>20</v>
      </c>
      <c r="F52" s="1191"/>
      <c r="G52" s="1191"/>
      <c r="H52" s="1191"/>
      <c r="I52" s="1191"/>
      <c r="J52" s="1192"/>
      <c r="K52" s="63">
        <v>3589</v>
      </c>
      <c r="L52" s="64">
        <v>3693</v>
      </c>
      <c r="M52" s="64">
        <v>3666</v>
      </c>
      <c r="N52" s="64">
        <v>3612</v>
      </c>
      <c r="O52" s="65">
        <v>3484</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1214</v>
      </c>
      <c r="L53" s="69">
        <v>1206</v>
      </c>
      <c r="M53" s="69">
        <v>1152</v>
      </c>
      <c r="N53" s="69">
        <v>1145</v>
      </c>
      <c r="O53" s="70">
        <v>1110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c r="B58" s="1197" t="s">
        <v>26</v>
      </c>
      <c r="C58" s="1198"/>
      <c r="D58" s="1203" t="s">
        <v>27</v>
      </c>
      <c r="E58" s="1204"/>
      <c r="F58" s="1204"/>
      <c r="G58" s="1204"/>
      <c r="H58" s="1204"/>
      <c r="I58" s="1204"/>
      <c r="J58" s="1205"/>
      <c r="K58" s="83"/>
      <c r="L58" s="84"/>
      <c r="M58" s="84"/>
      <c r="N58" s="84"/>
      <c r="O58" s="85"/>
    </row>
    <row r="59" spans="1:21" ht="31.5" customHeight="1">
      <c r="B59" s="1199"/>
      <c r="C59" s="1200"/>
      <c r="D59" s="1206" t="s">
        <v>28</v>
      </c>
      <c r="E59" s="1207"/>
      <c r="F59" s="1207"/>
      <c r="G59" s="1207"/>
      <c r="H59" s="1207"/>
      <c r="I59" s="1207"/>
      <c r="J59" s="1208"/>
      <c r="K59" s="86"/>
      <c r="L59" s="87"/>
      <c r="M59" s="87"/>
      <c r="N59" s="87"/>
      <c r="O59" s="88"/>
    </row>
    <row r="60" spans="1:21" ht="31.5" customHeight="1" thickBot="1">
      <c r="B60" s="1201"/>
      <c r="C60" s="1202"/>
      <c r="D60" s="1209" t="s">
        <v>29</v>
      </c>
      <c r="E60" s="1210"/>
      <c r="F60" s="1210"/>
      <c r="G60" s="1210"/>
      <c r="H60" s="1210"/>
      <c r="I60" s="1210"/>
      <c r="J60" s="1211"/>
      <c r="K60" s="89"/>
      <c r="L60" s="90"/>
      <c r="M60" s="90"/>
      <c r="N60" s="90"/>
      <c r="O60" s="91"/>
    </row>
    <row r="61" spans="1:21" ht="24" customHeight="1">
      <c r="B61" s="92"/>
      <c r="C61" s="92"/>
      <c r="D61" s="93" t="s">
        <v>30</v>
      </c>
      <c r="E61" s="94"/>
      <c r="F61" s="94"/>
      <c r="G61" s="94"/>
      <c r="H61" s="94"/>
      <c r="I61" s="94"/>
      <c r="J61" s="94"/>
      <c r="K61" s="94"/>
      <c r="L61" s="94"/>
      <c r="M61" s="94"/>
      <c r="N61" s="94"/>
      <c r="O61" s="94"/>
    </row>
    <row r="62" spans="1:21" ht="24" customHeight="1">
      <c r="B62" s="95"/>
      <c r="C62" s="95"/>
      <c r="D62" s="93" t="s">
        <v>31</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LZmSqHcz1CQO8OlBUSRRpWck0FshwFm0rtO/5lauTJWp6ux/r7g1tN05hMQjpVFjhNrH10SD7+QUoklpEQgg==" saltValue="v9ABGZ0K3jiDDfVUGm6R5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E25" zoomScaleSheetLayoutView="100" workbookViewId="0">
      <selection activeCell="AC15" sqref="AC15:AG15"/>
    </sheetView>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9</v>
      </c>
    </row>
    <row r="40" spans="2:13" ht="27.75" customHeight="1" thickBot="1">
      <c r="B40" s="98" t="s">
        <v>10</v>
      </c>
      <c r="C40" s="99"/>
      <c r="D40" s="99"/>
      <c r="E40" s="100"/>
      <c r="F40" s="100"/>
      <c r="G40" s="100"/>
      <c r="H40" s="101" t="s">
        <v>2</v>
      </c>
      <c r="I40" s="102" t="s">
        <v>562</v>
      </c>
      <c r="J40" s="103" t="s">
        <v>563</v>
      </c>
      <c r="K40" s="103" t="s">
        <v>564</v>
      </c>
      <c r="L40" s="103" t="s">
        <v>565</v>
      </c>
      <c r="M40" s="104" t="s">
        <v>566</v>
      </c>
    </row>
    <row r="41" spans="2:13" ht="27.75" customHeight="1">
      <c r="B41" s="1232" t="s">
        <v>32</v>
      </c>
      <c r="C41" s="1233"/>
      <c r="D41" s="105"/>
      <c r="E41" s="1234" t="s">
        <v>33</v>
      </c>
      <c r="F41" s="1234"/>
      <c r="G41" s="1234"/>
      <c r="H41" s="1235"/>
      <c r="I41" s="355">
        <v>25637</v>
      </c>
      <c r="J41" s="356">
        <v>24667</v>
      </c>
      <c r="K41" s="356">
        <v>23911</v>
      </c>
      <c r="L41" s="356">
        <v>23151</v>
      </c>
      <c r="M41" s="357">
        <v>22948</v>
      </c>
    </row>
    <row r="42" spans="2:13" ht="27.75" customHeight="1">
      <c r="B42" s="1222"/>
      <c r="C42" s="1223"/>
      <c r="D42" s="106"/>
      <c r="E42" s="1226" t="s">
        <v>34</v>
      </c>
      <c r="F42" s="1226"/>
      <c r="G42" s="1226"/>
      <c r="H42" s="1227"/>
      <c r="I42" s="358">
        <v>52</v>
      </c>
      <c r="J42" s="359">
        <v>45</v>
      </c>
      <c r="K42" s="359">
        <v>45</v>
      </c>
      <c r="L42" s="359">
        <v>30</v>
      </c>
      <c r="M42" s="360">
        <v>25</v>
      </c>
    </row>
    <row r="43" spans="2:13" ht="27.75" customHeight="1">
      <c r="B43" s="1222"/>
      <c r="C43" s="1223"/>
      <c r="D43" s="106"/>
      <c r="E43" s="1226" t="s">
        <v>35</v>
      </c>
      <c r="F43" s="1226"/>
      <c r="G43" s="1226"/>
      <c r="H43" s="1227"/>
      <c r="I43" s="358">
        <v>19674</v>
      </c>
      <c r="J43" s="359">
        <v>18025</v>
      </c>
      <c r="K43" s="359">
        <v>15809</v>
      </c>
      <c r="L43" s="359">
        <v>14317</v>
      </c>
      <c r="M43" s="360">
        <v>13400</v>
      </c>
    </row>
    <row r="44" spans="2:13" ht="27.75" customHeight="1">
      <c r="B44" s="1222"/>
      <c r="C44" s="1223"/>
      <c r="D44" s="106"/>
      <c r="E44" s="1226" t="s">
        <v>36</v>
      </c>
      <c r="F44" s="1226"/>
      <c r="G44" s="1226"/>
      <c r="H44" s="1227"/>
      <c r="I44" s="358">
        <v>16</v>
      </c>
      <c r="J44" s="359">
        <v>12</v>
      </c>
      <c r="K44" s="359" t="s">
        <v>521</v>
      </c>
      <c r="L44" s="359" t="s">
        <v>521</v>
      </c>
      <c r="M44" s="360" t="s">
        <v>521</v>
      </c>
    </row>
    <row r="45" spans="2:13" ht="27.75" customHeight="1">
      <c r="B45" s="1222"/>
      <c r="C45" s="1223"/>
      <c r="D45" s="106"/>
      <c r="E45" s="1226" t="s">
        <v>37</v>
      </c>
      <c r="F45" s="1226"/>
      <c r="G45" s="1226"/>
      <c r="H45" s="1227"/>
      <c r="I45" s="358">
        <v>2373</v>
      </c>
      <c r="J45" s="359">
        <v>2313</v>
      </c>
      <c r="K45" s="359">
        <v>2268</v>
      </c>
      <c r="L45" s="359">
        <v>2285</v>
      </c>
      <c r="M45" s="360">
        <v>2213</v>
      </c>
    </row>
    <row r="46" spans="2:13" ht="27.75" customHeight="1">
      <c r="B46" s="1222"/>
      <c r="C46" s="1223"/>
      <c r="D46" s="107"/>
      <c r="E46" s="1226" t="s">
        <v>38</v>
      </c>
      <c r="F46" s="1226"/>
      <c r="G46" s="1226"/>
      <c r="H46" s="1227"/>
      <c r="I46" s="358">
        <v>1</v>
      </c>
      <c r="J46" s="359" t="s">
        <v>521</v>
      </c>
      <c r="K46" s="359" t="s">
        <v>521</v>
      </c>
      <c r="L46" s="359" t="s">
        <v>521</v>
      </c>
      <c r="M46" s="360" t="s">
        <v>521</v>
      </c>
    </row>
    <row r="47" spans="2:13" ht="27.75" customHeight="1">
      <c r="B47" s="1222"/>
      <c r="C47" s="1223"/>
      <c r="D47" s="108"/>
      <c r="E47" s="1236" t="s">
        <v>39</v>
      </c>
      <c r="F47" s="1237"/>
      <c r="G47" s="1237"/>
      <c r="H47" s="1238"/>
      <c r="I47" s="358" t="s">
        <v>521</v>
      </c>
      <c r="J47" s="359" t="s">
        <v>521</v>
      </c>
      <c r="K47" s="359" t="s">
        <v>521</v>
      </c>
      <c r="L47" s="359" t="s">
        <v>521</v>
      </c>
      <c r="M47" s="360" t="s">
        <v>521</v>
      </c>
    </row>
    <row r="48" spans="2:13" ht="27.75" customHeight="1">
      <c r="B48" s="1222"/>
      <c r="C48" s="1223"/>
      <c r="D48" s="106"/>
      <c r="E48" s="1226" t="s">
        <v>40</v>
      </c>
      <c r="F48" s="1226"/>
      <c r="G48" s="1226"/>
      <c r="H48" s="1227"/>
      <c r="I48" s="358" t="s">
        <v>521</v>
      </c>
      <c r="J48" s="359" t="s">
        <v>521</v>
      </c>
      <c r="K48" s="359" t="s">
        <v>521</v>
      </c>
      <c r="L48" s="359" t="s">
        <v>521</v>
      </c>
      <c r="M48" s="360" t="s">
        <v>521</v>
      </c>
    </row>
    <row r="49" spans="2:13" ht="27.75" customHeight="1">
      <c r="B49" s="1224"/>
      <c r="C49" s="1225"/>
      <c r="D49" s="106"/>
      <c r="E49" s="1226" t="s">
        <v>41</v>
      </c>
      <c r="F49" s="1226"/>
      <c r="G49" s="1226"/>
      <c r="H49" s="1227"/>
      <c r="I49" s="358" t="s">
        <v>521</v>
      </c>
      <c r="J49" s="359" t="s">
        <v>521</v>
      </c>
      <c r="K49" s="359" t="s">
        <v>521</v>
      </c>
      <c r="L49" s="359" t="s">
        <v>521</v>
      </c>
      <c r="M49" s="360" t="s">
        <v>521</v>
      </c>
    </row>
    <row r="50" spans="2:13" ht="27.75" customHeight="1">
      <c r="B50" s="1220" t="s">
        <v>42</v>
      </c>
      <c r="C50" s="1221"/>
      <c r="D50" s="109"/>
      <c r="E50" s="1226" t="s">
        <v>43</v>
      </c>
      <c r="F50" s="1226"/>
      <c r="G50" s="1226"/>
      <c r="H50" s="1227"/>
      <c r="I50" s="358">
        <v>13846</v>
      </c>
      <c r="J50" s="359">
        <v>14265</v>
      </c>
      <c r="K50" s="359">
        <v>14031</v>
      </c>
      <c r="L50" s="359">
        <v>15214</v>
      </c>
      <c r="M50" s="360">
        <v>16172</v>
      </c>
    </row>
    <row r="51" spans="2:13" ht="27.75" customHeight="1">
      <c r="B51" s="1222"/>
      <c r="C51" s="1223"/>
      <c r="D51" s="106"/>
      <c r="E51" s="1226" t="s">
        <v>44</v>
      </c>
      <c r="F51" s="1226"/>
      <c r="G51" s="1226"/>
      <c r="H51" s="1227"/>
      <c r="I51" s="358">
        <v>616</v>
      </c>
      <c r="J51" s="359">
        <v>547</v>
      </c>
      <c r="K51" s="359">
        <v>838</v>
      </c>
      <c r="L51" s="359">
        <v>745</v>
      </c>
      <c r="M51" s="360">
        <v>857</v>
      </c>
    </row>
    <row r="52" spans="2:13" ht="27.75" customHeight="1">
      <c r="B52" s="1224"/>
      <c r="C52" s="1225"/>
      <c r="D52" s="106"/>
      <c r="E52" s="1226" t="s">
        <v>45</v>
      </c>
      <c r="F52" s="1226"/>
      <c r="G52" s="1226"/>
      <c r="H52" s="1227"/>
      <c r="I52" s="358">
        <v>31696</v>
      </c>
      <c r="J52" s="359">
        <v>30303</v>
      </c>
      <c r="K52" s="359">
        <v>28973</v>
      </c>
      <c r="L52" s="359">
        <v>27129</v>
      </c>
      <c r="M52" s="360">
        <v>25877</v>
      </c>
    </row>
    <row r="53" spans="2:13" ht="27.75" customHeight="1" thickBot="1">
      <c r="B53" s="1228" t="s">
        <v>46</v>
      </c>
      <c r="C53" s="1229"/>
      <c r="D53" s="110"/>
      <c r="E53" s="1230" t="s">
        <v>47</v>
      </c>
      <c r="F53" s="1230"/>
      <c r="G53" s="1230"/>
      <c r="H53" s="1231"/>
      <c r="I53" s="361">
        <v>1594</v>
      </c>
      <c r="J53" s="362">
        <v>-52</v>
      </c>
      <c r="K53" s="362">
        <v>-1809</v>
      </c>
      <c r="L53" s="362">
        <v>-3305</v>
      </c>
      <c r="M53" s="363">
        <v>-4320</v>
      </c>
    </row>
    <row r="54" spans="2:13" ht="27.75" customHeight="1">
      <c r="B54" s="111" t="s">
        <v>48</v>
      </c>
      <c r="C54" s="112"/>
      <c r="D54" s="112"/>
      <c r="E54" s="113"/>
      <c r="F54" s="113"/>
      <c r="G54" s="113"/>
      <c r="H54" s="113"/>
      <c r="I54" s="114"/>
      <c r="J54" s="114"/>
      <c r="K54" s="114"/>
      <c r="L54" s="114"/>
      <c r="M54" s="114"/>
    </row>
    <row r="55" spans="2:13" ht="13.2"/>
  </sheetData>
  <sheetProtection algorithmName="SHA-512" hashValue="sz5g5K06ZXjjIbVOCixNizfnDnL9PsupFFIn3vqKV+o2b34CM5hDCJfbF4XeX6uet3se5Y6V92SStyPcRh4uCg==" saltValue="BcHRN1I+2PPSnuIvb7VC+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AC15" sqref="AC15:AG15"/>
    </sheetView>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49</v>
      </c>
    </row>
    <row r="54" spans="2:8" ht="29.25" customHeight="1" thickBot="1">
      <c r="B54" s="116" t="s">
        <v>1</v>
      </c>
      <c r="C54" s="117"/>
      <c r="D54" s="117"/>
      <c r="E54" s="118" t="s">
        <v>2</v>
      </c>
      <c r="F54" s="119" t="s">
        <v>564</v>
      </c>
      <c r="G54" s="119" t="s">
        <v>565</v>
      </c>
      <c r="H54" s="120" t="s">
        <v>566</v>
      </c>
    </row>
    <row r="55" spans="2:8" ht="52.5" customHeight="1">
      <c r="B55" s="121"/>
      <c r="C55" s="1247" t="s">
        <v>50</v>
      </c>
      <c r="D55" s="1247"/>
      <c r="E55" s="1248"/>
      <c r="F55" s="122">
        <v>6718</v>
      </c>
      <c r="G55" s="122">
        <v>6759</v>
      </c>
      <c r="H55" s="123">
        <v>6905</v>
      </c>
    </row>
    <row r="56" spans="2:8" ht="52.5" customHeight="1">
      <c r="B56" s="124"/>
      <c r="C56" s="1249" t="s">
        <v>51</v>
      </c>
      <c r="D56" s="1249"/>
      <c r="E56" s="1250"/>
      <c r="F56" s="125">
        <v>1439</v>
      </c>
      <c r="G56" s="125">
        <v>2118</v>
      </c>
      <c r="H56" s="126">
        <v>2687</v>
      </c>
    </row>
    <row r="57" spans="2:8" ht="53.25" customHeight="1">
      <c r="B57" s="124"/>
      <c r="C57" s="1251" t="s">
        <v>52</v>
      </c>
      <c r="D57" s="1251"/>
      <c r="E57" s="1252"/>
      <c r="F57" s="127">
        <v>7911</v>
      </c>
      <c r="G57" s="127">
        <v>8222</v>
      </c>
      <c r="H57" s="128">
        <v>8387</v>
      </c>
    </row>
    <row r="58" spans="2:8" ht="45.75" customHeight="1">
      <c r="B58" s="129"/>
      <c r="C58" s="1239" t="s">
        <v>601</v>
      </c>
      <c r="D58" s="1240"/>
      <c r="E58" s="1241"/>
      <c r="F58" s="130">
        <v>3598</v>
      </c>
      <c r="G58" s="130">
        <v>3625</v>
      </c>
      <c r="H58" s="131">
        <v>3637</v>
      </c>
    </row>
    <row r="59" spans="2:8" ht="45.75" customHeight="1">
      <c r="B59" s="129"/>
      <c r="C59" s="1239" t="s">
        <v>602</v>
      </c>
      <c r="D59" s="1240"/>
      <c r="E59" s="1241"/>
      <c r="F59" s="130">
        <v>2910</v>
      </c>
      <c r="G59" s="130">
        <v>3074</v>
      </c>
      <c r="H59" s="131">
        <v>3173</v>
      </c>
    </row>
    <row r="60" spans="2:8" ht="45.75" customHeight="1">
      <c r="B60" s="129"/>
      <c r="C60" s="1239" t="s">
        <v>603</v>
      </c>
      <c r="D60" s="1240"/>
      <c r="E60" s="1241"/>
      <c r="F60" s="130">
        <v>791</v>
      </c>
      <c r="G60" s="130">
        <v>798</v>
      </c>
      <c r="H60" s="131">
        <v>806</v>
      </c>
    </row>
    <row r="61" spans="2:8" ht="45.75" customHeight="1">
      <c r="B61" s="129"/>
      <c r="C61" s="1239" t="s">
        <v>604</v>
      </c>
      <c r="D61" s="1240"/>
      <c r="E61" s="1241"/>
      <c r="F61" s="130">
        <v>115</v>
      </c>
      <c r="G61" s="130">
        <v>168</v>
      </c>
      <c r="H61" s="131">
        <v>158</v>
      </c>
    </row>
    <row r="62" spans="2:8" ht="45.75" customHeight="1" thickBot="1">
      <c r="B62" s="132"/>
      <c r="C62" s="1242" t="s">
        <v>605</v>
      </c>
      <c r="D62" s="1243"/>
      <c r="E62" s="1244"/>
      <c r="F62" s="133">
        <v>115</v>
      </c>
      <c r="G62" s="133">
        <v>117</v>
      </c>
      <c r="H62" s="134">
        <v>118</v>
      </c>
    </row>
    <row r="63" spans="2:8" ht="52.5" customHeight="1" thickBot="1">
      <c r="B63" s="135"/>
      <c r="C63" s="1245" t="s">
        <v>53</v>
      </c>
      <c r="D63" s="1245"/>
      <c r="E63" s="1246"/>
      <c r="F63" s="136">
        <v>16069</v>
      </c>
      <c r="G63" s="136">
        <v>17099</v>
      </c>
      <c r="H63" s="137">
        <v>17978</v>
      </c>
    </row>
    <row r="64" spans="2:8" ht="13.2"/>
  </sheetData>
  <sheetProtection algorithmName="SHA-512" hashValue="/mcmg2hdzO265+qYPEb5lkkTOJHqw+W9eHudOG4fs+IHyjobHQaYBceLmI/g2jVJ6ZsvntAQjg16CgLG4mo/mg==" saltValue="r2YFfeX6GFdS20s8j/Wx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55" zoomScaleNormal="100" zoomScaleSheetLayoutView="55" workbookViewId="0">
      <selection activeCell="AN70" sqref="AN70"/>
    </sheetView>
  </sheetViews>
  <sheetFormatPr defaultColWidth="0" defaultRowHeight="13.5" customHeight="1" zeroHeight="1"/>
  <cols>
    <col min="1" max="1" width="6.33203125" style="366" customWidth="1"/>
    <col min="2" max="107" width="2.44140625" style="366" customWidth="1"/>
    <col min="108" max="108" width="6.109375" style="373" customWidth="1"/>
    <col min="109" max="109" width="5.88671875" style="372" customWidth="1"/>
    <col min="110" max="16384" width="8.6640625" style="366" hidden="1"/>
  </cols>
  <sheetData>
    <row r="1" spans="1:109" ht="42.75" customHeight="1">
      <c r="A1" s="364"/>
      <c r="B1" s="365"/>
      <c r="DD1" s="366"/>
      <c r="DE1" s="366"/>
    </row>
    <row r="2" spans="1:109" ht="25.5" customHeight="1">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2">
      <c r="DD19" s="366"/>
      <c r="DE19" s="366"/>
    </row>
    <row r="20" spans="1:109" ht="13.2">
      <c r="DD20" s="366"/>
      <c r="DE20" s="366"/>
    </row>
    <row r="21" spans="1:109" ht="17.25" customHeight="1">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c r="B22" s="372"/>
    </row>
    <row r="23" spans="1:109" ht="13.2">
      <c r="B23" s="372"/>
    </row>
    <row r="24" spans="1:109" ht="13.2">
      <c r="B24" s="372"/>
    </row>
    <row r="25" spans="1:109" ht="13.2">
      <c r="B25" s="372"/>
    </row>
    <row r="26" spans="1:109" ht="13.2">
      <c r="B26" s="372"/>
    </row>
    <row r="27" spans="1:109" ht="13.2">
      <c r="B27" s="372"/>
    </row>
    <row r="28" spans="1:109" ht="13.2">
      <c r="B28" s="372"/>
    </row>
    <row r="29" spans="1:109" ht="13.2">
      <c r="B29" s="372"/>
    </row>
    <row r="30" spans="1:109" ht="13.2">
      <c r="B30" s="372"/>
    </row>
    <row r="31" spans="1:109" ht="13.2">
      <c r="B31" s="372"/>
    </row>
    <row r="32" spans="1:109" ht="13.2">
      <c r="B32" s="372"/>
    </row>
    <row r="33" spans="2:109" ht="13.2">
      <c r="B33" s="372"/>
    </row>
    <row r="34" spans="2:109" ht="13.2">
      <c r="B34" s="372"/>
    </row>
    <row r="35" spans="2:109" ht="13.2">
      <c r="B35" s="372"/>
    </row>
    <row r="36" spans="2:109" ht="13.2">
      <c r="B36" s="372"/>
    </row>
    <row r="37" spans="2:109" ht="13.2">
      <c r="B37" s="372"/>
    </row>
    <row r="38" spans="2:109" ht="13.2">
      <c r="B38" s="372"/>
    </row>
    <row r="39" spans="2:109" ht="13.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2">
      <c r="B40" s="377"/>
      <c r="DD40" s="377"/>
      <c r="DE40" s="366"/>
    </row>
    <row r="41" spans="2:109" ht="16.2">
      <c r="B41" s="378" t="s">
        <v>606</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2">
      <c r="B42" s="372"/>
      <c r="G42" s="379"/>
      <c r="I42" s="380"/>
      <c r="J42" s="380"/>
      <c r="K42" s="380"/>
      <c r="AM42" s="379"/>
      <c r="AN42" s="379" t="s">
        <v>607</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c r="B43" s="372"/>
      <c r="AN43" s="1265" t="s">
        <v>608</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2">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2">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2">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2">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2">
      <c r="B49" s="372"/>
      <c r="AN49" s="366" t="s">
        <v>609</v>
      </c>
    </row>
    <row r="50" spans="1:109" ht="13.2">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562</v>
      </c>
      <c r="BQ50" s="1258"/>
      <c r="BR50" s="1258"/>
      <c r="BS50" s="1258"/>
      <c r="BT50" s="1258"/>
      <c r="BU50" s="1258"/>
      <c r="BV50" s="1258"/>
      <c r="BW50" s="1258"/>
      <c r="BX50" s="1258" t="s">
        <v>563</v>
      </c>
      <c r="BY50" s="1258"/>
      <c r="BZ50" s="1258"/>
      <c r="CA50" s="1258"/>
      <c r="CB50" s="1258"/>
      <c r="CC50" s="1258"/>
      <c r="CD50" s="1258"/>
      <c r="CE50" s="1258"/>
      <c r="CF50" s="1258" t="s">
        <v>564</v>
      </c>
      <c r="CG50" s="1258"/>
      <c r="CH50" s="1258"/>
      <c r="CI50" s="1258"/>
      <c r="CJ50" s="1258"/>
      <c r="CK50" s="1258"/>
      <c r="CL50" s="1258"/>
      <c r="CM50" s="1258"/>
      <c r="CN50" s="1258" t="s">
        <v>565</v>
      </c>
      <c r="CO50" s="1258"/>
      <c r="CP50" s="1258"/>
      <c r="CQ50" s="1258"/>
      <c r="CR50" s="1258"/>
      <c r="CS50" s="1258"/>
      <c r="CT50" s="1258"/>
      <c r="CU50" s="1258"/>
      <c r="CV50" s="1258" t="s">
        <v>566</v>
      </c>
      <c r="CW50" s="1258"/>
      <c r="CX50" s="1258"/>
      <c r="CY50" s="1258"/>
      <c r="CZ50" s="1258"/>
      <c r="DA50" s="1258"/>
      <c r="DB50" s="1258"/>
      <c r="DC50" s="1258"/>
    </row>
    <row r="51" spans="1:109" ht="13.5" customHeight="1">
      <c r="B51" s="372"/>
      <c r="G51" s="1261"/>
      <c r="H51" s="1261"/>
      <c r="I51" s="1274"/>
      <c r="J51" s="1274"/>
      <c r="K51" s="1260"/>
      <c r="L51" s="1260"/>
      <c r="M51" s="1260"/>
      <c r="N51" s="1260"/>
      <c r="AM51" s="381"/>
      <c r="AN51" s="1256" t="s">
        <v>610</v>
      </c>
      <c r="AO51" s="1256"/>
      <c r="AP51" s="1256"/>
      <c r="AQ51" s="1256"/>
      <c r="AR51" s="1256"/>
      <c r="AS51" s="1256"/>
      <c r="AT51" s="1256"/>
      <c r="AU51" s="1256"/>
      <c r="AV51" s="1256"/>
      <c r="AW51" s="1256"/>
      <c r="AX51" s="1256"/>
      <c r="AY51" s="1256"/>
      <c r="AZ51" s="1256"/>
      <c r="BA51" s="1256"/>
      <c r="BB51" s="1256" t="s">
        <v>611</v>
      </c>
      <c r="BC51" s="1256"/>
      <c r="BD51" s="1256"/>
      <c r="BE51" s="1256"/>
      <c r="BF51" s="1256"/>
      <c r="BG51" s="1256"/>
      <c r="BH51" s="1256"/>
      <c r="BI51" s="1256"/>
      <c r="BJ51" s="1256"/>
      <c r="BK51" s="1256"/>
      <c r="BL51" s="1256"/>
      <c r="BM51" s="1256"/>
      <c r="BN51" s="1256"/>
      <c r="BO51" s="1256"/>
      <c r="BP51" s="1253">
        <v>15.9</v>
      </c>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ht="13.2">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ht="13.2">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612</v>
      </c>
      <c r="BC53" s="1256"/>
      <c r="BD53" s="1256"/>
      <c r="BE53" s="1256"/>
      <c r="BF53" s="1256"/>
      <c r="BG53" s="1256"/>
      <c r="BH53" s="1256"/>
      <c r="BI53" s="1256"/>
      <c r="BJ53" s="1256"/>
      <c r="BK53" s="1256"/>
      <c r="BL53" s="1256"/>
      <c r="BM53" s="1256"/>
      <c r="BN53" s="1256"/>
      <c r="BO53" s="1256"/>
      <c r="BP53" s="1253">
        <v>65.2</v>
      </c>
      <c r="BQ53" s="1253"/>
      <c r="BR53" s="1253"/>
      <c r="BS53" s="1253"/>
      <c r="BT53" s="1253"/>
      <c r="BU53" s="1253"/>
      <c r="BV53" s="1253"/>
      <c r="BW53" s="1253"/>
      <c r="BX53" s="1253">
        <v>66.900000000000006</v>
      </c>
      <c r="BY53" s="1253"/>
      <c r="BZ53" s="1253"/>
      <c r="CA53" s="1253"/>
      <c r="CB53" s="1253"/>
      <c r="CC53" s="1253"/>
      <c r="CD53" s="1253"/>
      <c r="CE53" s="1253"/>
      <c r="CF53" s="1253">
        <v>68.3</v>
      </c>
      <c r="CG53" s="1253"/>
      <c r="CH53" s="1253"/>
      <c r="CI53" s="1253"/>
      <c r="CJ53" s="1253"/>
      <c r="CK53" s="1253"/>
      <c r="CL53" s="1253"/>
      <c r="CM53" s="1253"/>
      <c r="CN53" s="1253">
        <v>70</v>
      </c>
      <c r="CO53" s="1253"/>
      <c r="CP53" s="1253"/>
      <c r="CQ53" s="1253"/>
      <c r="CR53" s="1253"/>
      <c r="CS53" s="1253"/>
      <c r="CT53" s="1253"/>
      <c r="CU53" s="1253"/>
      <c r="CV53" s="1253">
        <v>71.8</v>
      </c>
      <c r="CW53" s="1253"/>
      <c r="CX53" s="1253"/>
      <c r="CY53" s="1253"/>
      <c r="CZ53" s="1253"/>
      <c r="DA53" s="1253"/>
      <c r="DB53" s="1253"/>
      <c r="DC53" s="1253"/>
    </row>
    <row r="54" spans="1:109" ht="13.2">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ht="13.2">
      <c r="A55" s="380"/>
      <c r="B55" s="372"/>
      <c r="G55" s="1259"/>
      <c r="H55" s="1259"/>
      <c r="I55" s="1259"/>
      <c r="J55" s="1259"/>
      <c r="K55" s="1260"/>
      <c r="L55" s="1260"/>
      <c r="M55" s="1260"/>
      <c r="N55" s="1260"/>
      <c r="AN55" s="1258" t="s">
        <v>613</v>
      </c>
      <c r="AO55" s="1258"/>
      <c r="AP55" s="1258"/>
      <c r="AQ55" s="1258"/>
      <c r="AR55" s="1258"/>
      <c r="AS55" s="1258"/>
      <c r="AT55" s="1258"/>
      <c r="AU55" s="1258"/>
      <c r="AV55" s="1258"/>
      <c r="AW55" s="1258"/>
      <c r="AX55" s="1258"/>
      <c r="AY55" s="1258"/>
      <c r="AZ55" s="1258"/>
      <c r="BA55" s="1258"/>
      <c r="BB55" s="1256" t="s">
        <v>611</v>
      </c>
      <c r="BC55" s="1256"/>
      <c r="BD55" s="1256"/>
      <c r="BE55" s="1256"/>
      <c r="BF55" s="1256"/>
      <c r="BG55" s="1256"/>
      <c r="BH55" s="1256"/>
      <c r="BI55" s="1256"/>
      <c r="BJ55" s="1256"/>
      <c r="BK55" s="1256"/>
      <c r="BL55" s="1256"/>
      <c r="BM55" s="1256"/>
      <c r="BN55" s="1256"/>
      <c r="BO55" s="1256"/>
      <c r="BP55" s="1253">
        <v>15.3</v>
      </c>
      <c r="BQ55" s="1253"/>
      <c r="BR55" s="1253"/>
      <c r="BS55" s="1253"/>
      <c r="BT55" s="1253"/>
      <c r="BU55" s="1253"/>
      <c r="BV55" s="1253"/>
      <c r="BW55" s="1253"/>
      <c r="BX55" s="1253">
        <v>14.9</v>
      </c>
      <c r="BY55" s="1253"/>
      <c r="BZ55" s="1253"/>
      <c r="CA55" s="1253"/>
      <c r="CB55" s="1253"/>
      <c r="CC55" s="1253"/>
      <c r="CD55" s="1253"/>
      <c r="CE55" s="1253"/>
      <c r="CF55" s="1253">
        <v>14.5</v>
      </c>
      <c r="CG55" s="1253"/>
      <c r="CH55" s="1253"/>
      <c r="CI55" s="1253"/>
      <c r="CJ55" s="1253"/>
      <c r="CK55" s="1253"/>
      <c r="CL55" s="1253"/>
      <c r="CM55" s="1253"/>
      <c r="CN55" s="1253">
        <v>25.2</v>
      </c>
      <c r="CO55" s="1253"/>
      <c r="CP55" s="1253"/>
      <c r="CQ55" s="1253"/>
      <c r="CR55" s="1253"/>
      <c r="CS55" s="1253"/>
      <c r="CT55" s="1253"/>
      <c r="CU55" s="1253"/>
      <c r="CV55" s="1253">
        <v>15.7</v>
      </c>
      <c r="CW55" s="1253"/>
      <c r="CX55" s="1253"/>
      <c r="CY55" s="1253"/>
      <c r="CZ55" s="1253"/>
      <c r="DA55" s="1253"/>
      <c r="DB55" s="1253"/>
      <c r="DC55" s="1253"/>
    </row>
    <row r="56" spans="1:109" ht="13.2">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ht="13.2">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612</v>
      </c>
      <c r="BC57" s="1256"/>
      <c r="BD57" s="1256"/>
      <c r="BE57" s="1256"/>
      <c r="BF57" s="1256"/>
      <c r="BG57" s="1256"/>
      <c r="BH57" s="1256"/>
      <c r="BI57" s="1256"/>
      <c r="BJ57" s="1256"/>
      <c r="BK57" s="1256"/>
      <c r="BL57" s="1256"/>
      <c r="BM57" s="1256"/>
      <c r="BN57" s="1256"/>
      <c r="BO57" s="1256"/>
      <c r="BP57" s="1253">
        <v>57.5</v>
      </c>
      <c r="BQ57" s="1253"/>
      <c r="BR57" s="1253"/>
      <c r="BS57" s="1253"/>
      <c r="BT57" s="1253"/>
      <c r="BU57" s="1253"/>
      <c r="BV57" s="1253"/>
      <c r="BW57" s="1253"/>
      <c r="BX57" s="1253">
        <v>58.5</v>
      </c>
      <c r="BY57" s="1253"/>
      <c r="BZ57" s="1253"/>
      <c r="CA57" s="1253"/>
      <c r="CB57" s="1253"/>
      <c r="CC57" s="1253"/>
      <c r="CD57" s="1253"/>
      <c r="CE57" s="1253"/>
      <c r="CF57" s="1253">
        <v>58.9</v>
      </c>
      <c r="CG57" s="1253"/>
      <c r="CH57" s="1253"/>
      <c r="CI57" s="1253"/>
      <c r="CJ57" s="1253"/>
      <c r="CK57" s="1253"/>
      <c r="CL57" s="1253"/>
      <c r="CM57" s="1253"/>
      <c r="CN57" s="1253">
        <v>62.5</v>
      </c>
      <c r="CO57" s="1253"/>
      <c r="CP57" s="1253"/>
      <c r="CQ57" s="1253"/>
      <c r="CR57" s="1253"/>
      <c r="CS57" s="1253"/>
      <c r="CT57" s="1253"/>
      <c r="CU57" s="1253"/>
      <c r="CV57" s="1253">
        <v>65</v>
      </c>
      <c r="CW57" s="1253"/>
      <c r="CX57" s="1253"/>
      <c r="CY57" s="1253"/>
      <c r="CZ57" s="1253"/>
      <c r="DA57" s="1253"/>
      <c r="DB57" s="1253"/>
      <c r="DC57" s="1253"/>
      <c r="DD57" s="385"/>
      <c r="DE57" s="384"/>
    </row>
    <row r="58" spans="1:109" s="380" customFormat="1" ht="13.2">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ht="13.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2">
      <c r="B63" s="391" t="s">
        <v>614</v>
      </c>
    </row>
    <row r="64" spans="1:109" ht="13.2">
      <c r="B64" s="372"/>
      <c r="G64" s="379"/>
      <c r="I64" s="392"/>
      <c r="J64" s="392"/>
      <c r="K64" s="392"/>
      <c r="L64" s="392"/>
      <c r="M64" s="392"/>
      <c r="N64" s="393"/>
      <c r="AM64" s="379"/>
      <c r="AN64" s="379" t="s">
        <v>607</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2">
      <c r="B65" s="372"/>
      <c r="AN65" s="1265" t="s">
        <v>616</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2">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2">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2">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2">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2">
      <c r="B71" s="372"/>
      <c r="G71" s="397"/>
      <c r="I71" s="398"/>
      <c r="J71" s="395"/>
      <c r="K71" s="395"/>
      <c r="L71" s="396"/>
      <c r="M71" s="395"/>
      <c r="N71" s="396"/>
      <c r="AM71" s="397"/>
      <c r="AN71" s="366" t="s">
        <v>609</v>
      </c>
    </row>
    <row r="72" spans="2:107" ht="13.2">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562</v>
      </c>
      <c r="BQ72" s="1258"/>
      <c r="BR72" s="1258"/>
      <c r="BS72" s="1258"/>
      <c r="BT72" s="1258"/>
      <c r="BU72" s="1258"/>
      <c r="BV72" s="1258"/>
      <c r="BW72" s="1258"/>
      <c r="BX72" s="1258" t="s">
        <v>563</v>
      </c>
      <c r="BY72" s="1258"/>
      <c r="BZ72" s="1258"/>
      <c r="CA72" s="1258"/>
      <c r="CB72" s="1258"/>
      <c r="CC72" s="1258"/>
      <c r="CD72" s="1258"/>
      <c r="CE72" s="1258"/>
      <c r="CF72" s="1258" t="s">
        <v>564</v>
      </c>
      <c r="CG72" s="1258"/>
      <c r="CH72" s="1258"/>
      <c r="CI72" s="1258"/>
      <c r="CJ72" s="1258"/>
      <c r="CK72" s="1258"/>
      <c r="CL72" s="1258"/>
      <c r="CM72" s="1258"/>
      <c r="CN72" s="1258" t="s">
        <v>565</v>
      </c>
      <c r="CO72" s="1258"/>
      <c r="CP72" s="1258"/>
      <c r="CQ72" s="1258"/>
      <c r="CR72" s="1258"/>
      <c r="CS72" s="1258"/>
      <c r="CT72" s="1258"/>
      <c r="CU72" s="1258"/>
      <c r="CV72" s="1258" t="s">
        <v>566</v>
      </c>
      <c r="CW72" s="1258"/>
      <c r="CX72" s="1258"/>
      <c r="CY72" s="1258"/>
      <c r="CZ72" s="1258"/>
      <c r="DA72" s="1258"/>
      <c r="DB72" s="1258"/>
      <c r="DC72" s="1258"/>
    </row>
    <row r="73" spans="2:107" ht="13.2">
      <c r="B73" s="372"/>
      <c r="G73" s="1261"/>
      <c r="H73" s="1261"/>
      <c r="I73" s="1261"/>
      <c r="J73" s="1261"/>
      <c r="K73" s="1257"/>
      <c r="L73" s="1257"/>
      <c r="M73" s="1257"/>
      <c r="N73" s="1257"/>
      <c r="AM73" s="381"/>
      <c r="AN73" s="1256" t="s">
        <v>610</v>
      </c>
      <c r="AO73" s="1256"/>
      <c r="AP73" s="1256"/>
      <c r="AQ73" s="1256"/>
      <c r="AR73" s="1256"/>
      <c r="AS73" s="1256"/>
      <c r="AT73" s="1256"/>
      <c r="AU73" s="1256"/>
      <c r="AV73" s="1256"/>
      <c r="AW73" s="1256"/>
      <c r="AX73" s="1256"/>
      <c r="AY73" s="1256"/>
      <c r="AZ73" s="1256"/>
      <c r="BA73" s="1256"/>
      <c r="BB73" s="1256" t="s">
        <v>611</v>
      </c>
      <c r="BC73" s="1256"/>
      <c r="BD73" s="1256"/>
      <c r="BE73" s="1256"/>
      <c r="BF73" s="1256"/>
      <c r="BG73" s="1256"/>
      <c r="BH73" s="1256"/>
      <c r="BI73" s="1256"/>
      <c r="BJ73" s="1256"/>
      <c r="BK73" s="1256"/>
      <c r="BL73" s="1256"/>
      <c r="BM73" s="1256"/>
      <c r="BN73" s="1256"/>
      <c r="BO73" s="1256"/>
      <c r="BP73" s="1253">
        <v>15.9</v>
      </c>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ht="13.2">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ht="13.2">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615</v>
      </c>
      <c r="BC75" s="1256"/>
      <c r="BD75" s="1256"/>
      <c r="BE75" s="1256"/>
      <c r="BF75" s="1256"/>
      <c r="BG75" s="1256"/>
      <c r="BH75" s="1256"/>
      <c r="BI75" s="1256"/>
      <c r="BJ75" s="1256"/>
      <c r="BK75" s="1256"/>
      <c r="BL75" s="1256"/>
      <c r="BM75" s="1256"/>
      <c r="BN75" s="1256"/>
      <c r="BO75" s="1256"/>
      <c r="BP75" s="1253">
        <v>12.9</v>
      </c>
      <c r="BQ75" s="1253"/>
      <c r="BR75" s="1253"/>
      <c r="BS75" s="1253"/>
      <c r="BT75" s="1253"/>
      <c r="BU75" s="1253"/>
      <c r="BV75" s="1253"/>
      <c r="BW75" s="1253"/>
      <c r="BX75" s="1253">
        <v>12.5</v>
      </c>
      <c r="BY75" s="1253"/>
      <c r="BZ75" s="1253"/>
      <c r="CA75" s="1253"/>
      <c r="CB75" s="1253"/>
      <c r="CC75" s="1253"/>
      <c r="CD75" s="1253"/>
      <c r="CE75" s="1253"/>
      <c r="CF75" s="1253">
        <v>11.8</v>
      </c>
      <c r="CG75" s="1253"/>
      <c r="CH75" s="1253"/>
      <c r="CI75" s="1253"/>
      <c r="CJ75" s="1253"/>
      <c r="CK75" s="1253"/>
      <c r="CL75" s="1253"/>
      <c r="CM75" s="1253"/>
      <c r="CN75" s="1253">
        <v>11.3</v>
      </c>
      <c r="CO75" s="1253"/>
      <c r="CP75" s="1253"/>
      <c r="CQ75" s="1253"/>
      <c r="CR75" s="1253"/>
      <c r="CS75" s="1253"/>
      <c r="CT75" s="1253"/>
      <c r="CU75" s="1253"/>
      <c r="CV75" s="1253">
        <v>10.8</v>
      </c>
      <c r="CW75" s="1253"/>
      <c r="CX75" s="1253"/>
      <c r="CY75" s="1253"/>
      <c r="CZ75" s="1253"/>
      <c r="DA75" s="1253"/>
      <c r="DB75" s="1253"/>
      <c r="DC75" s="1253"/>
    </row>
    <row r="76" spans="2:107" ht="13.2">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ht="13.2">
      <c r="B77" s="372"/>
      <c r="G77" s="1259"/>
      <c r="H77" s="1259"/>
      <c r="I77" s="1259"/>
      <c r="J77" s="1259"/>
      <c r="K77" s="1257"/>
      <c r="L77" s="1257"/>
      <c r="M77" s="1257"/>
      <c r="N77" s="1257"/>
      <c r="AN77" s="1258" t="s">
        <v>613</v>
      </c>
      <c r="AO77" s="1258"/>
      <c r="AP77" s="1258"/>
      <c r="AQ77" s="1258"/>
      <c r="AR77" s="1258"/>
      <c r="AS77" s="1258"/>
      <c r="AT77" s="1258"/>
      <c r="AU77" s="1258"/>
      <c r="AV77" s="1258"/>
      <c r="AW77" s="1258"/>
      <c r="AX77" s="1258"/>
      <c r="AY77" s="1258"/>
      <c r="AZ77" s="1258"/>
      <c r="BA77" s="1258"/>
      <c r="BB77" s="1256" t="s">
        <v>611</v>
      </c>
      <c r="BC77" s="1256"/>
      <c r="BD77" s="1256"/>
      <c r="BE77" s="1256"/>
      <c r="BF77" s="1256"/>
      <c r="BG77" s="1256"/>
      <c r="BH77" s="1256"/>
      <c r="BI77" s="1256"/>
      <c r="BJ77" s="1256"/>
      <c r="BK77" s="1256"/>
      <c r="BL77" s="1256"/>
      <c r="BM77" s="1256"/>
      <c r="BN77" s="1256"/>
      <c r="BO77" s="1256"/>
      <c r="BP77" s="1253">
        <v>15.3</v>
      </c>
      <c r="BQ77" s="1253"/>
      <c r="BR77" s="1253"/>
      <c r="BS77" s="1253"/>
      <c r="BT77" s="1253"/>
      <c r="BU77" s="1253"/>
      <c r="BV77" s="1253"/>
      <c r="BW77" s="1253"/>
      <c r="BX77" s="1253">
        <v>14.9</v>
      </c>
      <c r="BY77" s="1253"/>
      <c r="BZ77" s="1253"/>
      <c r="CA77" s="1253"/>
      <c r="CB77" s="1253"/>
      <c r="CC77" s="1253"/>
      <c r="CD77" s="1253"/>
      <c r="CE77" s="1253"/>
      <c r="CF77" s="1253">
        <v>14.5</v>
      </c>
      <c r="CG77" s="1253"/>
      <c r="CH77" s="1253"/>
      <c r="CI77" s="1253"/>
      <c r="CJ77" s="1253"/>
      <c r="CK77" s="1253"/>
      <c r="CL77" s="1253"/>
      <c r="CM77" s="1253"/>
      <c r="CN77" s="1253">
        <v>25.2</v>
      </c>
      <c r="CO77" s="1253"/>
      <c r="CP77" s="1253"/>
      <c r="CQ77" s="1253"/>
      <c r="CR77" s="1253"/>
      <c r="CS77" s="1253"/>
      <c r="CT77" s="1253"/>
      <c r="CU77" s="1253"/>
      <c r="CV77" s="1253">
        <v>15.7</v>
      </c>
      <c r="CW77" s="1253"/>
      <c r="CX77" s="1253"/>
      <c r="CY77" s="1253"/>
      <c r="CZ77" s="1253"/>
      <c r="DA77" s="1253"/>
      <c r="DB77" s="1253"/>
      <c r="DC77" s="1253"/>
    </row>
    <row r="78" spans="2:107" ht="13.2">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ht="13.2">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615</v>
      </c>
      <c r="BC79" s="1256"/>
      <c r="BD79" s="1256"/>
      <c r="BE79" s="1256"/>
      <c r="BF79" s="1256"/>
      <c r="BG79" s="1256"/>
      <c r="BH79" s="1256"/>
      <c r="BI79" s="1256"/>
      <c r="BJ79" s="1256"/>
      <c r="BK79" s="1256"/>
      <c r="BL79" s="1256"/>
      <c r="BM79" s="1256"/>
      <c r="BN79" s="1256"/>
      <c r="BO79" s="1256"/>
      <c r="BP79" s="1253">
        <v>8.5</v>
      </c>
      <c r="BQ79" s="1253"/>
      <c r="BR79" s="1253"/>
      <c r="BS79" s="1253"/>
      <c r="BT79" s="1253"/>
      <c r="BU79" s="1253"/>
      <c r="BV79" s="1253"/>
      <c r="BW79" s="1253"/>
      <c r="BX79" s="1253">
        <v>8.5</v>
      </c>
      <c r="BY79" s="1253"/>
      <c r="BZ79" s="1253"/>
      <c r="CA79" s="1253"/>
      <c r="CB79" s="1253"/>
      <c r="CC79" s="1253"/>
      <c r="CD79" s="1253"/>
      <c r="CE79" s="1253"/>
      <c r="CF79" s="1253">
        <v>8.4</v>
      </c>
      <c r="CG79" s="1253"/>
      <c r="CH79" s="1253"/>
      <c r="CI79" s="1253"/>
      <c r="CJ79" s="1253"/>
      <c r="CK79" s="1253"/>
      <c r="CL79" s="1253"/>
      <c r="CM79" s="1253"/>
      <c r="CN79" s="1253">
        <v>8.9</v>
      </c>
      <c r="CO79" s="1253"/>
      <c r="CP79" s="1253"/>
      <c r="CQ79" s="1253"/>
      <c r="CR79" s="1253"/>
      <c r="CS79" s="1253"/>
      <c r="CT79" s="1253"/>
      <c r="CU79" s="1253"/>
      <c r="CV79" s="1253">
        <v>8.9</v>
      </c>
      <c r="CW79" s="1253"/>
      <c r="CX79" s="1253"/>
      <c r="CY79" s="1253"/>
      <c r="CZ79" s="1253"/>
      <c r="DA79" s="1253"/>
      <c r="DB79" s="1253"/>
      <c r="DC79" s="1253"/>
    </row>
    <row r="80" spans="2:107" ht="13.2">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ht="13.2">
      <c r="B81" s="372"/>
    </row>
    <row r="82" spans="2:109" ht="16.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2">
      <c r="DD84" s="366"/>
      <c r="DE84" s="366"/>
    </row>
    <row r="85" spans="2:109" ht="13.2">
      <c r="DD85" s="366"/>
      <c r="DE85" s="366"/>
    </row>
  </sheetData>
  <sheetProtection algorithmName="SHA-512" hashValue="t+UCgs2VEcVsMthzryZRNR7Fd7tX9k/Iwtk0OqosJ9lLaFCztqzXh9cjBlshMXjYI2P56DTPGFwVFmYE+YP9UQ==" saltValue="ANwaUsRatfsUUsextsiMB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4140625" style="260" customWidth="1"/>
    <col min="35" max="122" width="2.44140625" style="259" customWidth="1"/>
    <col min="123" max="16384" width="2.44140625" style="259" hidden="1"/>
  </cols>
  <sheetData>
    <row r="1" spans="1:34"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2">
      <c r="S2" s="259"/>
      <c r="AH2" s="259"/>
    </row>
    <row r="3" spans="1: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2"/>
    <row r="5" spans="1:34" ht="13.2"/>
    <row r="6" spans="1:34" ht="13.2"/>
    <row r="7" spans="1:34" ht="13.2"/>
    <row r="8" spans="1:34" ht="13.2"/>
    <row r="9" spans="1:34" ht="13.2">
      <c r="AH9" s="259"/>
    </row>
    <row r="10" spans="1:34" ht="13.2"/>
    <row r="11" spans="1:34" ht="13.2"/>
    <row r="12" spans="1:34" ht="13.2"/>
    <row r="13" spans="1:34" ht="13.2"/>
    <row r="14" spans="1:34" ht="13.2"/>
    <row r="15" spans="1:34" ht="13.2"/>
    <row r="16" spans="1: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509</v>
      </c>
    </row>
  </sheetData>
  <sheetProtection algorithmName="SHA-512" hashValue="4Obg2RfwV1rdbbVrnM7JHOc+utB0qxAWlb7j7DbCyzKqF2silGejAdPGNwYHdiWRnT2y75hFKd18a2Bx2Izx9g==" saltValue="G+8yl+JrLhbpiN6NK1FE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AG112" sqref="AG112"/>
    </sheetView>
  </sheetViews>
  <sheetFormatPr defaultColWidth="0" defaultRowHeight="13.5" customHeight="1" zeroHeight="1"/>
  <cols>
    <col min="1" max="34" width="2.44140625" style="260" customWidth="1"/>
    <col min="35" max="122" width="2.44140625" style="259" customWidth="1"/>
    <col min="123" max="16384" width="2.44140625" style="259" hidden="1"/>
  </cols>
  <sheetData>
    <row r="1" spans="2:34"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2">
      <c r="S2" s="259"/>
      <c r="AH2" s="259"/>
    </row>
    <row r="3" spans="2:34"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2"/>
    <row r="5" spans="2:34" ht="13.2"/>
    <row r="6" spans="2:34" ht="13.2"/>
    <row r="7" spans="2:34" ht="13.2"/>
    <row r="8" spans="2:34" ht="13.2"/>
    <row r="9" spans="2:34" ht="13.2">
      <c r="AH9" s="259"/>
    </row>
    <row r="10" spans="2:34" ht="13.2"/>
    <row r="11" spans="2:34" ht="13.2"/>
    <row r="12" spans="2:34" ht="13.2"/>
    <row r="13" spans="2:34" ht="13.2"/>
    <row r="14" spans="2:34" ht="13.2"/>
    <row r="15" spans="2:34" ht="13.2"/>
    <row r="16" spans="2:34" ht="13.2"/>
    <row r="17" spans="12:34" ht="13.2">
      <c r="AH17" s="259"/>
    </row>
    <row r="18" spans="12:34" ht="13.2"/>
    <row r="19" spans="12:34" ht="13.2"/>
    <row r="20" spans="12:34" ht="13.2">
      <c r="AH20" s="259"/>
    </row>
    <row r="21" spans="12:34" ht="13.2">
      <c r="AH21" s="259"/>
    </row>
    <row r="22" spans="12:34" ht="13.2"/>
    <row r="23" spans="12:34" ht="13.2"/>
    <row r="24" spans="12:34" ht="13.2">
      <c r="Q24" s="259"/>
    </row>
    <row r="25" spans="12:34" ht="13.2"/>
    <row r="26" spans="12:34" ht="13.2"/>
    <row r="27" spans="12:34" ht="13.2"/>
    <row r="28" spans="12:34" ht="13.2">
      <c r="O28" s="259"/>
      <c r="T28" s="259"/>
      <c r="AH28" s="259"/>
    </row>
    <row r="29" spans="12:34" ht="13.2"/>
    <row r="30" spans="12:34" ht="13.2"/>
    <row r="31" spans="12:34" ht="13.2">
      <c r="Q31" s="259"/>
    </row>
    <row r="32" spans="12:34" ht="13.2">
      <c r="L32" s="259"/>
    </row>
    <row r="33" spans="2:34" ht="13.2">
      <c r="C33" s="259"/>
      <c r="E33" s="259"/>
      <c r="G33" s="259"/>
      <c r="I33" s="259"/>
      <c r="X33" s="259"/>
    </row>
    <row r="34" spans="2:34" ht="13.2">
      <c r="B34" s="259"/>
      <c r="P34" s="259"/>
      <c r="R34" s="259"/>
      <c r="T34" s="259"/>
    </row>
    <row r="35" spans="2:34" ht="13.2">
      <c r="D35" s="259"/>
      <c r="W35" s="259"/>
      <c r="AC35" s="259"/>
      <c r="AD35" s="259"/>
      <c r="AE35" s="259"/>
      <c r="AF35" s="259"/>
      <c r="AG35" s="259"/>
      <c r="AH35" s="259"/>
    </row>
    <row r="36" spans="2:34" ht="13.2">
      <c r="H36" s="259"/>
      <c r="J36" s="259"/>
      <c r="K36" s="259"/>
      <c r="M36" s="259"/>
      <c r="Y36" s="259"/>
      <c r="Z36" s="259"/>
      <c r="AA36" s="259"/>
      <c r="AB36" s="259"/>
      <c r="AC36" s="259"/>
      <c r="AD36" s="259"/>
      <c r="AE36" s="259"/>
      <c r="AF36" s="259"/>
      <c r="AG36" s="259"/>
      <c r="AH36" s="259"/>
    </row>
    <row r="37" spans="2:34" ht="13.2">
      <c r="AH37" s="259"/>
    </row>
    <row r="38" spans="2:34" ht="13.2">
      <c r="AG38" s="259"/>
      <c r="AH38" s="259"/>
    </row>
    <row r="39" spans="2:34" ht="13.2"/>
    <row r="40" spans="2:34" ht="13.2">
      <c r="X40" s="259"/>
    </row>
    <row r="41" spans="2:34" ht="13.2">
      <c r="R41" s="259"/>
    </row>
    <row r="42" spans="2:34" ht="13.2">
      <c r="W42" s="259"/>
    </row>
    <row r="43" spans="2:34" ht="13.2">
      <c r="Y43" s="259"/>
      <c r="Z43" s="259"/>
      <c r="AA43" s="259"/>
      <c r="AB43" s="259"/>
      <c r="AC43" s="259"/>
      <c r="AD43" s="259"/>
      <c r="AE43" s="259"/>
      <c r="AF43" s="259"/>
      <c r="AG43" s="259"/>
      <c r="AH43" s="259"/>
    </row>
    <row r="44" spans="2:34" ht="13.2">
      <c r="AH44" s="259"/>
    </row>
    <row r="45" spans="2:34" ht="13.2">
      <c r="X45" s="259"/>
    </row>
    <row r="46" spans="2:34" ht="13.2"/>
    <row r="47" spans="2:34" ht="13.2"/>
    <row r="48" spans="2:34" ht="13.2">
      <c r="W48" s="259"/>
      <c r="Y48" s="259"/>
      <c r="Z48" s="259"/>
      <c r="AA48" s="259"/>
      <c r="AB48" s="259"/>
      <c r="AC48" s="259"/>
      <c r="AD48" s="259"/>
      <c r="AE48" s="259"/>
      <c r="AF48" s="259"/>
      <c r="AG48" s="259"/>
      <c r="AH48" s="259"/>
    </row>
    <row r="49" spans="28:34" ht="13.2"/>
    <row r="50" spans="28:34" ht="13.2">
      <c r="AE50" s="259"/>
      <c r="AF50" s="259"/>
      <c r="AG50" s="259"/>
      <c r="AH50" s="259"/>
    </row>
    <row r="51" spans="28:34" ht="13.2">
      <c r="AC51" s="259"/>
      <c r="AD51" s="259"/>
      <c r="AE51" s="259"/>
      <c r="AF51" s="259"/>
      <c r="AG51" s="259"/>
      <c r="AH51" s="259"/>
    </row>
    <row r="52" spans="28:34" ht="13.2"/>
    <row r="53" spans="28:34" ht="13.2">
      <c r="AF53" s="259"/>
      <c r="AG53" s="259"/>
      <c r="AH53" s="259"/>
    </row>
    <row r="54" spans="28:34" ht="13.2">
      <c r="AH54" s="259"/>
    </row>
    <row r="55" spans="28:34" ht="13.2"/>
    <row r="56" spans="28:34" ht="13.2">
      <c r="AB56" s="259"/>
      <c r="AC56" s="259"/>
      <c r="AD56" s="259"/>
      <c r="AE56" s="259"/>
      <c r="AF56" s="259"/>
      <c r="AG56" s="259"/>
      <c r="AH56" s="259"/>
    </row>
    <row r="57" spans="28:34" ht="13.2">
      <c r="AH57" s="259"/>
    </row>
    <row r="58" spans="28:34" ht="13.2">
      <c r="AH58" s="259"/>
    </row>
    <row r="59" spans="28:34" ht="13.2">
      <c r="AG59" s="259"/>
      <c r="AH59" s="259"/>
    </row>
    <row r="60" spans="28:34" ht="13.2"/>
    <row r="61" spans="28:34" ht="13.2"/>
    <row r="62" spans="28:34" ht="13.2"/>
    <row r="63" spans="28:34" ht="13.2">
      <c r="AH63" s="259"/>
    </row>
    <row r="64" spans="28:34" ht="13.2">
      <c r="AG64" s="259"/>
      <c r="AH64" s="259"/>
    </row>
    <row r="65" spans="28:34" ht="13.2"/>
    <row r="66" spans="28:34" ht="13.2"/>
    <row r="67" spans="28:34" ht="13.2"/>
    <row r="68" spans="28:34" ht="13.2">
      <c r="AB68" s="259"/>
      <c r="AC68" s="259"/>
      <c r="AD68" s="259"/>
      <c r="AE68" s="259"/>
      <c r="AF68" s="259"/>
      <c r="AG68" s="259"/>
      <c r="AH68" s="259"/>
    </row>
    <row r="69" spans="28:34" ht="13.2">
      <c r="AF69" s="259"/>
      <c r="AG69" s="259"/>
      <c r="AH69" s="259"/>
    </row>
    <row r="70" spans="28:34" ht="13.2"/>
    <row r="71" spans="28:34" ht="13.2"/>
    <row r="72" spans="28:34" ht="13.2"/>
    <row r="73" spans="28:34" ht="13.2"/>
    <row r="74" spans="28:34" ht="13.2"/>
    <row r="75" spans="28:34" ht="13.2">
      <c r="AH75" s="259"/>
    </row>
    <row r="76" spans="28:34" ht="13.2">
      <c r="AF76" s="259"/>
      <c r="AG76" s="259"/>
      <c r="AH76" s="259"/>
    </row>
    <row r="77" spans="28:34" ht="13.2">
      <c r="AG77" s="259"/>
      <c r="AH77" s="259"/>
    </row>
    <row r="78" spans="28:34" ht="13.2"/>
    <row r="79" spans="28:34" ht="13.2"/>
    <row r="80" spans="28:34" ht="13.2"/>
    <row r="81" spans="25:34" ht="13.2"/>
    <row r="82" spans="25:34" ht="13.2">
      <c r="Y82" s="259"/>
    </row>
    <row r="83" spans="25:34" ht="13.2">
      <c r="Y83" s="259"/>
      <c r="Z83" s="259"/>
      <c r="AA83" s="259"/>
      <c r="AB83" s="259"/>
      <c r="AC83" s="259"/>
      <c r="AD83" s="259"/>
      <c r="AE83" s="259"/>
      <c r="AF83" s="259"/>
      <c r="AG83" s="259"/>
      <c r="AH83" s="259"/>
    </row>
    <row r="84" spans="25:34" ht="13.2"/>
    <row r="85" spans="25:34" ht="13.2"/>
    <row r="86" spans="25:34" ht="13.2"/>
    <row r="87" spans="25:34" ht="13.2"/>
    <row r="88" spans="25:34" ht="13.2">
      <c r="AH88" s="259"/>
    </row>
    <row r="89" spans="25:34" ht="13.2"/>
    <row r="90" spans="25:34" ht="13.2"/>
    <row r="91" spans="25:34" ht="13.2"/>
    <row r="92" spans="25:34" ht="13.5" customHeight="1"/>
    <row r="93" spans="25:34" ht="13.5" customHeight="1"/>
    <row r="94" spans="25:34" ht="13.5" customHeight="1">
      <c r="AF94" s="259"/>
      <c r="AG94" s="259"/>
      <c r="AH94" s="259"/>
    </row>
    <row r="95" spans="25:34" ht="13.5" customHeight="1">
      <c r="AH95" s="259"/>
    </row>
    <row r="96" spans="25:34" ht="13.5" customHeight="1"/>
    <row r="97" spans="33:34" ht="13.5" customHeight="1"/>
    <row r="98" spans="33:34" ht="13.5" customHeight="1"/>
    <row r="99" spans="33:34" ht="13.5" customHeight="1"/>
    <row r="100" spans="33:34" ht="13.5" customHeight="1"/>
    <row r="101" spans="33:34" ht="13.5" customHeight="1">
      <c r="AH101" s="259"/>
    </row>
    <row r="102" spans="33:34" ht="13.5" customHeight="1"/>
    <row r="103" spans="33:34" ht="13.5" customHeight="1"/>
    <row r="104" spans="33:34" ht="13.5" customHeight="1">
      <c r="AG104" s="259"/>
      <c r="AH104" s="25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9"/>
    </row>
    <row r="117" spans="34:122" ht="13.5" customHeight="1"/>
    <row r="118" spans="34:122" ht="13.5" customHeight="1"/>
    <row r="119" spans="34:122" ht="13.5" customHeight="1"/>
    <row r="120" spans="34:122" ht="13.5" customHeight="1">
      <c r="AH120" s="259"/>
    </row>
    <row r="121" spans="34:122" ht="13.5" customHeight="1">
      <c r="AH121" s="259"/>
    </row>
    <row r="122" spans="34:122" ht="13.5" customHeight="1"/>
    <row r="123" spans="34:122" ht="13.5" customHeight="1"/>
    <row r="124" spans="34:122" ht="13.5" customHeight="1"/>
    <row r="125" spans="34:122" ht="13.5" customHeight="1">
      <c r="DR125" s="259" t="s">
        <v>509</v>
      </c>
    </row>
  </sheetData>
  <sheetProtection algorithmName="SHA-512" hashValue="4x2eF8aGuTf6tNkRglLNqfvCJXsIJDSpEaT5kXBn3OkrKjOnoPgE6uvbCEyEZpfFUUuLQsRmmyzC/FCC0FFlKw==" saltValue="FU/vS52dxYgQ9VwS4B4rF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54</v>
      </c>
      <c r="E2" s="149"/>
      <c r="F2" s="150" t="s">
        <v>559</v>
      </c>
      <c r="G2" s="151"/>
      <c r="H2" s="152"/>
    </row>
    <row r="3" spans="1:8">
      <c r="A3" s="148" t="s">
        <v>552</v>
      </c>
      <c r="B3" s="153"/>
      <c r="C3" s="154"/>
      <c r="D3" s="155">
        <v>78922</v>
      </c>
      <c r="E3" s="156"/>
      <c r="F3" s="157">
        <v>83774</v>
      </c>
      <c r="G3" s="158"/>
      <c r="H3" s="159"/>
    </row>
    <row r="4" spans="1:8">
      <c r="A4" s="160"/>
      <c r="B4" s="161"/>
      <c r="C4" s="162"/>
      <c r="D4" s="163">
        <v>52272</v>
      </c>
      <c r="E4" s="164"/>
      <c r="F4" s="165">
        <v>52179</v>
      </c>
      <c r="G4" s="166"/>
      <c r="H4" s="167"/>
    </row>
    <row r="5" spans="1:8">
      <c r="A5" s="148" t="s">
        <v>554</v>
      </c>
      <c r="B5" s="153"/>
      <c r="C5" s="154"/>
      <c r="D5" s="155">
        <v>87949</v>
      </c>
      <c r="E5" s="156"/>
      <c r="F5" s="157">
        <v>132981</v>
      </c>
      <c r="G5" s="158"/>
      <c r="H5" s="159"/>
    </row>
    <row r="6" spans="1:8">
      <c r="A6" s="160"/>
      <c r="B6" s="161"/>
      <c r="C6" s="162"/>
      <c r="D6" s="163">
        <v>64368</v>
      </c>
      <c r="E6" s="164"/>
      <c r="F6" s="165">
        <v>56973</v>
      </c>
      <c r="G6" s="166"/>
      <c r="H6" s="167"/>
    </row>
    <row r="7" spans="1:8">
      <c r="A7" s="148" t="s">
        <v>555</v>
      </c>
      <c r="B7" s="153"/>
      <c r="C7" s="154"/>
      <c r="D7" s="155">
        <v>97560</v>
      </c>
      <c r="E7" s="156"/>
      <c r="F7" s="157">
        <v>128523</v>
      </c>
      <c r="G7" s="158"/>
      <c r="H7" s="159"/>
    </row>
    <row r="8" spans="1:8">
      <c r="A8" s="160"/>
      <c r="B8" s="161"/>
      <c r="C8" s="162"/>
      <c r="D8" s="163">
        <v>75052</v>
      </c>
      <c r="E8" s="164"/>
      <c r="F8" s="165">
        <v>56792</v>
      </c>
      <c r="G8" s="166"/>
      <c r="H8" s="167"/>
    </row>
    <row r="9" spans="1:8">
      <c r="A9" s="148" t="s">
        <v>556</v>
      </c>
      <c r="B9" s="153"/>
      <c r="C9" s="154"/>
      <c r="D9" s="155">
        <v>74559</v>
      </c>
      <c r="E9" s="156"/>
      <c r="F9" s="157">
        <v>96469</v>
      </c>
      <c r="G9" s="158"/>
      <c r="H9" s="159"/>
    </row>
    <row r="10" spans="1:8">
      <c r="A10" s="160"/>
      <c r="B10" s="161"/>
      <c r="C10" s="162"/>
      <c r="D10" s="163">
        <v>53229</v>
      </c>
      <c r="E10" s="164"/>
      <c r="F10" s="165">
        <v>49775</v>
      </c>
      <c r="G10" s="166"/>
      <c r="H10" s="167"/>
    </row>
    <row r="11" spans="1:8">
      <c r="A11" s="148" t="s">
        <v>557</v>
      </c>
      <c r="B11" s="153"/>
      <c r="C11" s="154"/>
      <c r="D11" s="155">
        <v>101620</v>
      </c>
      <c r="E11" s="156"/>
      <c r="F11" s="157">
        <v>85743</v>
      </c>
      <c r="G11" s="158"/>
      <c r="H11" s="159"/>
    </row>
    <row r="12" spans="1:8">
      <c r="A12" s="160"/>
      <c r="B12" s="161"/>
      <c r="C12" s="168"/>
      <c r="D12" s="163">
        <v>78834</v>
      </c>
      <c r="E12" s="164"/>
      <c r="F12" s="165">
        <v>45231</v>
      </c>
      <c r="G12" s="166"/>
      <c r="H12" s="167"/>
    </row>
    <row r="13" spans="1:8">
      <c r="A13" s="148"/>
      <c r="B13" s="153"/>
      <c r="C13" s="169"/>
      <c r="D13" s="170">
        <v>88122</v>
      </c>
      <c r="E13" s="171"/>
      <c r="F13" s="172">
        <v>105498</v>
      </c>
      <c r="G13" s="173"/>
      <c r="H13" s="159"/>
    </row>
    <row r="14" spans="1:8">
      <c r="A14" s="160"/>
      <c r="B14" s="161"/>
      <c r="C14" s="162"/>
      <c r="D14" s="163">
        <v>64751</v>
      </c>
      <c r="E14" s="164"/>
      <c r="F14" s="165">
        <v>52190</v>
      </c>
      <c r="G14" s="166"/>
      <c r="H14" s="167"/>
    </row>
    <row r="17" spans="1:11">
      <c r="A17" s="144" t="s">
        <v>55</v>
      </c>
    </row>
    <row r="18" spans="1:11">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c r="A19" s="174" t="s">
        <v>56</v>
      </c>
      <c r="B19" s="174">
        <f>ROUND(VALUE(SUBSTITUTE(実質収支比率等に係る経年分析!F$48,"▲","-")),2)</f>
        <v>7.32</v>
      </c>
      <c r="C19" s="174">
        <f>ROUND(VALUE(SUBSTITUTE(実質収支比率等に係る経年分析!G$48,"▲","-")),2)</f>
        <v>7.84</v>
      </c>
      <c r="D19" s="174">
        <f>ROUND(VALUE(SUBSTITUTE(実質収支比率等に係る経年分析!H$48,"▲","-")),2)</f>
        <v>8.36</v>
      </c>
      <c r="E19" s="174">
        <f>ROUND(VALUE(SUBSTITUTE(実質収支比率等に係る経年分析!I$48,"▲","-")),2)</f>
        <v>11.48</v>
      </c>
      <c r="F19" s="174">
        <f>ROUND(VALUE(SUBSTITUTE(実質収支比率等に係る経年分析!J$48,"▲","-")),2)</f>
        <v>11.39</v>
      </c>
    </row>
    <row r="20" spans="1:11">
      <c r="A20" s="174" t="s">
        <v>57</v>
      </c>
      <c r="B20" s="174">
        <f>ROUND(VALUE(SUBSTITUTE(実質収支比率等に係る経年分析!F$47,"▲","-")),2)</f>
        <v>51.17</v>
      </c>
      <c r="C20" s="174">
        <f>ROUND(VALUE(SUBSTITUTE(実質収支比率等に係る経年分析!G$47,"▲","-")),2)</f>
        <v>51.18</v>
      </c>
      <c r="D20" s="174">
        <f>ROUND(VALUE(SUBSTITUTE(実質収支比率等に係る経年分析!H$47,"▲","-")),2)</f>
        <v>48.07</v>
      </c>
      <c r="E20" s="174">
        <f>ROUND(VALUE(SUBSTITUTE(実質収支比率等に係る経年分析!I$47,"▲","-")),2)</f>
        <v>47.32</v>
      </c>
      <c r="F20" s="174">
        <f>ROUND(VALUE(SUBSTITUTE(実質収支比率等に係る経年分析!J$47,"▲","-")),2)</f>
        <v>50.56</v>
      </c>
    </row>
    <row r="21" spans="1:11">
      <c r="A21" s="174" t="s">
        <v>58</v>
      </c>
      <c r="B21" s="174">
        <f>IF(ISNUMBER(VALUE(SUBSTITUTE(実質収支比率等に係る経年分析!F$49,"▲","-"))),ROUND(VALUE(SUBSTITUTE(実質収支比率等に係る経年分析!F$49,"▲","-")),2),NA())</f>
        <v>3.46</v>
      </c>
      <c r="C21" s="174">
        <f>IF(ISNUMBER(VALUE(SUBSTITUTE(実質収支比率等に係る経年分析!G$49,"▲","-"))),ROUND(VALUE(SUBSTITUTE(実質収支比率等に係る経年分析!G$49,"▲","-")),2),NA())</f>
        <v>4.88</v>
      </c>
      <c r="D21" s="174">
        <f>IF(ISNUMBER(VALUE(SUBSTITUTE(実質収支比率等に係る経年分析!H$49,"▲","-"))),ROUND(VALUE(SUBSTITUTE(実質収支比率等に係る経年分析!H$49,"▲","-")),2),NA())</f>
        <v>5.09</v>
      </c>
      <c r="E21" s="174">
        <f>IF(ISNUMBER(VALUE(SUBSTITUTE(実質収支比率等に係る経年分析!I$49,"▲","-"))),ROUND(VALUE(SUBSTITUTE(実質収支比率等に係る経年分析!I$49,"▲","-")),2),NA())</f>
        <v>5.35</v>
      </c>
      <c r="F21" s="174">
        <f>IF(ISNUMBER(VALUE(SUBSTITUTE(実質収支比率等に係る経年分析!J$49,"▲","-"))),ROUND(VALUE(SUBSTITUTE(実質収支比率等に係る経年分析!J$49,"▲","-")),2),NA())</f>
        <v>1.99</v>
      </c>
    </row>
    <row r="24" spans="1:11">
      <c r="A24" s="144" t="s">
        <v>59</v>
      </c>
    </row>
    <row r="25" spans="1:11">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c r="A26" s="175"/>
      <c r="B26" s="175" t="s">
        <v>60</v>
      </c>
      <c r="C26" s="175" t="s">
        <v>61</v>
      </c>
      <c r="D26" s="175" t="s">
        <v>60</v>
      </c>
      <c r="E26" s="175" t="s">
        <v>61</v>
      </c>
      <c r="F26" s="175" t="s">
        <v>60</v>
      </c>
      <c r="G26" s="175" t="s">
        <v>61</v>
      </c>
      <c r="H26" s="175" t="s">
        <v>60</v>
      </c>
      <c r="I26" s="175" t="s">
        <v>61</v>
      </c>
      <c r="J26" s="175" t="s">
        <v>60</v>
      </c>
      <c r="K26" s="175" t="s">
        <v>61</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美作市公園墓地事業特別会計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c r="A30" s="175" t="str">
        <f>IF(連結実質赤字比率に係る赤字・黒字の構成分析!C$40="",NA(),連結実質赤字比率に係る赤字・黒字の構成分析!C$40)</f>
        <v>矢田茂・原田政次郎・福田五男奨学基金特別会計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7.0000000000000007E-2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c r="A31" s="175" t="str">
        <f>IF(連結実質赤字比率に係る赤字・黒字の構成分析!C$39="",NA(),連結実質赤字比率に係る赤字・黒字の構成分析!C$39)</f>
        <v>美作市国民健康保険特別会計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0.56999999999999995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0.72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0.61</v>
      </c>
    </row>
    <row r="32" spans="1:11">
      <c r="A32" s="175" t="str">
        <f>IF(連結実質赤字比率に係る赤字・黒字の構成分析!C$38="",NA(),連結実質赤字比率に係る赤字・黒字の構成分析!C$38)</f>
        <v>美作市介護保険特別会計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1.41</v>
      </c>
    </row>
    <row r="33" spans="1:16">
      <c r="A33" s="175" t="str">
        <f>IF(連結実質赤字比率に係る赤字・黒字の構成分析!C$37="",NA(),連結実質赤字比率に係る赤字・黒字の構成分析!C$37)</f>
        <v>美作市下水道事業会計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3.41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3.62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4.13</v>
      </c>
    </row>
    <row r="34" spans="1:16">
      <c r="A34" s="175" t="str">
        <f>IF(連結実質赤字比率に係る赤字・黒字の構成分析!C$36="",NA(),連結実質赤字比率に係る赤字・黒字の構成分析!C$36)</f>
        <v>美作市水道事業会計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7.57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7.44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6.37</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7.22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11.39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11.26</v>
      </c>
    </row>
    <row r="36" spans="1:16">
      <c r="A36" s="175" t="str">
        <f>IF(連結実質赤字比率に係る赤字・黒字の構成分析!C$34="",NA(),連結実質赤字比率に係る赤字・黒字の構成分析!C$34)</f>
        <v>美作市病院事業会計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15.43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17.27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20.399999999999999</v>
      </c>
    </row>
    <row r="39" spans="1:16">
      <c r="A39" s="144" t="s">
        <v>62</v>
      </c>
    </row>
    <row r="40" spans="1:16">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c r="A42" s="176" t="s">
        <v>65</v>
      </c>
      <c r="B42" s="176"/>
      <c r="C42" s="176"/>
      <c r="D42" s="176">
        <f>'実質公債費比率（分子）の構造'!K$52</f>
        <v>3589</v>
      </c>
      <c r="E42" s="176"/>
      <c r="F42" s="176"/>
      <c r="G42" s="176">
        <f>'実質公債費比率（分子）の構造'!L$52</f>
        <v>3693</v>
      </c>
      <c r="H42" s="176"/>
      <c r="I42" s="176"/>
      <c r="J42" s="176">
        <f>'実質公債費比率（分子）の構造'!M$52</f>
        <v>3666</v>
      </c>
      <c r="K42" s="176"/>
      <c r="L42" s="176"/>
      <c r="M42" s="176">
        <f>'実質公債費比率（分子）の構造'!N$52</f>
        <v>3612</v>
      </c>
      <c r="N42" s="176"/>
      <c r="O42" s="176"/>
      <c r="P42" s="176">
        <f>'実質公債費比率（分子）の構造'!O$52</f>
        <v>3484</v>
      </c>
    </row>
    <row r="43" spans="1:16">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68</v>
      </c>
      <c r="B45" s="176">
        <f>'実質公債費比率（分子）の構造'!K$49</f>
        <v>5</v>
      </c>
      <c r="C45" s="176"/>
      <c r="D45" s="176"/>
      <c r="E45" s="176">
        <f>'実質公債費比率（分子）の構造'!L$49</f>
        <v>5</v>
      </c>
      <c r="F45" s="176"/>
      <c r="G45" s="176"/>
      <c r="H45" s="176">
        <f>'実質公債費比率（分子）の構造'!M$49</f>
        <v>2</v>
      </c>
      <c r="I45" s="176"/>
      <c r="J45" s="176"/>
      <c r="K45" s="176" t="str">
        <f>'実質公債費比率（分子）の構造'!N$49</f>
        <v>-</v>
      </c>
      <c r="L45" s="176"/>
      <c r="M45" s="176"/>
      <c r="N45" s="176" t="str">
        <f>'実質公債費比率（分子）の構造'!O$49</f>
        <v>-</v>
      </c>
      <c r="O45" s="176"/>
      <c r="P45" s="176"/>
    </row>
    <row r="46" spans="1:16">
      <c r="A46" s="176" t="s">
        <v>69</v>
      </c>
      <c r="B46" s="176">
        <f>'実質公債費比率（分子）の構造'!K$48</f>
        <v>1984</v>
      </c>
      <c r="C46" s="176"/>
      <c r="D46" s="176"/>
      <c r="E46" s="176">
        <f>'実質公債費比率（分子）の構造'!L$48</f>
        <v>1972</v>
      </c>
      <c r="F46" s="176"/>
      <c r="G46" s="176"/>
      <c r="H46" s="176">
        <f>'実質公債費比率（分子）の構造'!M$48</f>
        <v>1968</v>
      </c>
      <c r="I46" s="176"/>
      <c r="J46" s="176"/>
      <c r="K46" s="176">
        <f>'実質公債費比率（分子）の構造'!N$48</f>
        <v>2012</v>
      </c>
      <c r="L46" s="176"/>
      <c r="M46" s="176"/>
      <c r="N46" s="176">
        <f>'実質公債費比率（分子）の構造'!O$48</f>
        <v>1988</v>
      </c>
      <c r="O46" s="176"/>
      <c r="P46" s="176"/>
    </row>
    <row r="47" spans="1:16">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72</v>
      </c>
      <c r="B49" s="176">
        <f>'実質公債費比率（分子）の構造'!K$45</f>
        <v>2814</v>
      </c>
      <c r="C49" s="176"/>
      <c r="D49" s="176"/>
      <c r="E49" s="176">
        <f>'実質公債費比率（分子）の構造'!L$45</f>
        <v>2922</v>
      </c>
      <c r="F49" s="176"/>
      <c r="G49" s="176"/>
      <c r="H49" s="176">
        <f>'実質公債費比率（分子）の構造'!M$45</f>
        <v>2848</v>
      </c>
      <c r="I49" s="176"/>
      <c r="J49" s="176"/>
      <c r="K49" s="176">
        <f>'実質公債費比率（分子）の構造'!N$45</f>
        <v>2745</v>
      </c>
      <c r="L49" s="176"/>
      <c r="M49" s="176"/>
      <c r="N49" s="176">
        <f>'実質公債費比率（分子）の構造'!O$45</f>
        <v>2606</v>
      </c>
      <c r="O49" s="176"/>
      <c r="P49" s="176"/>
    </row>
    <row r="50" spans="1:16">
      <c r="A50" s="176" t="s">
        <v>73</v>
      </c>
      <c r="B50" s="176" t="e">
        <f>NA()</f>
        <v>#N/A</v>
      </c>
      <c r="C50" s="176">
        <f>IF(ISNUMBER('実質公債費比率（分子）の構造'!K$53),'実質公債費比率（分子）の構造'!K$53,NA())</f>
        <v>1214</v>
      </c>
      <c r="D50" s="176" t="e">
        <f>NA()</f>
        <v>#N/A</v>
      </c>
      <c r="E50" s="176" t="e">
        <f>NA()</f>
        <v>#N/A</v>
      </c>
      <c r="F50" s="176">
        <f>IF(ISNUMBER('実質公債費比率（分子）の構造'!L$53),'実質公債費比率（分子）の構造'!L$53,NA())</f>
        <v>1206</v>
      </c>
      <c r="G50" s="176" t="e">
        <f>NA()</f>
        <v>#N/A</v>
      </c>
      <c r="H50" s="176" t="e">
        <f>NA()</f>
        <v>#N/A</v>
      </c>
      <c r="I50" s="176">
        <f>IF(ISNUMBER('実質公債費比率（分子）の構造'!M$53),'実質公債費比率（分子）の構造'!M$53,NA())</f>
        <v>1152</v>
      </c>
      <c r="J50" s="176" t="e">
        <f>NA()</f>
        <v>#N/A</v>
      </c>
      <c r="K50" s="176" t="e">
        <f>NA()</f>
        <v>#N/A</v>
      </c>
      <c r="L50" s="176">
        <f>IF(ISNUMBER('実質公債費比率（分子）の構造'!N$53),'実質公債費比率（分子）の構造'!N$53,NA())</f>
        <v>1145</v>
      </c>
      <c r="M50" s="176" t="e">
        <f>NA()</f>
        <v>#N/A</v>
      </c>
      <c r="N50" s="176" t="e">
        <f>NA()</f>
        <v>#N/A</v>
      </c>
      <c r="O50" s="176">
        <f>IF(ISNUMBER('実質公債費比率（分子）の構造'!O$53),'実質公債費比率（分子）の構造'!O$53,NA())</f>
        <v>1110</v>
      </c>
      <c r="P50" s="176" t="e">
        <f>NA()</f>
        <v>#N/A</v>
      </c>
    </row>
    <row r="53" spans="1:16">
      <c r="A53" s="144" t="s">
        <v>74</v>
      </c>
    </row>
    <row r="54" spans="1:16">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c r="A56" s="175" t="s">
        <v>45</v>
      </c>
      <c r="B56" s="175"/>
      <c r="C56" s="175"/>
      <c r="D56" s="175">
        <f>'将来負担比率（分子）の構造'!I$52</f>
        <v>31696</v>
      </c>
      <c r="E56" s="175"/>
      <c r="F56" s="175"/>
      <c r="G56" s="175">
        <f>'将来負担比率（分子）の構造'!J$52</f>
        <v>30303</v>
      </c>
      <c r="H56" s="175"/>
      <c r="I56" s="175"/>
      <c r="J56" s="175">
        <f>'将来負担比率（分子）の構造'!K$52</f>
        <v>28973</v>
      </c>
      <c r="K56" s="175"/>
      <c r="L56" s="175"/>
      <c r="M56" s="175">
        <f>'将来負担比率（分子）の構造'!L$52</f>
        <v>27129</v>
      </c>
      <c r="N56" s="175"/>
      <c r="O56" s="175"/>
      <c r="P56" s="175">
        <f>'将来負担比率（分子）の構造'!M$52</f>
        <v>25877</v>
      </c>
    </row>
    <row r="57" spans="1:16">
      <c r="A57" s="175" t="s">
        <v>44</v>
      </c>
      <c r="B57" s="175"/>
      <c r="C57" s="175"/>
      <c r="D57" s="175">
        <f>'将来負担比率（分子）の構造'!I$51</f>
        <v>616</v>
      </c>
      <c r="E57" s="175"/>
      <c r="F57" s="175"/>
      <c r="G57" s="175">
        <f>'将来負担比率（分子）の構造'!J$51</f>
        <v>547</v>
      </c>
      <c r="H57" s="175"/>
      <c r="I57" s="175"/>
      <c r="J57" s="175">
        <f>'将来負担比率（分子）の構造'!K$51</f>
        <v>838</v>
      </c>
      <c r="K57" s="175"/>
      <c r="L57" s="175"/>
      <c r="M57" s="175">
        <f>'将来負担比率（分子）の構造'!L$51</f>
        <v>745</v>
      </c>
      <c r="N57" s="175"/>
      <c r="O57" s="175"/>
      <c r="P57" s="175">
        <f>'将来負担比率（分子）の構造'!M$51</f>
        <v>857</v>
      </c>
    </row>
    <row r="58" spans="1:16">
      <c r="A58" s="175" t="s">
        <v>43</v>
      </c>
      <c r="B58" s="175"/>
      <c r="C58" s="175"/>
      <c r="D58" s="175">
        <f>'将来負担比率（分子）の構造'!I$50</f>
        <v>13846</v>
      </c>
      <c r="E58" s="175"/>
      <c r="F58" s="175"/>
      <c r="G58" s="175">
        <f>'将来負担比率（分子）の構造'!J$50</f>
        <v>14265</v>
      </c>
      <c r="H58" s="175"/>
      <c r="I58" s="175"/>
      <c r="J58" s="175">
        <f>'将来負担比率（分子）の構造'!K$50</f>
        <v>14031</v>
      </c>
      <c r="K58" s="175"/>
      <c r="L58" s="175"/>
      <c r="M58" s="175">
        <f>'将来負担比率（分子）の構造'!L$50</f>
        <v>15214</v>
      </c>
      <c r="N58" s="175"/>
      <c r="O58" s="175"/>
      <c r="P58" s="175">
        <f>'将来負担比率（分子）の構造'!M$50</f>
        <v>16172</v>
      </c>
    </row>
    <row r="59" spans="1:16">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38</v>
      </c>
      <c r="B61" s="175">
        <f>'将来負担比率（分子）の構造'!I$46</f>
        <v>1</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37</v>
      </c>
      <c r="B62" s="175">
        <f>'将来負担比率（分子）の構造'!I$45</f>
        <v>2373</v>
      </c>
      <c r="C62" s="175"/>
      <c r="D62" s="175"/>
      <c r="E62" s="175">
        <f>'将来負担比率（分子）の構造'!J$45</f>
        <v>2313</v>
      </c>
      <c r="F62" s="175"/>
      <c r="G62" s="175"/>
      <c r="H62" s="175">
        <f>'将来負担比率（分子）の構造'!K$45</f>
        <v>2268</v>
      </c>
      <c r="I62" s="175"/>
      <c r="J62" s="175"/>
      <c r="K62" s="175">
        <f>'将来負担比率（分子）の構造'!L$45</f>
        <v>2285</v>
      </c>
      <c r="L62" s="175"/>
      <c r="M62" s="175"/>
      <c r="N62" s="175">
        <f>'将来負担比率（分子）の構造'!M$45</f>
        <v>2213</v>
      </c>
      <c r="O62" s="175"/>
      <c r="P62" s="175"/>
    </row>
    <row r="63" spans="1:16">
      <c r="A63" s="175" t="s">
        <v>36</v>
      </c>
      <c r="B63" s="175">
        <f>'将来負担比率（分子）の構造'!I$44</f>
        <v>16</v>
      </c>
      <c r="C63" s="175"/>
      <c r="D63" s="175"/>
      <c r="E63" s="175">
        <f>'将来負担比率（分子）の構造'!J$44</f>
        <v>12</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c r="A64" s="175" t="s">
        <v>35</v>
      </c>
      <c r="B64" s="175">
        <f>'将来負担比率（分子）の構造'!I$43</f>
        <v>19674</v>
      </c>
      <c r="C64" s="175"/>
      <c r="D64" s="175"/>
      <c r="E64" s="175">
        <f>'将来負担比率（分子）の構造'!J$43</f>
        <v>18025</v>
      </c>
      <c r="F64" s="175"/>
      <c r="G64" s="175"/>
      <c r="H64" s="175">
        <f>'将来負担比率（分子）の構造'!K$43</f>
        <v>15809</v>
      </c>
      <c r="I64" s="175"/>
      <c r="J64" s="175"/>
      <c r="K64" s="175">
        <f>'将来負担比率（分子）の構造'!L$43</f>
        <v>14317</v>
      </c>
      <c r="L64" s="175"/>
      <c r="M64" s="175"/>
      <c r="N64" s="175">
        <f>'将来負担比率（分子）の構造'!M$43</f>
        <v>13400</v>
      </c>
      <c r="O64" s="175"/>
      <c r="P64" s="175"/>
    </row>
    <row r="65" spans="1:16">
      <c r="A65" s="175" t="s">
        <v>34</v>
      </c>
      <c r="B65" s="175">
        <f>'将来負担比率（分子）の構造'!I$42</f>
        <v>52</v>
      </c>
      <c r="C65" s="175"/>
      <c r="D65" s="175"/>
      <c r="E65" s="175">
        <f>'将来負担比率（分子）の構造'!J$42</f>
        <v>45</v>
      </c>
      <c r="F65" s="175"/>
      <c r="G65" s="175"/>
      <c r="H65" s="175">
        <f>'将来負担比率（分子）の構造'!K$42</f>
        <v>45</v>
      </c>
      <c r="I65" s="175"/>
      <c r="J65" s="175"/>
      <c r="K65" s="175">
        <f>'将来負担比率（分子）の構造'!L$42</f>
        <v>30</v>
      </c>
      <c r="L65" s="175"/>
      <c r="M65" s="175"/>
      <c r="N65" s="175">
        <f>'将来負担比率（分子）の構造'!M$42</f>
        <v>25</v>
      </c>
      <c r="O65" s="175"/>
      <c r="P65" s="175"/>
    </row>
    <row r="66" spans="1:16">
      <c r="A66" s="175" t="s">
        <v>33</v>
      </c>
      <c r="B66" s="175">
        <f>'将来負担比率（分子）の構造'!I$41</f>
        <v>25637</v>
      </c>
      <c r="C66" s="175"/>
      <c r="D66" s="175"/>
      <c r="E66" s="175">
        <f>'将来負担比率（分子）の構造'!J$41</f>
        <v>24667</v>
      </c>
      <c r="F66" s="175"/>
      <c r="G66" s="175"/>
      <c r="H66" s="175">
        <f>'将来負担比率（分子）の構造'!K$41</f>
        <v>23911</v>
      </c>
      <c r="I66" s="175"/>
      <c r="J66" s="175"/>
      <c r="K66" s="175">
        <f>'将来負担比率（分子）の構造'!L$41</f>
        <v>23151</v>
      </c>
      <c r="L66" s="175"/>
      <c r="M66" s="175"/>
      <c r="N66" s="175">
        <f>'将来負担比率（分子）の構造'!M$41</f>
        <v>22948</v>
      </c>
      <c r="O66" s="175"/>
      <c r="P66" s="175"/>
    </row>
    <row r="67" spans="1:16">
      <c r="A67" s="175" t="s">
        <v>77</v>
      </c>
      <c r="B67" s="175" t="e">
        <f>NA()</f>
        <v>#N/A</v>
      </c>
      <c r="C67" s="175">
        <f>IF(ISNUMBER('将来負担比率（分子）の構造'!I$53), IF('将来負担比率（分子）の構造'!I$53 &lt; 0, 0, '将来負担比率（分子）の構造'!I$53), NA())</f>
        <v>1594</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78</v>
      </c>
      <c r="B70" s="177"/>
      <c r="C70" s="177"/>
      <c r="D70" s="177"/>
      <c r="E70" s="177"/>
      <c r="F70" s="177"/>
    </row>
    <row r="71" spans="1:16">
      <c r="A71" s="178"/>
      <c r="B71" s="178" t="str">
        <f>基金残高に係る経年分析!F54</f>
        <v>R02</v>
      </c>
      <c r="C71" s="178" t="str">
        <f>基金残高に係る経年分析!G54</f>
        <v>R03</v>
      </c>
      <c r="D71" s="178" t="str">
        <f>基金残高に係る経年分析!H54</f>
        <v>R04</v>
      </c>
    </row>
    <row r="72" spans="1:16">
      <c r="A72" s="178" t="s">
        <v>79</v>
      </c>
      <c r="B72" s="179">
        <f>基金残高に係る経年分析!F55</f>
        <v>6718</v>
      </c>
      <c r="C72" s="179">
        <f>基金残高に係る経年分析!G55</f>
        <v>6759</v>
      </c>
      <c r="D72" s="179">
        <f>基金残高に係る経年分析!H55</f>
        <v>6905</v>
      </c>
    </row>
    <row r="73" spans="1:16">
      <c r="A73" s="178" t="s">
        <v>80</v>
      </c>
      <c r="B73" s="179">
        <f>基金残高に係る経年分析!F56</f>
        <v>1439</v>
      </c>
      <c r="C73" s="179">
        <f>基金残高に係る経年分析!G56</f>
        <v>2118</v>
      </c>
      <c r="D73" s="179">
        <f>基金残高に係る経年分析!H56</f>
        <v>2687</v>
      </c>
    </row>
    <row r="74" spans="1:16">
      <c r="A74" s="178" t="s">
        <v>81</v>
      </c>
      <c r="B74" s="179">
        <f>基金残高に係る経年分析!F57</f>
        <v>7911</v>
      </c>
      <c r="C74" s="179">
        <f>基金残高に係る経年分析!G57</f>
        <v>8222</v>
      </c>
      <c r="D74" s="179">
        <f>基金残高に係る経年分析!H57</f>
        <v>8387</v>
      </c>
    </row>
  </sheetData>
  <sheetProtection algorithmName="SHA-512" hashValue="xNHu3d4+RrHKud6iiOb3cAaTSe0l247b+MNK554aLjq4Ic8IgZWSJUURbW1beDl74/esnLBqD+CjhtCSyeroEA==" saltValue="uEow/sgEGB/0QZ+rd2kME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2024-08-28T06:11:52Z</cp:lastPrinted>
  <dcterms:created xsi:type="dcterms:W3CDTF">2024-02-05T02:48:01Z</dcterms:created>
  <dcterms:modified xsi:type="dcterms:W3CDTF">2024-08-28T23:47:03Z</dcterms:modified>
  <cp:category/>
</cp:coreProperties>
</file>