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530"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<sst xmlns="http://schemas.openxmlformats.org/spreadsheetml/2006/main" count="1159" uniqueCount="626">
  <si>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</si>
  <si>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</si>
  <si>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</si>
  <si>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</si>
  <si>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</si>
  <si>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</si>
  <si>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</si>
  <si>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</si>
  <si>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</si>
  <si>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</si>
  <si>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</si>
  <si>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</si>
  <si>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</si>
  <si>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</si>
  <si>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</si>
  <si>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</si>
  <si>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</si>
  <si>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</si>
  <si>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</si>
  <si>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</si>
  <si>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</si>
  <si>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</si>
  <si>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</si>
  <si>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</si>
  <si>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</si>
  <si>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</si>
  <si>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</si>
  <si>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</si>
  <si>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</si>
  <si>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</si>
  <si>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</si>
  <si>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</si>
  <si>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</si>
  <si>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</si>
  <si>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</si>
  <si>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</si>
  <si>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</si>
  <si>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</si>
  <si>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</si>
  <si>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</si>
  <si>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</si>
  <si>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</si>
  <si>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</si>
  <si>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</si>
  <si>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</si>
  <si>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</si>
  <si>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</si>
  <si>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</si>
  <si>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</si>
  <si>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</si>
  <si>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</si>
  <si>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</si>
  <si>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</si>
  <si>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</si>
  <si>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</si>
  <si>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</si>
  <si>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</si>
  <si>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</si>
  <si>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</si>
  <si>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</si>
  <si>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</si>
  <si>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</si>
  <si>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</si>
  <si>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</si>
  <si>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</si>
  <si>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</si>
  <si>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</si>
  <si>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</si>
  <si>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</si>
  <si>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</si>
  <si>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</si>
  <si>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</si>
  <si>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</si>
  <si>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</si>
  <si>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</si>
  <si>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</si>
  <si>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</si>
  <si>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</si>
  <si>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</si>
  <si>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</si>
  <si>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</si>
  <si>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</si>
  <si>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</si>
  <si>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</si>
  <si>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</si>
  <si>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</si>
  <si>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</si>
  <si>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</si>
  <si>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</si>
  <si>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</si>
  <si>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</si>
  <si>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</si>
  <si>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</si>
  <si>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</si>
  <si>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</si>
  <si>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</si>
  <si>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</si>
  <si>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</si>
  <si>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美作市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</si>
  <si>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</si>
  <si>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</si>
  <si>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</si>
  <si>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</si>
  <si>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</si>
  <si>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</si>
  <si>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</si>
  <si>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</si>
  <si>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</si>
  <si>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</si>
  <si>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</si>
  <si>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</si>
  <si>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</si>
  <si>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</si>
  <si>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</si>
  <si>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</si>
  <si>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</si>
  <si>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</si>
  <si>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</si>
  <si>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</si>
  <si>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</si>
  <si>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</si>
  <si>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</si>
  <si>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</si>
  <si>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</si>
  <si>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</si>
  <si>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</si>
  <si>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</si>
  <si>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</si>
  <si>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</si>
  <si>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</si>
  <si>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</si>
  <si>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</si>
  <si>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</si>
  <si>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</si>
  <si>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</si>
  <si>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</si>
  <si>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</si>
  <si>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</si>
  <si>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</si>
  <si>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</si>
  <si>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</si>
  <si>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</si>
  <si>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</si>
  <si>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</si>
  <si>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</si>
  <si>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</si>
  <si>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</si>
  <si>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</si>
  <si>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</si>
  <si>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</si>
  <si>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</si>
  <si>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</si>
  <si>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</si>
  <si>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</si>
  <si>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</si>
  <si>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</si>
  <si>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</si>
  <si>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</si>
  <si>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</si>
  <si>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</si>
  <si>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</si>
  <si>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</si>
  <si>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</si>
  <si>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</si>
  <si>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</si>
  <si>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</si>
  <si>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</si>
  <si>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</si>
  <si>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</si>
  <si>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</si>
  <si>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</si>
  <si>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</si>
  <si>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</si>
  <si>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</si>
  <si>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</si>
  <si>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</si>
  <si>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</si>
  <si>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</si>
  <si>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</si>
  <si>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</si>
  <si>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</si>
  <si>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</si>
  <si>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</si>
  <si>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</si>
  <si>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</si>
  <si>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</si>
  <si>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</si>
  <si>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</si>
  <si>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</si>
  <si>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</si>
  <si>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</si>
  <si>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</si>
  <si>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</si>
  <si>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</si>
  <si>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</si>
  <si>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</si>
  <si>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</si>
  <si>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</si>
  <si>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</si>
  <si>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</si>
  <si>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</si>
  <si>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</si>
  <si>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</si>
  <si>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</si>
  <si>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</si>
  <si>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</si>
  <si>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</si>
  <si>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</si>
  <si>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</si>
  <si>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</si>
  <si>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</si>
  <si>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</si>
  <si>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</si>
  <si>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</si>
  <si>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</si>
  <si>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</si>
  <si>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</si>
  <si>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</si>
  <si>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岡山県美作市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</si>
  <si>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</si>
  <si>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</si>
  <si>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</si>
  <si>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</si>
  <si>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</si>
  <si>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</si>
  <si>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</si>
  <si>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</si>
  <si>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</si>
  <si>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</si>
  <si>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</si>
  <si>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</si>
  <si>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</si>
  <si>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</si>
  <si>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</si>
  <si>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</si>
  <si>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</si>
  <si>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</si>
  <si>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</si>
  <si>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</si>
  <si>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</si>
  <si>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</si>
  <si>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</si>
  <si>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</si>
  <si>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</si>
  <si>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</si>
  <si>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</si>
  <si>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</si>
  <si>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</si>
  <si>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</si>
  <si>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</si>
  <si>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</si>
  <si>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</si>
  <si>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</si>
  <si>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</si>
  <si>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</si>
  <si>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</si>
  <si>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</si>
  <si>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</si>
  <si>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</si>
  <si>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</si>
  <si>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</si>
  <si>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</si>
  <si>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</si>
  <si>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</si>
  <si>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</si>
  <si>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</si>
  <si>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</si>
  <si>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</si>
  <si>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</si>
  <si>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</si>
  <si>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</si>
  <si>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</si>
  <si>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</si>
  <si>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</si>
  <si>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</si>
  <si>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</si>
  <si>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</si>
  <si>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</si>
  <si>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</si>
  <si>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</si>
  <si>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</si>
  <si>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</si>
  <si>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</si>
  <si>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</si>
  <si>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</si>
  <si>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</si>
  <si>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</si>
  <si>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</si>
  <si>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</si>
  <si>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</si>
  <si>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</si>
  <si>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</si>
  <si>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</si>
  <si>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</si>
  <si>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</si>
  <si>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</si>
  <si>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</si>
  <si>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</si>
  <si>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</si>
  <si>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</si>
  <si>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</si>
  <si>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</si>
  <si>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</si>
  <si>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</si>
  <si>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</si>
  <si>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</si>
  <si>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</si>
  <si>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</si>
  <si>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</si>
  <si>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</si>
  <si>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</si>
  <si>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</si>
  <si>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</si>
  <si>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</si>
  <si>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</si>
  <si>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</si>
  <si>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</si>
  <si>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</si>
  <si>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</si>
  <si>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</si>
  <si>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</si>
  <si>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</si>
  <si>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</si>
  <si>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</si>
  <si>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</si>
  <si>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</si>
  <si>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</si>
  <si>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</si>
  <si>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</si>
  <si>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</si>
  <si>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</si>
  <si>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</si>
  <si>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</si>
  <si>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</si>
  <si>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</si>
  <si>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</si>
  <si>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</si>
  <si>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</si>
  <si>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</si>
  <si>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</si>
  <si>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</si>
  <si>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</si>
  <si>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</si>
  <si>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</si>
  <si>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</si>
  <si>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</si>
  <si>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</si>
  <si>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</si>
  <si>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</si>
  <si>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</si>
  <si>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</si>
  <si>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</si>
  <si>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</si>
  <si>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</si>
  <si>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</si>
  <si>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</si>
  <si>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</si>
  <si>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</si>
  <si>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</si>
  <si>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</si>
  <si>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</si>
  <si>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</si>
  <si>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</si>
  <si>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</si>
  <si>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</si>
  <si>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</si>
  <si>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</si>
  <si>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</si>
  <si>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</si>
  <si>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</si>
  <si>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</si>
  <si>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</si>
  <si>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</si>
  <si>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岡山県美作市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</si>
  <si>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</si>
  <si>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</si>
  <si>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</si>
  <si>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</si>
  <si>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</si>
  <si>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</si>
  <si>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</si>
  <si>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</si>
  <si>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</si>
  <si>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</si>
  <si>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</si>
  <si>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</si>
  <si>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</si>
  <si>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</si>
  <si>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</si>
  <si>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</si>
  <si>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</si>
  <si>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</si>
  <si>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</si>
  <si>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</si>
  <si>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美作市住宅新築資金等貸付事業特別会計</t>
    <phoneticPr fontId="5"/>
  </si>
  <si>
    <t>美作市公園墓地事業特別会計</t>
    <phoneticPr fontId="5"/>
  </si>
  <si>
    <t>矢田茂・原田政次郎・福田五男奨学基金特別会計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</si>
  <si>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</si>
  <si>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</si>
  <si>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</si>
  <si>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</si>
  <si>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</si>
  <si>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</si>
  <si>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</si>
  <si>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</si>
  <si>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</si>
  <si>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</si>
  <si>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</si>
  <si>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</si>
  <si>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</si>
  <si>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美作市国民健康保険特別会計</t>
    <phoneticPr fontId="5"/>
  </si>
  <si>
    <t>美作市介護保険特別会計</t>
    <phoneticPr fontId="5"/>
  </si>
  <si>
    <t>美作市後期高齢者医療特別会計</t>
    <phoneticPr fontId="5"/>
  </si>
  <si>
    <t>美作市老人保健施設事業特別会計</t>
    <phoneticPr fontId="5"/>
  </si>
  <si>
    <t>美作市水道事業会計</t>
    <phoneticPr fontId="5"/>
  </si>
  <si>
    <t>法適用企業</t>
    <phoneticPr fontId="5"/>
  </si>
  <si>
    <t>美作市病院事業会計</t>
    <phoneticPr fontId="5"/>
  </si>
  <si>
    <t>法適用企業</t>
    <phoneticPr fontId="5"/>
  </si>
  <si>
    <t>美作市下水道事業会計</t>
    <phoneticPr fontId="5"/>
  </si>
  <si>
    <t>美作市簡易水道特別会計</t>
    <phoneticPr fontId="5"/>
  </si>
  <si>
    <t>法非適用企業</t>
    <phoneticPr fontId="5"/>
  </si>
  <si>
    <t>美作市都市と農村の交流施設特別会計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</si>
  <si>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</si>
  <si>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</si>
  <si>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</si>
  <si>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</si>
  <si>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</si>
  <si>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</si>
  <si>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</si>
  <si>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</si>
  <si>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</si>
  <si>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</si>
  <si>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</si>
  <si>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</si>
  <si>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</si>
  <si>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</si>
  <si>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</si>
  <si>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</si>
  <si>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</si>
  <si>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</si>
  <si>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</si>
  <si>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</si>
  <si>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</si>
  <si>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</si>
  <si>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</si>
  <si>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</si>
  <si>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</si>
  <si>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</si>
  <si>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</si>
  <si>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</si>
  <si>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</si>
  <si>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</si>
  <si>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</si>
  <si>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</si>
  <si>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</si>
  <si>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</si>
  <si>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</si>
  <si>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</si>
  <si>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</si>
  <si>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</si>
  <si>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</si>
  <si>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</si>
  <si>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</si>
  <si>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</si>
  <si>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</si>
  <si>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</si>
  <si>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</si>
  <si>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</si>
  <si>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</si>
  <si>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</si>
  <si>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</si>
  <si>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</si>
  <si>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</si>
  <si>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</si>
  <si>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</si>
  <si>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</si>
  <si>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</si>
  <si>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</si>
  <si>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</si>
  <si>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美作市簡易水道特別会計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</si>
  <si>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</si>
  <si>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</si>
  <si>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美作市国民健康保険特別会計（直診勘定）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</si>
  <si>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</si>
  <si>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</si>
  <si>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</si>
  <si>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</si>
  <si>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</si>
  <si>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</si>
  <si>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</si>
  <si>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</si>
  <si>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</si>
  <si>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</si>
  <si>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</si>
  <si>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</si>
  <si>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</si>
  <si>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</si>
  <si>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</si>
  <si>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</si>
  <si>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</si>
  <si>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</si>
  <si>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</si>
  <si>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</si>
  <si>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</si>
  <si>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</si>
  <si>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</si>
  <si>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</si>
  <si>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</si>
  <si>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</si>
  <si>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</si>
  <si>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</si>
  <si>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</si>
  <si>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</si>
  <si>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</si>
  <si>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</si>
  <si>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</si>
  <si>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</si>
  <si>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</si>
  <si>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</si>
  <si>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</si>
  <si>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</si>
  <si>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</si>
  <si>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</si>
  <si>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</si>
  <si>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</si>
  <si>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</si>
  <si>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</si>
  <si>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</si>
  <si>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</si>
  <si>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</si>
  <si>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</si>
  <si>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</si>
  <si>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</si>
  <si>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</si>
  <si>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</si>
  <si>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</si>
  <si>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</si>
  <si>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</si>
  <si>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</si>
  <si>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</si>
  <si>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</si>
  <si>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</si>
  <si>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</si>
  <si>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</si>
  <si>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</si>
  <si>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</si>
  <si>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</si>
  <si>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</si>
  <si>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</si>
  <si>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</si>
  <si>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</si>
  <si>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</si>
  <si>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</si>
  <si>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</si>
  <si>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</si>
  <si>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</si>
  <si>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</si>
  <si>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</si>
  <si>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</si>
  <si>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</si>
  <si>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</si>
  <si>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</si>
  <si>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</si>
  <si>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</si>
  <si>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</si>
  <si>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</si>
  <si>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</si>
  <si>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0.78</t>
  </si>
  <si>
    <t>美作市病院事業会計</t>
  </si>
  <si>
    <t>美作市水道事業会計</t>
  </si>
  <si>
    <t>一般会計</t>
  </si>
  <si>
    <t>美作市下水道事業会計</t>
  </si>
  <si>
    <t>美作市簡易水道特別会計</t>
  </si>
  <si>
    <t>美作市国民健康保険特別会計</t>
  </si>
  <si>
    <t>美作市介護保険特別会計</t>
  </si>
  <si>
    <t>美作市老人保健施設事業特別会計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</si>
  <si>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</si>
  <si>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</si>
  <si>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</si>
  <si>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</si>
  <si>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</si>
  <si>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</si>
  <si>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</si>
  <si>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</si>
  <si>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</si>
  <si>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岡山県市町村税整理組合</t>
    <rPh sb="0" eb="3">
      <t>オカヤマケン</t>
    </rPh>
    <rPh sb="3" eb="6">
      <t>シチョウソン</t>
    </rPh>
    <rPh sb="6" eb="7">
      <t>ゼイ</t>
    </rPh>
    <rPh sb="7" eb="9">
      <t>セイリ</t>
    </rPh>
    <rPh sb="9" eb="11">
      <t>クミアイ</t>
    </rPh>
    <phoneticPr fontId="27"/>
  </si>
  <si>
    <t>岡山県後期高齢者医療広域連合（一般会計）</t>
    <rPh sb="0" eb="3">
      <t>オカヤマケン</t>
    </rPh>
    <rPh sb="3" eb="5">
      <t>コウキ</t>
    </rPh>
    <rPh sb="5" eb="8">
      <t>コウレイシャ</t>
    </rPh>
    <rPh sb="8" eb="10">
      <t>イリョウ</t>
    </rPh>
    <rPh sb="10" eb="12">
      <t>コウイキ</t>
    </rPh>
    <rPh sb="12" eb="14">
      <t>レンゴウ</t>
    </rPh>
    <rPh sb="15" eb="17">
      <t>イッパン</t>
    </rPh>
    <rPh sb="17" eb="19">
      <t>カイケイ</t>
    </rPh>
    <phoneticPr fontId="27"/>
  </si>
  <si>
    <t>岡山県後期高齢者医療広域連合（特別会計）</t>
    <rPh sb="0" eb="3">
      <t>オカヤマケン</t>
    </rPh>
    <rPh sb="3" eb="5">
      <t>コウキ</t>
    </rPh>
    <rPh sb="5" eb="8">
      <t>コウレイシャ</t>
    </rPh>
    <rPh sb="8" eb="10">
      <t>イリョウ</t>
    </rPh>
    <rPh sb="10" eb="12">
      <t>コウイキ</t>
    </rPh>
    <rPh sb="12" eb="14">
      <t>レンゴウ</t>
    </rPh>
    <rPh sb="15" eb="17">
      <t>トクベツ</t>
    </rPh>
    <rPh sb="17" eb="19">
      <t>カイケイ</t>
    </rPh>
    <phoneticPr fontId="27"/>
  </si>
  <si>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27"/>
  </si>
  <si>
    <t>岡山県市町村総合事務組合（貸付金特別会計）</t>
    <rPh sb="0" eb="3">
      <t>オカヤマケン</t>
    </rPh>
    <rPh sb="3" eb="6">
      <t>シチョウソン</t>
    </rPh>
    <rPh sb="6" eb="8">
      <t>ソウゴウ</t>
    </rPh>
    <rPh sb="8" eb="10">
      <t>ジム</t>
    </rPh>
    <rPh sb="10" eb="12">
      <t>クミアイ</t>
    </rPh>
    <rPh sb="13" eb="15">
      <t>カシツケ</t>
    </rPh>
    <rPh sb="15" eb="16">
      <t>キン</t>
    </rPh>
    <rPh sb="16" eb="18">
      <t>トクベツ</t>
    </rPh>
    <rPh sb="18" eb="20">
      <t>カイケイ</t>
    </rPh>
    <phoneticPr fontId="27"/>
  </si>
  <si>
    <t>岡山県市町村総合事務組合（拠出金事業特別会計）</t>
    <rPh sb="0" eb="3">
      <t>オカヤマケン</t>
    </rPh>
    <rPh sb="3" eb="6">
      <t>シチョウソン</t>
    </rPh>
    <rPh sb="6" eb="8">
      <t>ソウゴウ</t>
    </rPh>
    <rPh sb="8" eb="10">
      <t>ジム</t>
    </rPh>
    <rPh sb="10" eb="12">
      <t>クミアイ</t>
    </rPh>
    <rPh sb="13" eb="15">
      <t>キョシュツ</t>
    </rPh>
    <rPh sb="15" eb="16">
      <t>キン</t>
    </rPh>
    <rPh sb="16" eb="18">
      <t>ジギョウ</t>
    </rPh>
    <rPh sb="18" eb="20">
      <t>トクベツ</t>
    </rPh>
    <rPh sb="20" eb="22">
      <t>カイケイ</t>
    </rPh>
    <phoneticPr fontId="27"/>
  </si>
  <si>
    <t>岡山県市町村総合事務組合（交通災害共済特別会計）</t>
    <rPh sb="0" eb="3">
      <t>オカヤマケン</t>
    </rPh>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27"/>
  </si>
  <si>
    <t>美作養護老人ホーム組合（養護老人ホーム会計）</t>
    <rPh sb="0" eb="2">
      <t>ミマサカ</t>
    </rPh>
    <rPh sb="2" eb="4">
      <t>ヨウゴ</t>
    </rPh>
    <rPh sb="4" eb="6">
      <t>ロウジン</t>
    </rPh>
    <rPh sb="9" eb="11">
      <t>クミアイ</t>
    </rPh>
    <rPh sb="12" eb="14">
      <t>ヨウゴ</t>
    </rPh>
    <rPh sb="14" eb="16">
      <t>ロウジン</t>
    </rPh>
    <rPh sb="19" eb="21">
      <t>カイケイ</t>
    </rPh>
    <phoneticPr fontId="27"/>
  </si>
  <si>
    <t>美作養護老人ホーム組合（特別養護老人ホーム会計）</t>
    <rPh sb="0" eb="2">
      <t>ミマサカ</t>
    </rPh>
    <rPh sb="2" eb="4">
      <t>ヨウゴ</t>
    </rPh>
    <rPh sb="4" eb="6">
      <t>ロウジン</t>
    </rPh>
    <rPh sb="9" eb="11">
      <t>クミアイ</t>
    </rPh>
    <rPh sb="12" eb="14">
      <t>トクベツ</t>
    </rPh>
    <rPh sb="14" eb="16">
      <t>ヨウゴ</t>
    </rPh>
    <rPh sb="16" eb="18">
      <t>ロウジン</t>
    </rPh>
    <rPh sb="21" eb="23">
      <t>カイケイ</t>
    </rPh>
    <phoneticPr fontId="27"/>
  </si>
  <si>
    <t>美作養護老人ホーム組合（訪問介護事業特別会計）</t>
    <rPh sb="0" eb="2">
      <t>ミマサカ</t>
    </rPh>
    <rPh sb="2" eb="4">
      <t>ヨウゴ</t>
    </rPh>
    <rPh sb="4" eb="6">
      <t>ロウジン</t>
    </rPh>
    <rPh sb="9" eb="11">
      <t>クミアイ</t>
    </rPh>
    <rPh sb="12" eb="14">
      <t>ホウモン</t>
    </rPh>
    <rPh sb="14" eb="16">
      <t>カイゴ</t>
    </rPh>
    <rPh sb="16" eb="18">
      <t>ジギョウ</t>
    </rPh>
    <rPh sb="18" eb="20">
      <t>トクベツ</t>
    </rPh>
    <rPh sb="20" eb="22">
      <t>カイケイ</t>
    </rPh>
    <phoneticPr fontId="27"/>
  </si>
  <si>
    <t>勝英衛生施設組合</t>
    <rPh sb="0" eb="2">
      <t>ショウエイ</t>
    </rPh>
    <rPh sb="2" eb="4">
      <t>エイセイ</t>
    </rPh>
    <rPh sb="4" eb="6">
      <t>シセツ</t>
    </rPh>
    <rPh sb="6" eb="8">
      <t>クミアイ</t>
    </rPh>
    <phoneticPr fontId="27"/>
  </si>
  <si>
    <t>柵原・吉井・英田火葬場施設組合</t>
    <rPh sb="0" eb="2">
      <t>ヤナハラ</t>
    </rPh>
    <rPh sb="3" eb="5">
      <t>ヨシイ</t>
    </rPh>
    <rPh sb="6" eb="8">
      <t>アイダ</t>
    </rPh>
    <rPh sb="8" eb="11">
      <t>カソウバ</t>
    </rPh>
    <rPh sb="11" eb="13">
      <t>シセツ</t>
    </rPh>
    <rPh sb="13" eb="15">
      <t>クミアイ</t>
    </rPh>
    <phoneticPr fontId="27"/>
  </si>
  <si>
    <t>勝田郡老人福祉施設組合（一般会計）</t>
    <rPh sb="0" eb="2">
      <t>カツタ</t>
    </rPh>
    <rPh sb="2" eb="3">
      <t>グン</t>
    </rPh>
    <rPh sb="3" eb="5">
      <t>ロウジン</t>
    </rPh>
    <rPh sb="5" eb="7">
      <t>フクシ</t>
    </rPh>
    <rPh sb="7" eb="9">
      <t>シセツ</t>
    </rPh>
    <rPh sb="9" eb="11">
      <t>クミアイ</t>
    </rPh>
    <rPh sb="12" eb="14">
      <t>イッパン</t>
    </rPh>
    <rPh sb="14" eb="16">
      <t>カイケイ</t>
    </rPh>
    <phoneticPr fontId="27"/>
  </si>
  <si>
    <t>勝田郡老人福祉施設組合（訪問介護事業所会計）</t>
    <rPh sb="0" eb="2">
      <t>カツタ</t>
    </rPh>
    <rPh sb="2" eb="3">
      <t>グン</t>
    </rPh>
    <rPh sb="3" eb="5">
      <t>ロウジン</t>
    </rPh>
    <rPh sb="5" eb="7">
      <t>フクシ</t>
    </rPh>
    <rPh sb="7" eb="9">
      <t>シセツ</t>
    </rPh>
    <rPh sb="9" eb="11">
      <t>クミアイ</t>
    </rPh>
    <rPh sb="12" eb="14">
      <t>ホウモン</t>
    </rPh>
    <rPh sb="14" eb="16">
      <t>カイゴ</t>
    </rPh>
    <rPh sb="16" eb="18">
      <t>ジギョウ</t>
    </rPh>
    <rPh sb="18" eb="19">
      <t>ショ</t>
    </rPh>
    <rPh sb="19" eb="21">
      <t>カイケイ</t>
    </rPh>
    <phoneticPr fontId="27"/>
  </si>
  <si>
    <t>有限会社　特産館みまさか</t>
    <rPh sb="0" eb="4">
      <t>ユウゲンガイシャ</t>
    </rPh>
    <phoneticPr fontId="2"/>
  </si>
  <si>
    <t>美作市土地開発公社</t>
  </si>
  <si>
    <t>有限会社　大原農業振興センター</t>
    <rPh sb="0" eb="4">
      <t>ユウゲンガイシャ</t>
    </rPh>
    <phoneticPr fontId="2"/>
  </si>
  <si>
    <t>株式会社　みまちゃんネル</t>
    <rPh sb="0" eb="4">
      <t>カブシキガイシャ</t>
    </rPh>
    <phoneticPr fontId="2"/>
  </si>
  <si>
    <t>株式会社　作東バレンタインホテル</t>
    <rPh sb="0" eb="4">
      <t>カブシキガイシャ</t>
    </rPh>
    <rPh sb="5" eb="7">
      <t>サクトウ</t>
    </rPh>
    <phoneticPr fontId="2"/>
  </si>
  <si>
    <t>株式会社　雲海</t>
    <rPh sb="0" eb="4">
      <t>カブシキガイシャ</t>
    </rPh>
    <phoneticPr fontId="2"/>
  </si>
  <si>
    <t>〇</t>
    <phoneticPr fontId="2"/>
  </si>
  <si>
    <t>-</t>
    <phoneticPr fontId="2"/>
  </si>
  <si>
    <t>-</t>
    <phoneticPr fontId="2"/>
  </si>
  <si>
    <t>美作市地域振興基金</t>
    <rPh sb="0" eb="3">
      <t>ミマサカシ</t>
    </rPh>
    <rPh sb="3" eb="5">
      <t>チイキ</t>
    </rPh>
    <rPh sb="5" eb="7">
      <t>シンコウ</t>
    </rPh>
    <rPh sb="7" eb="9">
      <t>キキン</t>
    </rPh>
    <phoneticPr fontId="2"/>
  </si>
  <si>
    <t>美作市公共施設整備基金</t>
    <rPh sb="0" eb="3">
      <t>ミマサカシ</t>
    </rPh>
    <rPh sb="3" eb="5">
      <t>コウキョウ</t>
    </rPh>
    <rPh sb="5" eb="7">
      <t>シセツ</t>
    </rPh>
    <rPh sb="7" eb="9">
      <t>セイビ</t>
    </rPh>
    <rPh sb="9" eb="11">
      <t>キキン</t>
    </rPh>
    <phoneticPr fontId="2"/>
  </si>
  <si>
    <t>美作市ふるさと創生基金</t>
    <rPh sb="0" eb="3">
      <t>ミマサカシ</t>
    </rPh>
    <rPh sb="7" eb="9">
      <t>ソウセイ</t>
    </rPh>
    <rPh sb="9" eb="11">
      <t>キキン</t>
    </rPh>
    <phoneticPr fontId="2"/>
  </si>
  <si>
    <t>矢田茂・原田政次郎・福田五男奨学基金</t>
    <rPh sb="0" eb="2">
      <t>ヤタ</t>
    </rPh>
    <rPh sb="2" eb="3">
      <t>シゲル</t>
    </rPh>
    <rPh sb="4" eb="6">
      <t>ハラダ</t>
    </rPh>
    <rPh sb="6" eb="9">
      <t>マサジロウ</t>
    </rPh>
    <rPh sb="10" eb="12">
      <t>フクダ</t>
    </rPh>
    <rPh sb="12" eb="14">
      <t>イツオ</t>
    </rPh>
    <rPh sb="14" eb="16">
      <t>ショウガク</t>
    </rPh>
    <rPh sb="16" eb="18">
      <t>キキン</t>
    </rPh>
    <phoneticPr fontId="2"/>
  </si>
  <si>
    <t>ふるさと美作応援基金</t>
    <rPh sb="4" eb="6">
      <t>ミマサカ</t>
    </rPh>
    <rPh sb="6" eb="8">
      <t>オウエン</t>
    </rPh>
    <rPh sb="8" eb="10">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</si>
  <si>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</si>
  <si>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</si>
  <si>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</si>
  <si>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</si>
  <si>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</si>
  <si>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</si>
  <si>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</si>
  <si>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</si>
  <si>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</si>
  <si>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地方債残高の減少等により年々低下しており、令和元年度においては0.0％となった。実質公債費比率についても、過年度における繰上償還の実施により地方債元利償還金が減少したことなどに伴い低下傾向にある。今後においても、繰上償還や計画的な事業実施を行うことで、将来負担の軽減に努める。</t>
    <rPh sb="1" eb="3">
      <t>ショウライ</t>
    </rPh>
    <rPh sb="3" eb="5">
      <t>フタン</t>
    </rPh>
    <rPh sb="5" eb="7">
      <t>ヒリツ</t>
    </rPh>
    <rPh sb="9" eb="11">
      <t>チホウ</t>
    </rPh>
    <rPh sb="11" eb="12">
      <t>サイ</t>
    </rPh>
    <rPh sb="12" eb="14">
      <t>ザンダカ</t>
    </rPh>
    <rPh sb="15" eb="17">
      <t>ゲンショウ</t>
    </rPh>
    <rPh sb="17" eb="18">
      <t>トウ</t>
    </rPh>
    <rPh sb="21" eb="23">
      <t>ネンネン</t>
    </rPh>
    <rPh sb="23" eb="25">
      <t>テイカ</t>
    </rPh>
    <rPh sb="30" eb="32">
      <t>レイワ</t>
    </rPh>
    <rPh sb="32" eb="34">
      <t>ガンネン</t>
    </rPh>
    <rPh sb="34" eb="35">
      <t>ド</t>
    </rPh>
    <rPh sb="49" eb="51">
      <t>ジッシツ</t>
    </rPh>
    <rPh sb="51" eb="54">
      <t>コウサイヒ</t>
    </rPh>
    <rPh sb="54" eb="56">
      <t>ヒリツ</t>
    </rPh>
    <rPh sb="62" eb="65">
      <t>カネンド</t>
    </rPh>
    <rPh sb="69" eb="71">
      <t>クリアゲ</t>
    </rPh>
    <rPh sb="71" eb="73">
      <t>ショウカン</t>
    </rPh>
    <rPh sb="74" eb="76">
      <t>ジッシ</t>
    </rPh>
    <rPh sb="79" eb="81">
      <t>チホウ</t>
    </rPh>
    <rPh sb="81" eb="82">
      <t>サイ</t>
    </rPh>
    <rPh sb="82" eb="84">
      <t>ガンリ</t>
    </rPh>
    <rPh sb="84" eb="86">
      <t>ショウカン</t>
    </rPh>
    <rPh sb="86" eb="87">
      <t>キン</t>
    </rPh>
    <rPh sb="88" eb="90">
      <t>ゲンショウ</t>
    </rPh>
    <rPh sb="97" eb="98">
      <t>トモナ</t>
    </rPh>
    <rPh sb="99" eb="101">
      <t>テイカ</t>
    </rPh>
    <rPh sb="101" eb="103">
      <t>ケイコウ</t>
    </rPh>
    <rPh sb="107" eb="109">
      <t>コンゴ</t>
    </rPh>
    <rPh sb="115" eb="117">
      <t>クリアゲ</t>
    </rPh>
    <rPh sb="117" eb="119">
      <t>ショウカン</t>
    </rPh>
    <rPh sb="120" eb="122">
      <t>ケイカク</t>
    </rPh>
    <rPh sb="122" eb="123">
      <t>テキ</t>
    </rPh>
    <rPh sb="124" eb="126">
      <t>ジギョウ</t>
    </rPh>
    <rPh sb="126" eb="128">
      <t>ジッシ</t>
    </rPh>
    <rPh sb="129" eb="130">
      <t>オコナ</t>
    </rPh>
    <rPh sb="135" eb="137">
      <t>ショウライ</t>
    </rPh>
    <rPh sb="137" eb="139">
      <t>フタン</t>
    </rPh>
    <rPh sb="140" eb="142">
      <t>ケイゲン</t>
    </rPh>
    <rPh sb="143" eb="144">
      <t>ツト</t>
    </rPh>
    <phoneticPr fontId="5"/>
  </si>
  <si>
    <t>実質公債費比率</t>
    <phoneticPr fontId="5"/>
  </si>
  <si>
    <t xml:space="preserve"> </t>
    <phoneticPr fontId="5"/>
  </si>
  <si>
    <t xml:space="preserve">　将来負担比率は、普通会計の地方債残高や公営企業債等繰入見込額が減少していることにより低下傾向にあり、令和元年度においては0.0％となった。
　一方、有形固定資産減価償却率は上昇傾向にあり、類似団体平均を上回っている。個別施設計画の策定、公共施設等の除却や更新等に取り込むことで適正化を図ることとする。
</t>
    <rPh sb="1" eb="3">
      <t>ショウライ</t>
    </rPh>
    <rPh sb="3" eb="5">
      <t>フタン</t>
    </rPh>
    <rPh sb="5" eb="7">
      <t>ヒリツ</t>
    </rPh>
    <rPh sb="32" eb="34">
      <t>ゲンショウ</t>
    </rPh>
    <rPh sb="43" eb="45">
      <t>テイカ</t>
    </rPh>
    <rPh sb="45" eb="47">
      <t>ケイコウ</t>
    </rPh>
    <rPh sb="51" eb="53">
      <t>レイワ</t>
    </rPh>
    <rPh sb="53" eb="55">
      <t>ガンネン</t>
    </rPh>
    <rPh sb="55" eb="56">
      <t>ド</t>
    </rPh>
    <rPh sb="72" eb="74">
      <t>イッポウ</t>
    </rPh>
    <rPh sb="75" eb="77">
      <t>ユウケイ</t>
    </rPh>
    <rPh sb="77" eb="79">
      <t>コテイ</t>
    </rPh>
    <rPh sb="79" eb="81">
      <t>シサン</t>
    </rPh>
    <rPh sb="81" eb="83">
      <t>ゲンカ</t>
    </rPh>
    <rPh sb="83" eb="85">
      <t>ショウキャク</t>
    </rPh>
    <rPh sb="85" eb="86">
      <t>リツ</t>
    </rPh>
    <rPh sb="87" eb="89">
      <t>ジョウショウ</t>
    </rPh>
    <rPh sb="89" eb="91">
      <t>ケイコウ</t>
    </rPh>
    <rPh sb="95" eb="97">
      <t>ルイジ</t>
    </rPh>
    <rPh sb="97" eb="99">
      <t>ダンタイ</t>
    </rPh>
    <rPh sb="99" eb="101">
      <t>ヘイキン</t>
    </rPh>
    <rPh sb="102" eb="104">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</si>
</sst>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78864</c:v>
                </c:pt>
                <c:pt idx="2">
                  <c:v>85042</c:v>
                </c:pt>
                <c:pt idx="3">
                  <c:v>83774</c:v>
                </c:pt>
                <c:pt idx="4">
                  <c:v>132981</c:v>
                </c:pt>
              </c:numCache>
            </c:numRef>
          </c:val>
          <c:smooth val="0"/>
          <c:extLst xmlns:c16r2="http://schemas.microsoft.com/office/drawing/2015/06/chart">
            <c:ext xmlns:c16="http://schemas.microsoft.com/office/drawing/2014/chart" uri="{C3380CC4-5D6E-409C-BE32-E72D297353CC}">
              <c16:uniqueId val="{00000000-01D4-48F3-8CBA-9D5EB60FB9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58125</c:v>
                </c:pt>
                <c:pt idx="1">
                  <c:v>56889</c:v>
                </c:pt>
                <c:pt idx="2">
                  <c:v>113957</c:v>
                </c:pt>
                <c:pt idx="3">
                  <c:v>78922</c:v>
                </c:pt>
                <c:pt idx="4">
                  <c:v>87949</c:v>
                </c:pt>
              </c:numCache>
            </c:numRef>
          </c:val>
          <c:smooth val="0"/>
          <c:extLst xmlns:c16r2="http://schemas.microsoft.com/office/drawing/2015/06/chart">
            <c:ext xmlns:c16="http://schemas.microsoft.com/office/drawing/2014/chart" uri="{C3380CC4-5D6E-409C-BE32-E72D297353CC}">
              <c16:uniqueId val="{00000001-01D4-48F3-8CBA-9D5EB60FB955}"/>
            </c:ext>
          </c:extLst>
        </c:ser>
        <c:dLbls>
          <c:showLegendKey val="0"/>
          <c:showVal val="0"/>
          <c:showCatName val="0"/>
          <c:showSerName val="0"/>
          <c:showPercent val="0"/>
          <c:showBubbleSize val="0"/>
        </c:dLbls>
        <c:marker val="1"/>
        <c:smooth val="0"/>
        <c:axId val="155896064"/>
        <c:axId val="158085504"/>
      </c:lineChart>
      <c:catAx>
        <c:axId val="155896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085504"/>
        <c:crosses val="autoZero"/>
        <c:auto val="1"/>
        <c:lblAlgn val="ctr"/>
        <c:lblOffset val="100"/>
        <c:tickLblSkip val="1"/>
        <c:tickMarkSkip val="1"/>
        <c:noMultiLvlLbl val="0"/>
      </c:catAx>
      <c:valAx>
        <c:axId val="15808550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896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8.5500000000000007</c:v>
                </c:pt>
                <c:pt idx="1">
                  <c:v>7.29</c:v>
                </c:pt>
                <c:pt idx="2">
                  <c:v>6.76</c:v>
                </c:pt>
                <c:pt idx="3">
                  <c:v>7.32</c:v>
                </c:pt>
                <c:pt idx="4">
                  <c:v>7.84</c:v>
                </c:pt>
              </c:numCache>
            </c:numRef>
          </c:val>
          <c:extLst xmlns:c16r2="http://schemas.microsoft.com/office/drawing/2015/06/chart">
            <c:ext xmlns:c16="http://schemas.microsoft.com/office/drawing/2014/chart" uri="{C3380CC4-5D6E-409C-BE32-E72D297353CC}">
              <c16:uniqueId val="{00000000-7561-4652-BEA7-11970FD2CAB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42.17</c:v>
                </c:pt>
                <c:pt idx="1">
                  <c:v>49.49</c:v>
                </c:pt>
                <c:pt idx="2">
                  <c:v>51.27</c:v>
                </c:pt>
                <c:pt idx="3">
                  <c:v>51.17</c:v>
                </c:pt>
                <c:pt idx="4">
                  <c:v>51.18</c:v>
                </c:pt>
              </c:numCache>
            </c:numRef>
          </c:val>
          <c:extLst xmlns:c16r2="http://schemas.microsoft.com/office/drawing/2015/06/chart">
            <c:ext xmlns:c16="http://schemas.microsoft.com/office/drawing/2014/chart" uri="{C3380CC4-5D6E-409C-BE32-E72D297353CC}">
              <c16:uniqueId val="{00000001-7561-4652-BEA7-11970FD2CAB3}"/>
            </c:ext>
          </c:extLst>
        </c:ser>
        <c:dLbls>
          <c:showLegendKey val="0"/>
          <c:showVal val="0"/>
          <c:showCatName val="0"/>
          <c:showSerName val="0"/>
          <c:showPercent val="0"/>
          <c:showBubbleSize val="0"/>
        </c:dLbls>
        <c:gapWidth val="250"/>
        <c:overlap val="100"/>
        <c:axId val="164891264"/>
        <c:axId val="164893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7.39</c:v>
                </c:pt>
                <c:pt idx="1">
                  <c:v>-0.78</c:v>
                </c:pt>
                <c:pt idx="2">
                  <c:v>2.84</c:v>
                </c:pt>
                <c:pt idx="3">
                  <c:v>3.46</c:v>
                </c:pt>
                <c:pt idx="4">
                  <c:v>4.88</c:v>
                </c:pt>
              </c:numCache>
            </c:numRef>
          </c:val>
          <c:smooth val="0"/>
          <c:extLst xmlns:c16r2="http://schemas.microsoft.com/office/drawing/2015/06/chart">
            <c:ext xmlns:c16="http://schemas.microsoft.com/office/drawing/2014/chart" uri="{C3380CC4-5D6E-409C-BE32-E72D297353CC}">
              <c16:uniqueId val="{00000002-7561-4652-BEA7-11970FD2CAB3}"/>
            </c:ext>
          </c:extLst>
        </c:ser>
        <c:dLbls>
          <c:showLegendKey val="0"/>
          <c:showVal val="0"/>
          <c:showCatName val="0"/>
          <c:showSerName val="0"/>
          <c:showPercent val="0"/>
          <c:showBubbleSize val="0"/>
        </c:dLbls>
        <c:marker val="1"/>
        <c:smooth val="0"/>
        <c:axId val="164891264"/>
        <c:axId val="164893440"/>
      </c:lineChart>
      <c:catAx>
        <c:axId val="16489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4893440"/>
        <c:crosses val="autoZero"/>
        <c:auto val="1"/>
        <c:lblAlgn val="ctr"/>
        <c:lblOffset val="100"/>
        <c:tickLblSkip val="1"/>
        <c:tickMarkSkip val="1"/>
        <c:noMultiLvlLbl val="0"/>
      </c:catAx>
      <c:valAx>
        <c:axId val="164893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89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0.18</c:v>
                </c:pt>
                <c:pt idx="2">
                  <c:v>#N/A</c:v>
                </c:pt>
                <c:pt idx="3">
                  <c:v>0.14000000000000001</c:v>
                </c:pt>
                <c:pt idx="4">
                  <c:v>#N/A</c:v>
                </c:pt>
                <c:pt idx="5">
                  <c:v>0.12</c:v>
                </c:pt>
                <c:pt idx="6">
                  <c:v>#N/A</c:v>
                </c:pt>
                <c:pt idx="7">
                  <c:v>0.1</c:v>
                </c:pt>
                <c:pt idx="8">
                  <c:v>#N/A</c:v>
                </c:pt>
                <c:pt idx="9">
                  <c:v>0.1</c:v>
                </c:pt>
              </c:numCache>
            </c:numRef>
          </c:val>
          <c:extLst xmlns:c16r2="http://schemas.microsoft.com/office/drawing/2015/06/chart">
            <c:ext xmlns:c16="http://schemas.microsoft.com/office/drawing/2014/chart" uri="{C3380CC4-5D6E-409C-BE32-E72D297353CC}">
              <c16:uniqueId val="{00000000-B866-4A5D-87D5-433E4D8C3B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866-4A5D-87D5-433E4D8C3B07}"/>
            </c:ext>
          </c:extLst>
        </c:ser>
        <c:ser>
          <c:idx val="2"/>
          <c:order val="2"/>
          <c:tx>
            <c:strRef>
              <c:f>データシート!$A$29</c:f>
              <c:strCache>
                <c:ptCount val="1"/>
                <c:pt idx="0">
                  <c:v>美作市老人保健施設事業特別会計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c:v>
                </c:pt>
                <c:pt idx="2">
                  <c:v>#N/A</c:v>
                </c:pt>
                <c:pt idx="3">
                  <c:v>0.11</c:v>
                </c:pt>
                <c:pt idx="4">
                  <c:v>#N/A</c:v>
                </c:pt>
                <c:pt idx="5">
                  <c:v>0.06</c:v>
                </c:pt>
                <c:pt idx="6">
                  <c:v>#N/A</c:v>
                </c:pt>
                <c:pt idx="7">
                  <c:v>0.04</c:v>
                </c:pt>
                <c:pt idx="8">
                  <c:v>#N/A</c:v>
                </c:pt>
                <c:pt idx="9">
                  <c:v>0.08</c:v>
                </c:pt>
              </c:numCache>
            </c:numRef>
          </c:val>
          <c:extLst xmlns:c16r2="http://schemas.microsoft.com/office/drawing/2015/06/chart">
            <c:ext xmlns:c16="http://schemas.microsoft.com/office/drawing/2014/chart" uri="{C3380CC4-5D6E-409C-BE32-E72D297353CC}">
              <c16:uniqueId val="{00000002-B866-4A5D-87D5-433E4D8C3B07}"/>
            </c:ext>
          </c:extLst>
        </c:ser>
        <c:ser>
          <c:idx val="3"/>
          <c:order val="3"/>
          <c:tx>
            <c:strRef>
              <c:f>データシート!$A$30</c:f>
              <c:strCache>
                <c:ptCount val="1"/>
                <c:pt idx="0">
                  <c:v>美作市介護保険特別会計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0.76</c:v>
                </c:pt>
                <c:pt idx="2">
                  <c:v>#N/A</c:v>
                </c:pt>
                <c:pt idx="3">
                  <c:v>0.39</c:v>
                </c:pt>
                <c:pt idx="4">
                  <c:v>#N/A</c:v>
                </c:pt>
                <c:pt idx="5">
                  <c:v>0.89</c:v>
                </c:pt>
                <c:pt idx="6">
                  <c:v>#N/A</c:v>
                </c:pt>
                <c:pt idx="7">
                  <c:v>0.92</c:v>
                </c:pt>
                <c:pt idx="8">
                  <c:v>#N/A</c:v>
                </c:pt>
                <c:pt idx="9">
                  <c:v>0.37</c:v>
                </c:pt>
              </c:numCache>
            </c:numRef>
          </c:val>
          <c:extLst xmlns:c16r2="http://schemas.microsoft.com/office/drawing/2015/06/chart">
            <c:ext xmlns:c16="http://schemas.microsoft.com/office/drawing/2014/chart" uri="{C3380CC4-5D6E-409C-BE32-E72D297353CC}">
              <c16:uniqueId val="{00000003-B866-4A5D-87D5-433E4D8C3B07}"/>
            </c:ext>
          </c:extLst>
        </c:ser>
        <c:ser>
          <c:idx val="4"/>
          <c:order val="4"/>
          <c:tx>
            <c:strRef>
              <c:f>データシート!$A$31</c:f>
              <c:strCache>
                <c:ptCount val="1"/>
                <c:pt idx="0">
                  <c:v>美作市国民健康保険特別会計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0.18</c:v>
                </c:pt>
                <c:pt idx="2">
                  <c:v>#N/A</c:v>
                </c:pt>
                <c:pt idx="3">
                  <c:v>0.3</c:v>
                </c:pt>
                <c:pt idx="4">
                  <c:v>#N/A</c:v>
                </c:pt>
                <c:pt idx="5">
                  <c:v>1.18</c:v>
                </c:pt>
                <c:pt idx="6">
                  <c:v>#N/A</c:v>
                </c:pt>
                <c:pt idx="7">
                  <c:v>0.56999999999999995</c:v>
                </c:pt>
                <c:pt idx="8">
                  <c:v>#N/A</c:v>
                </c:pt>
                <c:pt idx="9">
                  <c:v>0.44</c:v>
                </c:pt>
              </c:numCache>
            </c:numRef>
          </c:val>
          <c:extLst xmlns:c16r2="http://schemas.microsoft.com/office/drawing/2015/06/chart">
            <c:ext xmlns:c16="http://schemas.microsoft.com/office/drawing/2014/chart" uri="{C3380CC4-5D6E-409C-BE32-E72D297353CC}">
              <c16:uniqueId val="{00000004-B866-4A5D-87D5-433E4D8C3B07}"/>
            </c:ext>
          </c:extLst>
        </c:ser>
        <c:ser>
          <c:idx val="5"/>
          <c:order val="5"/>
          <c:tx>
            <c:strRef>
              <c:f>データシート!$A$32</c:f>
              <c:strCache>
                <c:ptCount val="1"/>
                <c:pt idx="0">
                  <c:v>美作市簡易水道特別会計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0.62</c:v>
                </c:pt>
              </c:numCache>
            </c:numRef>
          </c:val>
          <c:extLst xmlns:c16r2="http://schemas.microsoft.com/office/drawing/2015/06/chart">
            <c:ext xmlns:c16="http://schemas.microsoft.com/office/drawing/2014/chart" uri="{C3380CC4-5D6E-409C-BE32-E72D297353CC}">
              <c16:uniqueId val="{00000005-B866-4A5D-87D5-433E4D8C3B07}"/>
            </c:ext>
          </c:extLst>
        </c:ser>
        <c:ser>
          <c:idx val="6"/>
          <c:order val="6"/>
          <c:tx>
            <c:strRef>
              <c:f>データシート!$A$33</c:f>
              <c:strCache>
                <c:ptCount val="1"/>
                <c:pt idx="0">
                  <c:v>美作市下水道事業会計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2.63</c:v>
                </c:pt>
                <c:pt idx="2">
                  <c:v>#N/A</c:v>
                </c:pt>
                <c:pt idx="3">
                  <c:v>2.86</c:v>
                </c:pt>
                <c:pt idx="4">
                  <c:v>#N/A</c:v>
                </c:pt>
                <c:pt idx="5">
                  <c:v>2.8</c:v>
                </c:pt>
                <c:pt idx="6">
                  <c:v>#N/A</c:v>
                </c:pt>
                <c:pt idx="7">
                  <c:v>3.06</c:v>
                </c:pt>
                <c:pt idx="8">
                  <c:v>#N/A</c:v>
                </c:pt>
                <c:pt idx="9">
                  <c:v>3.87</c:v>
                </c:pt>
              </c:numCache>
            </c:numRef>
          </c:val>
          <c:extLst xmlns:c16r2="http://schemas.microsoft.com/office/drawing/2015/06/chart">
            <c:ext xmlns:c16="http://schemas.microsoft.com/office/drawing/2014/chart" uri="{C3380CC4-5D6E-409C-BE32-E72D297353CC}">
              <c16:uniqueId val="{00000006-B866-4A5D-87D5-433E4D8C3B0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8.3800000000000008</c:v>
                </c:pt>
                <c:pt idx="2">
                  <c:v>#N/A</c:v>
                </c:pt>
                <c:pt idx="3">
                  <c:v>7.16</c:v>
                </c:pt>
                <c:pt idx="4">
                  <c:v>#N/A</c:v>
                </c:pt>
                <c:pt idx="5">
                  <c:v>6.64</c:v>
                </c:pt>
                <c:pt idx="6">
                  <c:v>#N/A</c:v>
                </c:pt>
                <c:pt idx="7">
                  <c:v>7.22</c:v>
                </c:pt>
                <c:pt idx="8">
                  <c:v>#N/A</c:v>
                </c:pt>
                <c:pt idx="9">
                  <c:v>7.73</c:v>
                </c:pt>
              </c:numCache>
            </c:numRef>
          </c:val>
          <c:extLst xmlns:c16r2="http://schemas.microsoft.com/office/drawing/2015/06/chart">
            <c:ext xmlns:c16="http://schemas.microsoft.com/office/drawing/2014/chart" uri="{C3380CC4-5D6E-409C-BE32-E72D297353CC}">
              <c16:uniqueId val="{00000007-B866-4A5D-87D5-433E4D8C3B07}"/>
            </c:ext>
          </c:extLst>
        </c:ser>
        <c:ser>
          <c:idx val="8"/>
          <c:order val="8"/>
          <c:tx>
            <c:strRef>
              <c:f>データシート!$A$35</c:f>
              <c:strCache>
                <c:ptCount val="1"/>
                <c:pt idx="0">
                  <c:v>美作市水道事業会計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7.59</c:v>
                </c:pt>
                <c:pt idx="2">
                  <c:v>#N/A</c:v>
                </c:pt>
                <c:pt idx="3">
                  <c:v>8.1300000000000008</c:v>
                </c:pt>
                <c:pt idx="4">
                  <c:v>#N/A</c:v>
                </c:pt>
                <c:pt idx="5">
                  <c:v>8.5299999999999994</c:v>
                </c:pt>
                <c:pt idx="6">
                  <c:v>#N/A</c:v>
                </c:pt>
                <c:pt idx="7">
                  <c:v>7.57</c:v>
                </c:pt>
                <c:pt idx="8">
                  <c:v>#N/A</c:v>
                </c:pt>
                <c:pt idx="9">
                  <c:v>8.1</c:v>
                </c:pt>
              </c:numCache>
            </c:numRef>
          </c:val>
          <c:extLst xmlns:c16r2="http://schemas.microsoft.com/office/drawing/2015/06/chart">
            <c:ext xmlns:c16="http://schemas.microsoft.com/office/drawing/2014/chart" uri="{C3380CC4-5D6E-409C-BE32-E72D297353CC}">
              <c16:uniqueId val="{00000008-B866-4A5D-87D5-433E4D8C3B07}"/>
            </c:ext>
          </c:extLst>
        </c:ser>
        <c:ser>
          <c:idx val="9"/>
          <c:order val="9"/>
          <c:tx>
            <c:strRef>
              <c:f>データシート!$A$36</c:f>
              <c:strCache>
                <c:ptCount val="1"/>
                <c:pt idx="0">
                  <c:v>美作市病院事業会計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9.14</c:v>
                </c:pt>
                <c:pt idx="2">
                  <c:v>#N/A</c:v>
                </c:pt>
                <c:pt idx="3">
                  <c:v>10.36</c:v>
                </c:pt>
                <c:pt idx="4">
                  <c:v>#N/A</c:v>
                </c:pt>
                <c:pt idx="5">
                  <c:v>11.89</c:v>
                </c:pt>
                <c:pt idx="6">
                  <c:v>#N/A</c:v>
                </c:pt>
                <c:pt idx="7">
                  <c:v>13.28</c:v>
                </c:pt>
                <c:pt idx="8">
                  <c:v>#N/A</c:v>
                </c:pt>
                <c:pt idx="9">
                  <c:v>14.87</c:v>
                </c:pt>
              </c:numCache>
            </c:numRef>
          </c:val>
          <c:extLst xmlns:c16r2="http://schemas.microsoft.com/office/drawing/2015/06/chart">
            <c:ext xmlns:c16="http://schemas.microsoft.com/office/drawing/2014/chart" uri="{C3380CC4-5D6E-409C-BE32-E72D297353CC}">
              <c16:uniqueId val="{00000009-B866-4A5D-87D5-433E4D8C3B07}"/>
            </c:ext>
          </c:extLst>
        </c:ser>
        <c:dLbls>
          <c:showLegendKey val="0"/>
          <c:showVal val="0"/>
          <c:showCatName val="0"/>
          <c:showSerName val="0"/>
          <c:showPercent val="0"/>
          <c:showBubbleSize val="0"/>
        </c:dLbls>
        <c:gapWidth val="150"/>
        <c:overlap val="100"/>
        <c:axId val="165069952"/>
        <c:axId val="165071488"/>
      </c:barChart>
      <c:catAx>
        <c:axId val="16506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071488"/>
        <c:crosses val="autoZero"/>
        <c:auto val="1"/>
        <c:lblAlgn val="ctr"/>
        <c:lblOffset val="100"/>
        <c:tickLblSkip val="1"/>
        <c:tickMarkSkip val="1"/>
        <c:noMultiLvlLbl val="0"/>
      </c:catAx>
      <c:valAx>
        <c:axId val="165071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069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3993</c:v>
                </c:pt>
                <c:pt idx="5">
                  <c:v>3842</c:v>
                </c:pt>
                <c:pt idx="8">
                  <c:v>3578</c:v>
                </c:pt>
                <c:pt idx="11">
                  <c:v>3589</c:v>
                </c:pt>
                <c:pt idx="14">
                  <c:v>3693</c:v>
                </c:pt>
              </c:numCache>
            </c:numRef>
          </c:val>
          <c:extLst xmlns:c16r2="http://schemas.microsoft.com/office/drawing/2015/06/chart">
            <c:ext xmlns:c16="http://schemas.microsoft.com/office/drawing/2014/chart" uri="{C3380CC4-5D6E-409C-BE32-E72D297353CC}">
              <c16:uniqueId val="{00000000-9DFC-40FE-AB42-B6CA6DA7B5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DFC-40FE-AB42-B6CA6DA7B5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9DFC-40FE-AB42-B6CA6DA7B5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c:v>
                </c:pt>
                <c:pt idx="3">
                  <c:v>5</c:v>
                </c:pt>
                <c:pt idx="6">
                  <c:v>5</c:v>
                </c:pt>
                <c:pt idx="9">
                  <c:v>5</c:v>
                </c:pt>
                <c:pt idx="12">
                  <c:v>5</c:v>
                </c:pt>
              </c:numCache>
            </c:numRef>
          </c:val>
          <c:extLst xmlns:c16r2="http://schemas.microsoft.com/office/drawing/2015/06/chart">
            <c:ext xmlns:c16="http://schemas.microsoft.com/office/drawing/2014/chart" uri="{C3380CC4-5D6E-409C-BE32-E72D297353CC}">
              <c16:uniqueId val="{00000003-9DFC-40FE-AB42-B6CA6DA7B5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2161</c:v>
                </c:pt>
                <c:pt idx="3">
                  <c:v>2098</c:v>
                </c:pt>
                <c:pt idx="6">
                  <c:v>2017</c:v>
                </c:pt>
                <c:pt idx="9">
                  <c:v>1984</c:v>
                </c:pt>
                <c:pt idx="12">
                  <c:v>1972</c:v>
                </c:pt>
              </c:numCache>
            </c:numRef>
          </c:val>
          <c:extLst xmlns:c16r2="http://schemas.microsoft.com/office/drawing/2015/06/chart">
            <c:ext xmlns:c16="http://schemas.microsoft.com/office/drawing/2014/chart" uri="{C3380CC4-5D6E-409C-BE32-E72D297353CC}">
              <c16:uniqueId val="{00000004-9DFC-40FE-AB42-B6CA6DA7B5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DFC-40FE-AB42-B6CA6DA7B5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DFC-40FE-AB42-B6CA6DA7B5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3262</c:v>
                </c:pt>
                <c:pt idx="3">
                  <c:v>3135</c:v>
                </c:pt>
                <c:pt idx="6">
                  <c:v>2906</c:v>
                </c:pt>
                <c:pt idx="9">
                  <c:v>2814</c:v>
                </c:pt>
                <c:pt idx="12">
                  <c:v>2922</c:v>
                </c:pt>
              </c:numCache>
            </c:numRef>
          </c:val>
          <c:extLst xmlns:c16r2="http://schemas.microsoft.com/office/drawing/2015/06/chart">
            <c:ext xmlns:c16="http://schemas.microsoft.com/office/drawing/2014/chart" uri="{C3380CC4-5D6E-409C-BE32-E72D297353CC}">
              <c16:uniqueId val="{00000007-9DFC-40FE-AB42-B6CA6DA7B5D6}"/>
            </c:ext>
          </c:extLst>
        </c:ser>
        <c:dLbls>
          <c:showLegendKey val="0"/>
          <c:showVal val="0"/>
          <c:showCatName val="0"/>
          <c:showSerName val="0"/>
          <c:showPercent val="0"/>
          <c:showBubbleSize val="0"/>
        </c:dLbls>
        <c:gapWidth val="100"/>
        <c:overlap val="100"/>
        <c:axId val="155808128"/>
        <c:axId val="155810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1435</c:v>
                </c:pt>
                <c:pt idx="2">
                  <c:v>#N/A</c:v>
                </c:pt>
                <c:pt idx="3">
                  <c:v>#N/A</c:v>
                </c:pt>
                <c:pt idx="4">
                  <c:v>1396</c:v>
                </c:pt>
                <c:pt idx="5">
                  <c:v>#N/A</c:v>
                </c:pt>
                <c:pt idx="6">
                  <c:v>#N/A</c:v>
                </c:pt>
                <c:pt idx="7">
                  <c:v>1350</c:v>
                </c:pt>
                <c:pt idx="8">
                  <c:v>#N/A</c:v>
                </c:pt>
                <c:pt idx="9">
                  <c:v>#N/A</c:v>
                </c:pt>
                <c:pt idx="10">
                  <c:v>1214</c:v>
                </c:pt>
                <c:pt idx="11">
                  <c:v>#N/A</c:v>
                </c:pt>
                <c:pt idx="12">
                  <c:v>#N/A</c:v>
                </c:pt>
                <c:pt idx="13">
                  <c:v>1206</c:v>
                </c:pt>
                <c:pt idx="14">
                  <c:v>#N/A</c:v>
                </c:pt>
              </c:numCache>
            </c:numRef>
          </c:val>
          <c:smooth val="0"/>
          <c:extLst xmlns:c16r2="http://schemas.microsoft.com/office/drawing/2015/06/chart">
            <c:ext xmlns:c16="http://schemas.microsoft.com/office/drawing/2014/chart" uri="{C3380CC4-5D6E-409C-BE32-E72D297353CC}">
              <c16:uniqueId val="{00000008-9DFC-40FE-AB42-B6CA6DA7B5D6}"/>
            </c:ext>
          </c:extLst>
        </c:ser>
        <c:dLbls>
          <c:showLegendKey val="0"/>
          <c:showVal val="0"/>
          <c:showCatName val="0"/>
          <c:showSerName val="0"/>
          <c:showPercent val="0"/>
          <c:showBubbleSize val="0"/>
        </c:dLbls>
        <c:marker val="1"/>
        <c:smooth val="0"/>
        <c:axId val="155808128"/>
        <c:axId val="155810048"/>
      </c:lineChart>
      <c:catAx>
        <c:axId val="15580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5810048"/>
        <c:crosses val="autoZero"/>
        <c:auto val="1"/>
        <c:lblAlgn val="ctr"/>
        <c:lblOffset val="100"/>
        <c:tickLblSkip val="1"/>
        <c:tickMarkSkip val="1"/>
        <c:noMultiLvlLbl val="0"/>
      </c:catAx>
      <c:valAx>
        <c:axId val="155810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808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34782</c:v>
                </c:pt>
                <c:pt idx="5">
                  <c:v>33287</c:v>
                </c:pt>
                <c:pt idx="8">
                  <c:v>33019</c:v>
                </c:pt>
                <c:pt idx="11">
                  <c:v>31696</c:v>
                </c:pt>
                <c:pt idx="14">
                  <c:v>30303</c:v>
                </c:pt>
              </c:numCache>
            </c:numRef>
          </c:val>
          <c:extLst xmlns:c16r2="http://schemas.microsoft.com/office/drawing/2015/06/chart">
            <c:ext xmlns:c16="http://schemas.microsoft.com/office/drawing/2014/chart" uri="{C3380CC4-5D6E-409C-BE32-E72D297353CC}">
              <c16:uniqueId val="{00000000-B88A-4F6F-98B3-4F1F7440444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392</c:v>
                </c:pt>
                <c:pt idx="5">
                  <c:v>331</c:v>
                </c:pt>
                <c:pt idx="8">
                  <c:v>668</c:v>
                </c:pt>
                <c:pt idx="11">
                  <c:v>616</c:v>
                </c:pt>
                <c:pt idx="14">
                  <c:v>547</c:v>
                </c:pt>
              </c:numCache>
            </c:numRef>
          </c:val>
          <c:extLst xmlns:c16r2="http://schemas.microsoft.com/office/drawing/2015/06/chart">
            <c:ext xmlns:c16="http://schemas.microsoft.com/office/drawing/2014/chart" uri="{C3380CC4-5D6E-409C-BE32-E72D297353CC}">
              <c16:uniqueId val="{00000001-B88A-4F6F-98B3-4F1F7440444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12365</c:v>
                </c:pt>
                <c:pt idx="5">
                  <c:v>13577</c:v>
                </c:pt>
                <c:pt idx="8">
                  <c:v>13766</c:v>
                </c:pt>
                <c:pt idx="11">
                  <c:v>13846</c:v>
                </c:pt>
                <c:pt idx="14">
                  <c:v>14265</c:v>
                </c:pt>
              </c:numCache>
            </c:numRef>
          </c:val>
          <c:extLst xmlns:c16r2="http://schemas.microsoft.com/office/drawing/2015/06/chart">
            <c:ext xmlns:c16="http://schemas.microsoft.com/office/drawing/2014/chart" uri="{C3380CC4-5D6E-409C-BE32-E72D297353CC}">
              <c16:uniqueId val="{00000002-B88A-4F6F-98B3-4F1F7440444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88A-4F6F-98B3-4F1F7440444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88A-4F6F-98B3-4F1F7440444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c:v>
                </c:pt>
                <c:pt idx="3">
                  <c:v>1</c:v>
                </c:pt>
                <c:pt idx="6">
                  <c:v>4</c:v>
                </c:pt>
                <c:pt idx="9">
                  <c:v>1</c:v>
                </c:pt>
                <c:pt idx="12">
                  <c:v>0</c:v>
                </c:pt>
              </c:numCache>
            </c:numRef>
          </c:val>
          <c:extLst xmlns:c16r2="http://schemas.microsoft.com/office/drawing/2015/06/chart">
            <c:ext xmlns:c16="http://schemas.microsoft.com/office/drawing/2014/chart" uri="{C3380CC4-5D6E-409C-BE32-E72D297353CC}">
              <c16:uniqueId val="{00000005-B88A-4F6F-98B3-4F1F7440444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2572</c:v>
                </c:pt>
                <c:pt idx="3">
                  <c:v>2564</c:v>
                </c:pt>
                <c:pt idx="6">
                  <c:v>2357</c:v>
                </c:pt>
                <c:pt idx="9">
                  <c:v>2373</c:v>
                </c:pt>
                <c:pt idx="12">
                  <c:v>2313</c:v>
                </c:pt>
              </c:numCache>
            </c:numRef>
          </c:val>
          <c:extLst xmlns:c16r2="http://schemas.microsoft.com/office/drawing/2015/06/chart">
            <c:ext xmlns:c16="http://schemas.microsoft.com/office/drawing/2014/chart" uri="{C3380CC4-5D6E-409C-BE32-E72D297353CC}">
              <c16:uniqueId val="{00000006-B88A-4F6F-98B3-4F1F7440444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30</c:v>
                </c:pt>
                <c:pt idx="3">
                  <c:v>26</c:v>
                </c:pt>
                <c:pt idx="6">
                  <c:v>21</c:v>
                </c:pt>
                <c:pt idx="9">
                  <c:v>16</c:v>
                </c:pt>
                <c:pt idx="12">
                  <c:v>12</c:v>
                </c:pt>
              </c:numCache>
            </c:numRef>
          </c:val>
          <c:extLst xmlns:c16r2="http://schemas.microsoft.com/office/drawing/2015/06/chart">
            <c:ext xmlns:c16="http://schemas.microsoft.com/office/drawing/2014/chart" uri="{C3380CC4-5D6E-409C-BE32-E72D297353CC}">
              <c16:uniqueId val="{00000007-B88A-4F6F-98B3-4F1F7440444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23990</c:v>
                </c:pt>
                <c:pt idx="3">
                  <c:v>22237</c:v>
                </c:pt>
                <c:pt idx="6">
                  <c:v>20842</c:v>
                </c:pt>
                <c:pt idx="9">
                  <c:v>19674</c:v>
                </c:pt>
                <c:pt idx="12">
                  <c:v>18025</c:v>
                </c:pt>
              </c:numCache>
            </c:numRef>
          </c:val>
          <c:extLst xmlns:c16r2="http://schemas.microsoft.com/office/drawing/2015/06/chart">
            <c:ext xmlns:c16="http://schemas.microsoft.com/office/drawing/2014/chart" uri="{C3380CC4-5D6E-409C-BE32-E72D297353CC}">
              <c16:uniqueId val="{00000008-B88A-4F6F-98B3-4F1F7440444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85</c:v>
                </c:pt>
                <c:pt idx="3">
                  <c:v>78</c:v>
                </c:pt>
                <c:pt idx="6">
                  <c:v>65</c:v>
                </c:pt>
                <c:pt idx="9">
                  <c:v>52</c:v>
                </c:pt>
                <c:pt idx="12">
                  <c:v>45</c:v>
                </c:pt>
              </c:numCache>
            </c:numRef>
          </c:val>
          <c:extLst xmlns:c16r2="http://schemas.microsoft.com/office/drawing/2015/06/chart">
            <c:ext xmlns:c16="http://schemas.microsoft.com/office/drawing/2014/chart" uri="{C3380CC4-5D6E-409C-BE32-E72D297353CC}">
              <c16:uniqueId val="{00000009-B88A-4F6F-98B3-4F1F7440444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27490</c:v>
                </c:pt>
                <c:pt idx="3">
                  <c:v>26316</c:v>
                </c:pt>
                <c:pt idx="6">
                  <c:v>26424</c:v>
                </c:pt>
                <c:pt idx="9">
                  <c:v>25637</c:v>
                </c:pt>
                <c:pt idx="12">
                  <c:v>24667</c:v>
                </c:pt>
              </c:numCache>
            </c:numRef>
          </c:val>
          <c:extLst xmlns:c16r2="http://schemas.microsoft.com/office/drawing/2015/06/chart">
            <c:ext xmlns:c16="http://schemas.microsoft.com/office/drawing/2014/chart" uri="{C3380CC4-5D6E-409C-BE32-E72D297353CC}">
              <c16:uniqueId val="{0000000A-B88A-4F6F-98B3-4F1F74404442}"/>
            </c:ext>
          </c:extLst>
        </c:ser>
        <c:dLbls>
          <c:showLegendKey val="0"/>
          <c:showVal val="0"/>
          <c:showCatName val="0"/>
          <c:showSerName val="0"/>
          <c:showPercent val="0"/>
          <c:showBubbleSize val="0"/>
        </c:dLbls>
        <c:gapWidth val="100"/>
        <c:overlap val="100"/>
        <c:axId val="157583616"/>
        <c:axId val="157585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6628</c:v>
                </c:pt>
                <c:pt idx="2">
                  <c:v>#N/A</c:v>
                </c:pt>
                <c:pt idx="3">
                  <c:v>#N/A</c:v>
                </c:pt>
                <c:pt idx="4">
                  <c:v>4027</c:v>
                </c:pt>
                <c:pt idx="5">
                  <c:v>#N/A</c:v>
                </c:pt>
                <c:pt idx="6">
                  <c:v>#N/A</c:v>
                </c:pt>
                <c:pt idx="7">
                  <c:v>2260</c:v>
                </c:pt>
                <c:pt idx="8">
                  <c:v>#N/A</c:v>
                </c:pt>
                <c:pt idx="9">
                  <c:v>#N/A</c:v>
                </c:pt>
                <c:pt idx="10">
                  <c:v>1594</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88A-4F6F-98B3-4F1F74404442}"/>
            </c:ext>
          </c:extLst>
        </c:ser>
        <c:dLbls>
          <c:showLegendKey val="0"/>
          <c:showVal val="0"/>
          <c:showCatName val="0"/>
          <c:showSerName val="0"/>
          <c:showPercent val="0"/>
          <c:showBubbleSize val="0"/>
        </c:dLbls>
        <c:marker val="1"/>
        <c:smooth val="0"/>
        <c:axId val="157583616"/>
        <c:axId val="157585792"/>
      </c:lineChart>
      <c:catAx>
        <c:axId val="15758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7585792"/>
        <c:crosses val="autoZero"/>
        <c:auto val="1"/>
        <c:lblAlgn val="ctr"/>
        <c:lblOffset val="100"/>
        <c:tickLblSkip val="1"/>
        <c:tickMarkSkip val="1"/>
        <c:noMultiLvlLbl val="0"/>
      </c:catAx>
      <c:valAx>
        <c:axId val="157585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58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6984</c:v>
                </c:pt>
                <c:pt idx="1">
                  <c:v>6909</c:v>
                </c:pt>
                <c:pt idx="2">
                  <c:v>6909</c:v>
                </c:pt>
              </c:numCache>
            </c:numRef>
          </c:val>
          <c:extLst xmlns:c16r2="http://schemas.microsoft.com/office/drawing/2015/06/chart">
            <c:ext xmlns:c16="http://schemas.microsoft.com/office/drawing/2014/chart" uri="{C3380CC4-5D6E-409C-BE32-E72D297353CC}">
              <c16:uniqueId val="{00000000-F444-4AB0-84E7-07983FDA9D2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1455</c:v>
                </c:pt>
                <c:pt idx="1">
                  <c:v>1542</c:v>
                </c:pt>
                <c:pt idx="2">
                  <c:v>1692</c:v>
                </c:pt>
              </c:numCache>
            </c:numRef>
          </c:val>
          <c:extLst xmlns:c16r2="http://schemas.microsoft.com/office/drawing/2015/06/chart">
            <c:ext xmlns:c16="http://schemas.microsoft.com/office/drawing/2014/chart" uri="{C3380CC4-5D6E-409C-BE32-E72D297353CC}">
              <c16:uniqueId val="{00000001-F444-4AB0-84E7-07983FDA9D2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7626</c:v>
                </c:pt>
                <c:pt idx="1">
                  <c:v>7597</c:v>
                </c:pt>
                <c:pt idx="2">
                  <c:v>7748</c:v>
                </c:pt>
              </c:numCache>
            </c:numRef>
          </c:val>
          <c:extLst xmlns:c16r2="http://schemas.microsoft.com/office/drawing/2015/06/chart">
            <c:ext xmlns:c16="http://schemas.microsoft.com/office/drawing/2014/chart" uri="{C3380CC4-5D6E-409C-BE32-E72D297353CC}">
              <c16:uniqueId val="{00000002-F444-4AB0-84E7-07983FDA9D23}"/>
            </c:ext>
          </c:extLst>
        </c:ser>
        <c:dLbls>
          <c:showLegendKey val="0"/>
          <c:showVal val="0"/>
          <c:showCatName val="0"/>
          <c:showSerName val="0"/>
          <c:showPercent val="0"/>
          <c:showBubbleSize val="0"/>
        </c:dLbls>
        <c:gapWidth val="120"/>
        <c:overlap val="100"/>
        <c:axId val="165587200"/>
        <c:axId val="165597184"/>
      </c:barChart>
      <c:catAx>
        <c:axId val="16558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5597184"/>
        <c:crosses val="autoZero"/>
        <c:auto val="1"/>
        <c:lblAlgn val="ctr"/>
        <c:lblOffset val="100"/>
        <c:tickLblSkip val="1"/>
        <c:tickMarkSkip val="1"/>
        <c:noMultiLvlLbl val="0"/>
      </c:catAx>
      <c:valAx>
        <c:axId val="1655971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558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{4EDD7EE5-7BE5-4BE4-88BD-A173C8F248DF}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C15-4BB9-AE17-ED47CCBA4C0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{C8D9C19D-A052-40BE-8D98-3AF9EF2CC8CE}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15-4BB9-AE17-ED47CCBA4C0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{E85E4040-5E23-476A-A5AF-1268FD262F4D}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15-4BB9-AE17-ED47CCBA4C0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{A74C68E8-4C5C-4029-AFDA-0D02F6DD766E}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15-4BB9-AE17-ED47CCBA4C0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{2CFF1CFE-4344-4DFF-AFC5-228663AFD69A}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15-4BB9-AE17-ED47CCBA4C00}"/>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{5327A4BE-19C8-43A9-9B5C-A554C1C94ABA}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C15-4BB9-AE17-ED47CCBA4C00}"/>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{09931345-5042-4713-B43B-B435933CDD59}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C15-4BB9-AE17-ED47CCBA4C00}"/>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{2EBFE5A9-11E9-4C39-B461-6CC6B0DED862}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C15-4BB9-AE17-ED47CCBA4C0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{DBCCFA21-E530-42F7-82C6-25732908F098}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C15-4BB9-AE17-ED47CCBA4C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c:v>
                </c:pt>
                <c:pt idx="16">
                  <c:v>63.7</c:v>
                </c:pt>
                <c:pt idx="24">
                  <c:v>65.2</c:v>
                </c:pt>
                <c:pt idx="32">
                  <c:v>66.900000000000006</c:v>
                </c:pt>
              </c:numCache>
            </c:numRef>
          </c:xVal>
          <c:yVal>
            <c:numRef>
              <c:f>公会計指標分析・財政指標組合せ分析表!$BP$51:$DC$51</c:f>
              <c:numCache>
                <c:formatCode>#,##0.0;"▲ "#,##0.0</c:formatCode>
                <c:ptCount val="40"/>
                <c:pt idx="8">
                  <c:v>38.6</c:v>
                </c:pt>
                <c:pt idx="16">
                  <c:v>22.3</c:v>
                </c:pt>
                <c:pt idx="24">
                  <c:v>15.9</c:v>
                </c:pt>
              </c:numCache>
            </c:numRef>
          </c:yVal>
          <c:smooth val="0"/>
          <c:extLst xmlns:c16r2="http://schemas.microsoft.com/office/drawing/2015/06/chart">
            <c:ext xmlns:c16="http://schemas.microsoft.com/office/drawing/2014/chart" uri="{C3380CC4-5D6E-409C-BE32-E72D297353CC}">
              <c16:uniqueId val="{00000009-BC15-4BB9-AE17-ED47CCBA4C0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{BAAC64E0-B711-4F57-B8E3-3760CD3E851A}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C15-4BB9-AE17-ED47CCBA4C0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{8994DED4-6297-47C1-8FCF-BC9EA6C63BE8}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15-4BB9-AE17-ED47CCBA4C0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{0108C5E9-4131-4A4A-982A-55721360FC21}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15-4BB9-AE17-ED47CCBA4C0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{C02175FC-49A6-4FB6-9487-D82BE9B417F5}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15-4BB9-AE17-ED47CCBA4C0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{02B8DD37-C16E-466B-899E-411C22DBC58D}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15-4BB9-AE17-ED47CCBA4C0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{A93EAC7E-39CD-418F-BE2F-76E832C6BEB9}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C15-4BB9-AE17-ED47CCBA4C0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{CF79A5CC-E3B3-43F6-A1EC-BD4C6838DD37}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C15-4BB9-AE17-ED47CCBA4C0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{DC9B48C5-2B30-404D-A235-09671414E3C1}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C15-4BB9-AE17-ED47CCBA4C0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{85345DF7-E4ED-48FF-99A2-F3AD0E9DBAD6}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C15-4BB9-AE17-ED47CCBA4C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53.6</c:v>
                </c:pt>
                <c:pt idx="16">
                  <c:v>56.1</c:v>
                </c:pt>
                <c:pt idx="24">
                  <c:v>57.5</c:v>
                </c:pt>
                <c:pt idx="32">
                  <c:v>58.4</c:v>
                </c:pt>
              </c:numCache>
            </c:numRef>
          </c:xVal>
          <c:yVal>
            <c:numRef>
              <c:f>公会計指標分析・財政指標組合せ分析表!$BP$55:$DC$55</c:f>
              <c:numCache>
                <c:formatCode>#,##0.0;"▲ "#,##0.0</c:formatCode>
                <c:ptCount val="40"/>
                <c:pt idx="8">
                  <c:v>20.2</c:v>
                </c:pt>
                <c:pt idx="16">
                  <c:v>19</c:v>
                </c:pt>
                <c:pt idx="24">
                  <c:v>15.4</c:v>
                </c:pt>
                <c:pt idx="32">
                  <c:v>14.9</c:v>
                </c:pt>
              </c:numCache>
            </c:numRef>
          </c:yVal>
          <c:smooth val="0"/>
          <c:extLst xmlns:c16r2="http://schemas.microsoft.com/office/drawing/2015/06/chart">
            <c:ext xmlns:c16="http://schemas.microsoft.com/office/drawing/2014/chart" uri="{C3380CC4-5D6E-409C-BE32-E72D297353CC}">
              <c16:uniqueId val="{00000013-BC15-4BB9-AE17-ED47CCBA4C00}"/>
            </c:ext>
          </c:extLst>
        </c:ser>
        <c:dLbls>
          <c:showLegendKey val="0"/>
          <c:showVal val="1"/>
          <c:showCatName val="0"/>
          <c:showSerName val="0"/>
          <c:showPercent val="0"/>
          <c:showBubbleSize val="0"/>
        </c:dLbls>
        <c:axId val="157505408"/>
        <c:axId val="157528064"/>
      </c:scatterChart>
      <c:valAx>
        <c:axId val="157505408"/>
        <c:scaling>
          <c:orientation val="minMax"/>
          <c:max val="67"/>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7528064"/>
        <c:crosses val="autoZero"/>
        <c:crossBetween val="midCat"/>
      </c:valAx>
      <c:valAx>
        <c:axId val="157528064"/>
        <c:scaling>
          <c:orientation val="minMax"/>
          <c:max val="43"/>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75054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{C15D4278-E8EB-4111-AC36-B7B18EBC4A62}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D31-4746-BCB4-F485D8D61D9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{90CB9035-E03C-4F67-85E3-DD326C9ED222}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D31-4746-BCB4-F485D8D61D9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{2EB64C68-C99B-4036-AEDE-8634FC719EB9}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D31-4746-BCB4-F485D8D61D9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{C847998D-2C75-4163-8033-5BC84699D109}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D31-4746-BCB4-F485D8D61D9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{B6678049-5068-4A77-B569-1EF07F814812}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D31-4746-BCB4-F485D8D61D9A}"/>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{B5BD52F6-407F-4FFD-8440-31C3B39F9E51}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D31-4746-BCB4-F485D8D61D9A}"/>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{57B0EF17-AEE8-487E-A873-F4465FF14BB1}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D31-4746-BCB4-F485D8D61D9A}"/>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{1CD23BEB-44C4-4A39-8A7C-09344AA123AB}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D31-4746-BCB4-F485D8D61D9A}"/>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{5097BD3A-1978-4CAD-892B-218F0E9226C3}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D31-4746-BCB4-F485D8D61D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13.5</c:v>
                </c:pt>
                <c:pt idx="16">
                  <c:v>13.2</c:v>
                </c:pt>
                <c:pt idx="24">
                  <c:v>12.9</c:v>
                </c:pt>
                <c:pt idx="32">
                  <c:v>12.5</c:v>
                </c:pt>
              </c:numCache>
            </c:numRef>
          </c:xVal>
          <c:yVal>
            <c:numRef>
              <c:f>公会計指標分析・財政指標組合せ分析表!$BP$73:$DC$73</c:f>
              <c:numCache>
                <c:formatCode>#,##0.0;"▲ "#,##0.0</c:formatCode>
                <c:ptCount val="40"/>
                <c:pt idx="0">
                  <c:v>60.5</c:v>
                </c:pt>
                <c:pt idx="8">
                  <c:v>38.6</c:v>
                </c:pt>
                <c:pt idx="16">
                  <c:v>22.3</c:v>
                </c:pt>
                <c:pt idx="24">
                  <c:v>15.9</c:v>
                </c:pt>
              </c:numCache>
            </c:numRef>
          </c:yVal>
          <c:smooth val="0"/>
          <c:extLst xmlns:c16r2="http://schemas.microsoft.com/office/drawing/2015/06/chart">
            <c:ext xmlns:c16="http://schemas.microsoft.com/office/drawing/2014/chart" uri="{C3380CC4-5D6E-409C-BE32-E72D297353CC}">
              <c16:uniqueId val="{00000009-DD31-4746-BCB4-F485D8D61D9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{68150782-F909-4388-A3FC-2CA1F20BA623}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D31-4746-BCB4-F485D8D61D9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{7A1B4121-E8DF-465A-938E-1C1E859E5A24}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D31-4746-BCB4-F485D8D61D9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{B947F356-5274-4468-AA6C-496D6162C025}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D31-4746-BCB4-F485D8D61D9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{58CD01A2-10E7-49DB-93A7-8652A519BE2A}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D31-4746-BCB4-F485D8D61D9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{CB35BEA6-7C82-4092-A6E0-288D8D8753C4}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D31-4746-BCB4-F485D8D61D9A}"/>
                </c:ext>
              </c:extLst>
            </c:dLbl>
            <c:dLbl>
              <c:idx val="8"/>
              <c:layout>
                <c:manualLayout>
                  <c:x val="0"/>
                  <c:y val="-1.168499089325553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{B2F9EE6E-E292-4EE1-A846-659E87778ED7}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D31-4746-BCB4-F485D8D61D9A}"/>
                </c:ext>
              </c:extLst>
            </c:dLbl>
            <c:dLbl>
              <c:idx val="16"/>
              <c:layout>
                <c:manualLayout>
                  <c:x val="0"/>
                  <c:y val="2.1811320858109453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{2219FD62-CB8A-452C-AA14-58589B1DFF63}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D31-4746-BCB4-F485D8D61D9A}"/>
                </c:ext>
              </c:extLst>
            </c:dLbl>
            <c:dLbl>
              <c:idx val="24"/>
              <c:layout>
                <c:manualLayout>
                  <c:x val="0"/>
                  <c:y val="-1.092227107617129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{199EA436-1CDE-425E-A108-3E5024F4C31C}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D31-4746-BCB4-F485D8D61D9A}"/>
                </c:ext>
              </c:extLst>
            </c:dLbl>
            <c:dLbl>
              <c:idx val="32"/>
              <c:layout>
                <c:manualLayout>
                  <c:x val="0"/>
                  <c:y val="2.042630112740058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{40EBBF68-37E7-4BED-8B4A-C227D3B2E05A}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D31-4746-BCB4-F485D8D61D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8.6</c:v>
                </c:pt>
                <c:pt idx="16">
                  <c:v>8.5</c:v>
                </c:pt>
                <c:pt idx="24">
                  <c:v>8.5</c:v>
                </c:pt>
                <c:pt idx="32">
                  <c:v>8.5</c:v>
                </c:pt>
              </c:numCache>
            </c:numRef>
          </c:xVal>
          <c:yVal>
            <c:numRef>
              <c:f>公会計指標分析・財政指標組合せ分析表!$BP$77:$DC$77</c:f>
              <c:numCache>
                <c:formatCode>#,##0.0;"▲ "#,##0.0</c:formatCode>
                <c:ptCount val="40"/>
                <c:pt idx="0">
                  <c:v>58.5</c:v>
                </c:pt>
                <c:pt idx="8">
                  <c:v>20.2</c:v>
                </c:pt>
                <c:pt idx="16">
                  <c:v>19</c:v>
                </c:pt>
                <c:pt idx="24">
                  <c:v>15.4</c:v>
                </c:pt>
                <c:pt idx="32">
                  <c:v>14.9</c:v>
                </c:pt>
              </c:numCache>
            </c:numRef>
          </c:yVal>
          <c:smooth val="0"/>
          <c:extLst xmlns:c16r2="http://schemas.microsoft.com/office/drawing/2015/06/chart">
            <c:ext xmlns:c16="http://schemas.microsoft.com/office/drawing/2014/chart" uri="{C3380CC4-5D6E-409C-BE32-E72D297353CC}">
              <c16:uniqueId val="{00000013-DD31-4746-BCB4-F485D8D61D9A}"/>
            </c:ext>
          </c:extLst>
        </c:ser>
        <c:dLbls>
          <c:showLegendKey val="0"/>
          <c:showVal val="1"/>
          <c:showCatName val="0"/>
          <c:showSerName val="0"/>
          <c:showPercent val="0"/>
          <c:showBubbleSize val="0"/>
        </c:dLbls>
        <c:axId val="166331904"/>
        <c:axId val="166333824"/>
      </c:scatterChart>
      <c:valAx>
        <c:axId val="166331904"/>
        <c:scaling>
          <c:orientation val="minMax"/>
          <c:max val="14.5"/>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6333824"/>
        <c:crosses val="autoZero"/>
        <c:crossBetween val="midCat"/>
      </c:valAx>
      <c:valAx>
        <c:axId val="166333824"/>
        <c:scaling>
          <c:orientation val="minMax"/>
          <c:max val="69"/>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63319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元利償還金については、毎年度、繰上償還を実施してきたことにより、減少傾向にあるが、令和元年度においては、平成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年度に起債した過疎対策事業債、平成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年度に起債した合併特例債の元金償還が始まることなどから、増加に転じた。</a:t>
          </a:r>
        </a:p>
        <a:p>
          <a:r>
            <a:rPr kumimoji="1" lang="ja-JP" altLang="en-US" sz="1400">
              <a:latin typeface="ＭＳ ゴシック" pitchFamily="49" charset="-128"/>
              <a:ea typeface="ＭＳ ゴシック" pitchFamily="49" charset="-128"/>
            </a:rPr>
            <a:t>　公営企業債の元利償還金に対する繰入金については、大半が下水道事業会計のものであるが、基幹部分の整備が終了していることから、減少傾向にある。</a:t>
          </a:r>
        </a:p>
        <a:p>
          <a:r>
            <a:rPr kumimoji="1" lang="ja-JP" altLang="en-US" sz="1400">
              <a:latin typeface="ＭＳ ゴシック" pitchFamily="49" charset="-128"/>
              <a:ea typeface="ＭＳ ゴシック" pitchFamily="49" charset="-128"/>
            </a:rPr>
            <a:t>　近年、これらの状況が続いていることから、実質公債費比率の分子は、減少傾向にある。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一般会計等に係る地方債の現在高は、繰上償還の実施により、減少傾向にある。</a:t>
          </a:r>
        </a:p>
        <a:p>
          <a:r>
            <a:rPr kumimoji="1" lang="ja-JP" altLang="en-US" sz="1400">
              <a:latin typeface="ＭＳ ゴシック" pitchFamily="49" charset="-128"/>
              <a:ea typeface="ＭＳ ゴシック" pitchFamily="49" charset="-128"/>
            </a:rPr>
            <a:t>　公営企業債等繰入見込額についても、下水道事業会計の地方債残高が減少していることなどにより、減少傾向にある。</a:t>
          </a:r>
        </a:p>
        <a:p>
          <a:r>
            <a:rPr kumimoji="1" lang="ja-JP" altLang="en-US" sz="1400">
              <a:latin typeface="ＭＳ ゴシック" pitchFamily="49" charset="-128"/>
              <a:ea typeface="ＭＳ ゴシック" pitchFamily="49" charset="-128"/>
            </a:rPr>
            <a:t>　これらのことから、将来負担額は、減少し続けている状況にある。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充当可能基金については、増加傾向にあり、令和元年度においても、減債基金への積立などにより、前年度から増加した。</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将来負担額が減少していることに伴うかたちで、近年、将来負担比率の分子が減少し続けた結果、令和元年度において、▲</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百万円となり、将来負担比率は</a:t>
          </a:r>
          <a:r>
            <a:rPr kumimoji="1" lang="en-US" altLang="ja-JP" sz="1400">
              <a:latin typeface="ＭＳ ゴシック" pitchFamily="49" charset="-128"/>
              <a:ea typeface="ＭＳ ゴシック" pitchFamily="49" charset="-128"/>
            </a:rPr>
            <a:t>0.0</a:t>
          </a:r>
          <a:r>
            <a:rPr kumimoji="1" lang="ja-JP" altLang="en-US" sz="1400">
              <a:latin typeface="ＭＳ ゴシック" pitchFamily="49" charset="-128"/>
              <a:ea typeface="ＭＳ ゴシック" pitchFamily="49" charset="-128"/>
            </a:rPr>
            <a:t>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岡山県美作市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基金全体の令和元年度末残高は、前年度末から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基金全体の積立総額は、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百万円となり、令和元年度中の積立の主なものは、将来の地方債の償還のための減債基金積立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百万円、公共施設整備のための公共施設整備基金積立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百万円、ふるさと寄付金を積立てる、ふるさと美作応援基金積立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全基金の取崩し総額は、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百万円となり、令和元年度中の基金取崩しの主なものは、地方債繰上償還のための減債基金取崩し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百万円、産業団地分譲促進補助事業等に充てた地域振興基金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百万円、前年度積立てていたふるさと寄付金を各事業に充当するために取崩したふるさと美作応援基金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基金残高全体の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％を占める財政調整基金については今後積立を行わず、残高は減少していく見込みとなっている。また、前年度末残高から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％増加し、令和元年度末残高が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百万円となった減債基金については、今後も公債費の増大に備えるため積立を行っていく。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・美作市地域振興基金：地域の振興と活力のあるまちづくりを行う経費に充てる資金とすることを目的とする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・公共施設整備基金：公共施設等の施設整備に要する経費に充てるための資金とすることを目的とする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・ふるさと創生基金：豊かで活力ある独創性・個性的な地域づくり活動を行う経費に充てる資金とすることを目的とする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・矢田茂・原田政次郎・福田五男奨学基金：大学、専修学校に在学する学生で経済的理由により修学困難な者に対し、奨学金の貸付けを行い、将来社会に貢献し得る有為な人材を育成することを目的とする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美作応援基金：ふるさと寄付金を基金に積立て、これを財源として各種事業を実施し、寄付者の美作市に対する思いを実現化することにより、多様な人々の参加による、地域も人も輝くふるさとづくりに資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・美作市地域振興基金：運用益を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百万円積立てた一方、産業団地分譲促進事業等に充てるため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・公共施設整備基金：交通安全施設整備事業等に充当するため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百万円取り崩した一方、資金積立及び運用益積立を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・ふるさと創生基金：運用益積立を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百万円行った一方、屋内スポーツ施設周辺整備事業に充てるために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・矢田茂・原田政次郎・福田五男奨学基金：運用益積立を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千万円行ったことによる増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・ふるさと美作応援基金：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百万円を取り崩したため、令和元年度末基金残高と同額の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近年頻発している自然災害等突発的な事態に備えるため、適切な基金運用に努める。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百万円積み立てた一方、地方債繰上に充てるために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百万円を取崩した結果、令和元年度末基金残高は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市債償還のための財源を確保し、将来にわたる財政運営の健全化を図るために、基金を適正に管理していく。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27,359
26,909
429.29
22,858,798
21,795,191
1,057,983
13,498,556
24,667,213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当市の有形固定資産減価償却率は、類似団体平均値よりも高くなっている。個別施設計画の策定、公共施設等の除却や更新等に取り込むことで適正化を図ることとする。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5" name="テキスト ボックス 54"/>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99822</xdr:rowOff>
    </xdr:from>
    <xdr:to>
      <xdr:col>23</xdr:col>
      <xdr:colOff>85090</xdr:colOff>
      <xdr:row>35</xdr:row>
      <xdr:rowOff>11557</xdr:rowOff>
    </xdr:to>
    <xdr:cxnSp macro="">
      <xdr:nvCxnSpPr>
        <xdr:cNvPr id="65" name="直線コネクタ 64"/>
        <xdr:cNvCxnSpPr/>
      </xdr:nvCxnSpPr>
      <xdr:spPr>
        <a:xfrm flipV="1">
          <a:off x="4760595" y="5671947"/>
          <a:ext cx="1270" cy="1111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6" name="有形固定資産減価償却率最小値テキスト"/>
        <xdr:cNvSpPr txBox="1"/>
      </xdr:nvSpPr>
      <xdr:spPr>
        <a:xfrm>
          <a:off x="4813300" y="678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7" name="直線コネクタ 66"/>
        <xdr:cNvCxnSpPr/>
      </xdr:nvCxnSpPr>
      <xdr:spPr>
        <a:xfrm>
          <a:off x="46736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46499</xdr:rowOff>
    </xdr:from>
    <xdr:ext cx="405111" cy="259045"/>
    <xdr:sp macro="" textlink="">
      <xdr:nvSpPr>
        <xdr:cNvPr id="68" name="有形固定資産減価償却率最大値テキスト"/>
        <xdr:cNvSpPr txBox="1"/>
      </xdr:nvSpPr>
      <xdr:spPr>
        <a:xfrm>
          <a:off x="4813300" y="5447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99822</xdr:rowOff>
    </xdr:from>
    <xdr:to>
      <xdr:col>23</xdr:col>
      <xdr:colOff>174625</xdr:colOff>
      <xdr:row>28</xdr:row>
      <xdr:rowOff>99822</xdr:rowOff>
    </xdr:to>
    <xdr:cxnSp macro="">
      <xdr:nvCxnSpPr>
        <xdr:cNvPr id="69" name="直線コネクタ 68"/>
        <xdr:cNvCxnSpPr/>
      </xdr:nvCxnSpPr>
      <xdr:spPr>
        <a:xfrm>
          <a:off x="4673600" y="567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99458</xdr:rowOff>
    </xdr:from>
    <xdr:ext cx="405111" cy="259045"/>
    <xdr:sp macro="" textlink="">
      <xdr:nvSpPr>
        <xdr:cNvPr id="70" name="有形固定資産減価償却率平均値テキスト"/>
        <xdr:cNvSpPr txBox="1"/>
      </xdr:nvSpPr>
      <xdr:spPr>
        <a:xfrm>
          <a:off x="4813300" y="601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71" name="フローチャート: 判断 70"/>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57150</xdr:rowOff>
    </xdr:from>
    <xdr:to>
      <xdr:col>19</xdr:col>
      <xdr:colOff>187325</xdr:colOff>
      <xdr:row>31</xdr:row>
      <xdr:rowOff>158750</xdr:rowOff>
    </xdr:to>
    <xdr:sp macro="" textlink="">
      <xdr:nvSpPr>
        <xdr:cNvPr id="72" name="フローチャート: 判断 71"/>
        <xdr:cNvSpPr/>
      </xdr:nvSpPr>
      <xdr:spPr>
        <a:xfrm>
          <a:off x="4000500" y="61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26924</xdr:rowOff>
    </xdr:from>
    <xdr:to>
      <xdr:col>15</xdr:col>
      <xdr:colOff>187325</xdr:colOff>
      <xdr:row>31</xdr:row>
      <xdr:rowOff>128524</xdr:rowOff>
    </xdr:to>
    <xdr:sp macro="" textlink="">
      <xdr:nvSpPr>
        <xdr:cNvPr id="73" name="フローチャート: 判断 72"/>
        <xdr:cNvSpPr/>
      </xdr:nvSpPr>
      <xdr:spPr>
        <a:xfrm>
          <a:off x="3238500" y="611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144399</xdr:rowOff>
    </xdr:from>
    <xdr:to>
      <xdr:col>11</xdr:col>
      <xdr:colOff>187325</xdr:colOff>
      <xdr:row>31</xdr:row>
      <xdr:rowOff>74549</xdr:rowOff>
    </xdr:to>
    <xdr:sp macro="" textlink="">
      <xdr:nvSpPr>
        <xdr:cNvPr id="74" name="フローチャート: 判断 73"/>
        <xdr:cNvSpPr/>
      </xdr:nvSpPr>
      <xdr:spPr>
        <a:xfrm>
          <a:off x="2476500" y="605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129286</xdr:rowOff>
    </xdr:from>
    <xdr:to>
      <xdr:col>7</xdr:col>
      <xdr:colOff>187325</xdr:colOff>
      <xdr:row>31</xdr:row>
      <xdr:rowOff>59436</xdr:rowOff>
    </xdr:to>
    <xdr:sp macro="" textlink="">
      <xdr:nvSpPr>
        <xdr:cNvPr id="75" name="フローチャート: 判断 74"/>
        <xdr:cNvSpPr/>
      </xdr:nvSpPr>
      <xdr:spPr>
        <a:xfrm>
          <a:off x="17145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88646</xdr:rowOff>
    </xdr:from>
    <xdr:to>
      <xdr:col>23</xdr:col>
      <xdr:colOff>136525</xdr:colOff>
      <xdr:row>33</xdr:row>
      <xdr:rowOff>18796</xdr:rowOff>
    </xdr:to>
    <xdr:sp macro="" textlink="">
      <xdr:nvSpPr>
        <xdr:cNvPr id="81" name="楕円 80"/>
        <xdr:cNvSpPr/>
      </xdr:nvSpPr>
      <xdr:spPr>
        <a:xfrm>
          <a:off x="4711700" y="634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67073</xdr:rowOff>
    </xdr:from>
    <xdr:ext cx="405111" cy="259045"/>
    <xdr:sp macro="" textlink="">
      <xdr:nvSpPr>
        <xdr:cNvPr id="82" name="有形固定資産減価償却率該当値テキスト"/>
        <xdr:cNvSpPr txBox="1"/>
      </xdr:nvSpPr>
      <xdr:spPr>
        <a:xfrm>
          <a:off x="4813300" y="6324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51943</xdr:rowOff>
    </xdr:from>
    <xdr:to>
      <xdr:col>19</xdr:col>
      <xdr:colOff>187325</xdr:colOff>
      <xdr:row>32</xdr:row>
      <xdr:rowOff>153543</xdr:rowOff>
    </xdr:to>
    <xdr:sp macro="" textlink="">
      <xdr:nvSpPr>
        <xdr:cNvPr id="83" name="楕円 82"/>
        <xdr:cNvSpPr/>
      </xdr:nvSpPr>
      <xdr:spPr>
        <a:xfrm>
          <a:off x="4000500" y="63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102743</xdr:rowOff>
    </xdr:from>
    <xdr:to>
      <xdr:col>23</xdr:col>
      <xdr:colOff>85725</xdr:colOff>
      <xdr:row>32</xdr:row>
      <xdr:rowOff>139446</xdr:rowOff>
    </xdr:to>
    <xdr:cxnSp macro="">
      <xdr:nvCxnSpPr>
        <xdr:cNvPr id="84" name="直線コネクタ 83"/>
        <xdr:cNvCxnSpPr/>
      </xdr:nvCxnSpPr>
      <xdr:spPr>
        <a:xfrm>
          <a:off x="4051300" y="6360668"/>
          <a:ext cx="711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19558</xdr:rowOff>
    </xdr:from>
    <xdr:to>
      <xdr:col>15</xdr:col>
      <xdr:colOff>187325</xdr:colOff>
      <xdr:row>32</xdr:row>
      <xdr:rowOff>121158</xdr:rowOff>
    </xdr:to>
    <xdr:sp macro="" textlink="">
      <xdr:nvSpPr>
        <xdr:cNvPr id="85" name="楕円 84"/>
        <xdr:cNvSpPr/>
      </xdr:nvSpPr>
      <xdr:spPr>
        <a:xfrm>
          <a:off x="3238500" y="627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70358</xdr:rowOff>
    </xdr:from>
    <xdr:to>
      <xdr:col>19</xdr:col>
      <xdr:colOff>136525</xdr:colOff>
      <xdr:row>32</xdr:row>
      <xdr:rowOff>102743</xdr:rowOff>
    </xdr:to>
    <xdr:cxnSp macro="">
      <xdr:nvCxnSpPr>
        <xdr:cNvPr id="86" name="直線コネクタ 85"/>
        <xdr:cNvCxnSpPr/>
      </xdr:nvCxnSpPr>
      <xdr:spPr>
        <a:xfrm>
          <a:off x="3289300" y="632828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154305</xdr:rowOff>
    </xdr:from>
    <xdr:to>
      <xdr:col>11</xdr:col>
      <xdr:colOff>187325</xdr:colOff>
      <xdr:row>32</xdr:row>
      <xdr:rowOff>84455</xdr:rowOff>
    </xdr:to>
    <xdr:sp macro="" textlink="">
      <xdr:nvSpPr>
        <xdr:cNvPr id="87" name="楕円 86"/>
        <xdr:cNvSpPr/>
      </xdr:nvSpPr>
      <xdr:spPr>
        <a:xfrm>
          <a:off x="2476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33655</xdr:rowOff>
    </xdr:from>
    <xdr:to>
      <xdr:col>15</xdr:col>
      <xdr:colOff>136525</xdr:colOff>
      <xdr:row>32</xdr:row>
      <xdr:rowOff>70358</xdr:rowOff>
    </xdr:to>
    <xdr:cxnSp macro="">
      <xdr:nvCxnSpPr>
        <xdr:cNvPr id="88" name="直線コネクタ 87"/>
        <xdr:cNvCxnSpPr/>
      </xdr:nvCxnSpPr>
      <xdr:spPr>
        <a:xfrm>
          <a:off x="2527300" y="6291580"/>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3827</xdr:rowOff>
    </xdr:from>
    <xdr:ext cx="405111" cy="259045"/>
    <xdr:sp macro="" textlink="">
      <xdr:nvSpPr>
        <xdr:cNvPr id="89" name="n_1aveValue有形固定資産減価償却率"/>
        <xdr:cNvSpPr txBox="1"/>
      </xdr:nvSpPr>
      <xdr:spPr>
        <a:xfrm>
          <a:off x="3836044" y="5918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145051</xdr:rowOff>
    </xdr:from>
    <xdr:ext cx="405111" cy="259045"/>
    <xdr:sp macro="" textlink="">
      <xdr:nvSpPr>
        <xdr:cNvPr id="90" name="n_2aveValue有形固定資産減価償却率"/>
        <xdr:cNvSpPr txBox="1"/>
      </xdr:nvSpPr>
      <xdr:spPr>
        <a:xfrm>
          <a:off x="3086744" y="5888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91076</xdr:rowOff>
    </xdr:from>
    <xdr:ext cx="405111" cy="259045"/>
    <xdr:sp macro="" textlink="">
      <xdr:nvSpPr>
        <xdr:cNvPr id="91" name="n_3aveValue有形固定資産減価償却率"/>
        <xdr:cNvSpPr txBox="1"/>
      </xdr:nvSpPr>
      <xdr:spPr>
        <a:xfrm>
          <a:off x="2324744" y="5834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75963</xdr:rowOff>
    </xdr:from>
    <xdr:ext cx="405111" cy="259045"/>
    <xdr:sp macro="" textlink="">
      <xdr:nvSpPr>
        <xdr:cNvPr id="92" name="n_4aveValue有形固定資産減価償却率"/>
        <xdr:cNvSpPr txBox="1"/>
      </xdr:nvSpPr>
      <xdr:spPr>
        <a:xfrm>
          <a:off x="1562744" y="581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144670</xdr:rowOff>
    </xdr:from>
    <xdr:ext cx="405111" cy="259045"/>
    <xdr:sp macro="" textlink="">
      <xdr:nvSpPr>
        <xdr:cNvPr id="93" name="n_1mainValue有形固定資産減価償却率"/>
        <xdr:cNvSpPr txBox="1"/>
      </xdr:nvSpPr>
      <xdr:spPr>
        <a:xfrm>
          <a:off x="3836044" y="640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112285</xdr:rowOff>
    </xdr:from>
    <xdr:ext cx="405111" cy="259045"/>
    <xdr:sp macro="" textlink="">
      <xdr:nvSpPr>
        <xdr:cNvPr id="94" name="n_2mainValue有形固定資産減価償却率"/>
        <xdr:cNvSpPr txBox="1"/>
      </xdr:nvSpPr>
      <xdr:spPr>
        <a:xfrm>
          <a:off x="3086744" y="63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95" name="n_3mainValue有形固定資産減価償却率"/>
        <xdr:cNvSpPr txBox="1"/>
      </xdr:nvSpPr>
      <xdr:spPr>
        <a:xfrm>
          <a:off x="2324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債務償還比率は前年度に比べ</a:t>
          </a:r>
          <a:r>
            <a:rPr kumimoji="1" lang="en-US" altLang="ja-JP" sz="1100" baseline="0">
              <a:latin typeface="ＭＳ Ｐゴシック" panose="020B0600070205080204" pitchFamily="50" charset="-128"/>
              <a:ea typeface="ＭＳ Ｐゴシック" panose="020B0600070205080204" pitchFamily="50" charset="-128"/>
            </a:rPr>
            <a:t>55.1</a:t>
          </a:r>
          <a:r>
            <a:rPr kumimoji="1" lang="ja-JP" altLang="en-US" sz="1100" baseline="0">
              <a:latin typeface="ＭＳ Ｐゴシック" panose="020B0600070205080204" pitchFamily="50" charset="-128"/>
              <a:ea typeface="ＭＳ Ｐゴシック" panose="020B0600070205080204" pitchFamily="50" charset="-128"/>
            </a:rPr>
            <a:t>ポイント下がり、類似団体平均を下回っている。主な要因としては、毎年度実施している繰上償還により地方債の現在高が減少したことが考えられる。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今後、地方債を財源とする複数の建設事業の実施時期が重なる可能性があるため、引き続き、地方債残高の縮減等に取り組んでいく。</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148978</xdr:rowOff>
    </xdr:from>
    <xdr:to>
      <xdr:col>76</xdr:col>
      <xdr:colOff>21589</xdr:colOff>
      <xdr:row>35</xdr:row>
      <xdr:rowOff>50779</xdr:rowOff>
    </xdr:to>
    <xdr:cxnSp macro="">
      <xdr:nvCxnSpPr>
        <xdr:cNvPr id="124" name="直線コネクタ 123"/>
        <xdr:cNvCxnSpPr/>
      </xdr:nvCxnSpPr>
      <xdr:spPr>
        <a:xfrm flipV="1">
          <a:off x="14793595" y="5378203"/>
          <a:ext cx="1269" cy="144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54606</xdr:rowOff>
    </xdr:from>
    <xdr:ext cx="560923" cy="259045"/>
    <xdr:sp macro="" textlink="">
      <xdr:nvSpPr>
        <xdr:cNvPr id="125" name="債務償還比率最小値テキスト"/>
        <xdr:cNvSpPr txBox="1"/>
      </xdr:nvSpPr>
      <xdr:spPr>
        <a:xfrm>
          <a:off x="14846300" y="68268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50779</xdr:rowOff>
    </xdr:from>
    <xdr:to>
      <xdr:col>76</xdr:col>
      <xdr:colOff>111125</xdr:colOff>
      <xdr:row>35</xdr:row>
      <xdr:rowOff>50779</xdr:rowOff>
    </xdr:to>
    <xdr:cxnSp macro="">
      <xdr:nvCxnSpPr>
        <xdr:cNvPr id="126" name="直線コネクタ 125"/>
        <xdr:cNvCxnSpPr/>
      </xdr:nvCxnSpPr>
      <xdr:spPr>
        <a:xfrm>
          <a:off x="14706600" y="6823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95655</xdr:rowOff>
    </xdr:from>
    <xdr:ext cx="405111" cy="259045"/>
    <xdr:sp macro="" textlink="">
      <xdr:nvSpPr>
        <xdr:cNvPr id="127" name="債務償還比率最大値テキスト"/>
        <xdr:cNvSpPr txBox="1"/>
      </xdr:nvSpPr>
      <xdr:spPr>
        <a:xfrm>
          <a:off x="14846300" y="515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148978</xdr:rowOff>
    </xdr:from>
    <xdr:to>
      <xdr:col>76</xdr:col>
      <xdr:colOff>111125</xdr:colOff>
      <xdr:row>26</xdr:row>
      <xdr:rowOff>148978</xdr:rowOff>
    </xdr:to>
    <xdr:cxnSp macro="">
      <xdr:nvCxnSpPr>
        <xdr:cNvPr id="128" name="直線コネクタ 127"/>
        <xdr:cNvCxnSpPr/>
      </xdr:nvCxnSpPr>
      <xdr:spPr>
        <a:xfrm>
          <a:off x="14706600" y="537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53858</xdr:rowOff>
    </xdr:from>
    <xdr:ext cx="469744" cy="259045"/>
    <xdr:sp macro="" textlink="">
      <xdr:nvSpPr>
        <xdr:cNvPr id="129" name="債務償還比率平均値テキスト"/>
        <xdr:cNvSpPr txBox="1"/>
      </xdr:nvSpPr>
      <xdr:spPr>
        <a:xfrm>
          <a:off x="14846300" y="596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75431</xdr:rowOff>
    </xdr:from>
    <xdr:to>
      <xdr:col>76</xdr:col>
      <xdr:colOff>73025</xdr:colOff>
      <xdr:row>31</xdr:row>
      <xdr:rowOff>5581</xdr:rowOff>
    </xdr:to>
    <xdr:sp macro="" textlink="">
      <xdr:nvSpPr>
        <xdr:cNvPr id="130" name="フローチャート: 判断 129"/>
        <xdr:cNvSpPr/>
      </xdr:nvSpPr>
      <xdr:spPr>
        <a:xfrm>
          <a:off x="14744700" y="599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48923</xdr:rowOff>
    </xdr:from>
    <xdr:to>
      <xdr:col>72</xdr:col>
      <xdr:colOff>123825</xdr:colOff>
      <xdr:row>30</xdr:row>
      <xdr:rowOff>150523</xdr:rowOff>
    </xdr:to>
    <xdr:sp macro="" textlink="">
      <xdr:nvSpPr>
        <xdr:cNvPr id="131" name="フローチャート: 判断 130"/>
        <xdr:cNvSpPr/>
      </xdr:nvSpPr>
      <xdr:spPr>
        <a:xfrm>
          <a:off x="14033500" y="596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32731</xdr:rowOff>
    </xdr:from>
    <xdr:to>
      <xdr:col>68</xdr:col>
      <xdr:colOff>123825</xdr:colOff>
      <xdr:row>30</xdr:row>
      <xdr:rowOff>134331</xdr:rowOff>
    </xdr:to>
    <xdr:sp macro="" textlink="">
      <xdr:nvSpPr>
        <xdr:cNvPr id="132" name="フローチャート: 判断 131"/>
        <xdr:cNvSpPr/>
      </xdr:nvSpPr>
      <xdr:spPr>
        <a:xfrm>
          <a:off x="13271500" y="59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16058</xdr:rowOff>
    </xdr:from>
    <xdr:to>
      <xdr:col>64</xdr:col>
      <xdr:colOff>123825</xdr:colOff>
      <xdr:row>30</xdr:row>
      <xdr:rowOff>117658</xdr:rowOff>
    </xdr:to>
    <xdr:sp macro="" textlink="">
      <xdr:nvSpPr>
        <xdr:cNvPr id="133" name="フローチャート: 判断 132"/>
        <xdr:cNvSpPr/>
      </xdr:nvSpPr>
      <xdr:spPr>
        <a:xfrm>
          <a:off x="12509500" y="59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93303</xdr:rowOff>
    </xdr:from>
    <xdr:to>
      <xdr:col>60</xdr:col>
      <xdr:colOff>123825</xdr:colOff>
      <xdr:row>31</xdr:row>
      <xdr:rowOff>23453</xdr:rowOff>
    </xdr:to>
    <xdr:sp macro="" textlink="">
      <xdr:nvSpPr>
        <xdr:cNvPr id="134" name="フローチャート: 判断 133"/>
        <xdr:cNvSpPr/>
      </xdr:nvSpPr>
      <xdr:spPr>
        <a:xfrm>
          <a:off x="11747500" y="600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131734</xdr:rowOff>
    </xdr:from>
    <xdr:to>
      <xdr:col>76</xdr:col>
      <xdr:colOff>73025</xdr:colOff>
      <xdr:row>30</xdr:row>
      <xdr:rowOff>61884</xdr:rowOff>
    </xdr:to>
    <xdr:sp macro="" textlink="">
      <xdr:nvSpPr>
        <xdr:cNvPr id="140" name="楕円 139"/>
        <xdr:cNvSpPr/>
      </xdr:nvSpPr>
      <xdr:spPr>
        <a:xfrm>
          <a:off x="14744700" y="587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154611</xdr:rowOff>
    </xdr:from>
    <xdr:ext cx="469744" cy="259045"/>
    <xdr:sp macro="" textlink="">
      <xdr:nvSpPr>
        <xdr:cNvPr id="141" name="債務償還比率該当値テキスト"/>
        <xdr:cNvSpPr txBox="1"/>
      </xdr:nvSpPr>
      <xdr:spPr>
        <a:xfrm>
          <a:off x="14846300" y="572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26374</xdr:rowOff>
    </xdr:from>
    <xdr:to>
      <xdr:col>72</xdr:col>
      <xdr:colOff>123825</xdr:colOff>
      <xdr:row>30</xdr:row>
      <xdr:rowOff>127974</xdr:rowOff>
    </xdr:to>
    <xdr:sp macro="" textlink="">
      <xdr:nvSpPr>
        <xdr:cNvPr id="142" name="楕円 141"/>
        <xdr:cNvSpPr/>
      </xdr:nvSpPr>
      <xdr:spPr>
        <a:xfrm>
          <a:off x="14033500" y="594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11084</xdr:rowOff>
    </xdr:from>
    <xdr:to>
      <xdr:col>76</xdr:col>
      <xdr:colOff>22225</xdr:colOff>
      <xdr:row>30</xdr:row>
      <xdr:rowOff>77174</xdr:rowOff>
    </xdr:to>
    <xdr:cxnSp macro="">
      <xdr:nvCxnSpPr>
        <xdr:cNvPr id="143" name="直線コネクタ 142"/>
        <xdr:cNvCxnSpPr/>
      </xdr:nvCxnSpPr>
      <xdr:spPr>
        <a:xfrm flipV="1">
          <a:off x="14084300" y="5926109"/>
          <a:ext cx="711200" cy="6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53001</xdr:rowOff>
    </xdr:from>
    <xdr:to>
      <xdr:col>68</xdr:col>
      <xdr:colOff>123825</xdr:colOff>
      <xdr:row>30</xdr:row>
      <xdr:rowOff>154601</xdr:rowOff>
    </xdr:to>
    <xdr:sp macro="" textlink="">
      <xdr:nvSpPr>
        <xdr:cNvPr id="144" name="楕円 143"/>
        <xdr:cNvSpPr/>
      </xdr:nvSpPr>
      <xdr:spPr>
        <a:xfrm>
          <a:off x="13271500" y="59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77174</xdr:rowOff>
    </xdr:from>
    <xdr:to>
      <xdr:col>72</xdr:col>
      <xdr:colOff>73025</xdr:colOff>
      <xdr:row>30</xdr:row>
      <xdr:rowOff>103801</xdr:rowOff>
    </xdr:to>
    <xdr:cxnSp macro="">
      <xdr:nvCxnSpPr>
        <xdr:cNvPr id="145" name="直線コネクタ 144"/>
        <xdr:cNvCxnSpPr/>
      </xdr:nvCxnSpPr>
      <xdr:spPr>
        <a:xfrm flipV="1">
          <a:off x="13322300" y="5992199"/>
          <a:ext cx="762000" cy="2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34530</xdr:rowOff>
    </xdr:from>
    <xdr:to>
      <xdr:col>64</xdr:col>
      <xdr:colOff>123825</xdr:colOff>
      <xdr:row>30</xdr:row>
      <xdr:rowOff>136130</xdr:rowOff>
    </xdr:to>
    <xdr:sp macro="" textlink="">
      <xdr:nvSpPr>
        <xdr:cNvPr id="146" name="楕円 145"/>
        <xdr:cNvSpPr/>
      </xdr:nvSpPr>
      <xdr:spPr>
        <a:xfrm>
          <a:off x="12509500" y="594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85330</xdr:rowOff>
    </xdr:from>
    <xdr:to>
      <xdr:col>68</xdr:col>
      <xdr:colOff>73025</xdr:colOff>
      <xdr:row>30</xdr:row>
      <xdr:rowOff>103801</xdr:rowOff>
    </xdr:to>
    <xdr:cxnSp macro="">
      <xdr:nvCxnSpPr>
        <xdr:cNvPr id="147" name="直線コネクタ 146"/>
        <xdr:cNvCxnSpPr/>
      </xdr:nvCxnSpPr>
      <xdr:spPr>
        <a:xfrm>
          <a:off x="12560300" y="6000355"/>
          <a:ext cx="7620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72912</xdr:rowOff>
    </xdr:from>
    <xdr:to>
      <xdr:col>60</xdr:col>
      <xdr:colOff>123825</xdr:colOff>
      <xdr:row>31</xdr:row>
      <xdr:rowOff>3062</xdr:rowOff>
    </xdr:to>
    <xdr:sp macro="" textlink="">
      <xdr:nvSpPr>
        <xdr:cNvPr id="148" name="楕円 147"/>
        <xdr:cNvSpPr/>
      </xdr:nvSpPr>
      <xdr:spPr>
        <a:xfrm>
          <a:off x="11747500" y="598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85330</xdr:rowOff>
    </xdr:from>
    <xdr:to>
      <xdr:col>64</xdr:col>
      <xdr:colOff>73025</xdr:colOff>
      <xdr:row>30</xdr:row>
      <xdr:rowOff>123712</xdr:rowOff>
    </xdr:to>
    <xdr:cxnSp macro="">
      <xdr:nvCxnSpPr>
        <xdr:cNvPr id="149" name="直線コネクタ 148"/>
        <xdr:cNvCxnSpPr/>
      </xdr:nvCxnSpPr>
      <xdr:spPr>
        <a:xfrm flipV="1">
          <a:off x="11798300" y="6000355"/>
          <a:ext cx="762000" cy="3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141650</xdr:rowOff>
    </xdr:from>
    <xdr:ext cx="469744" cy="259045"/>
    <xdr:sp macro="" textlink="">
      <xdr:nvSpPr>
        <xdr:cNvPr id="150" name="n_1aveValue債務償還比率"/>
        <xdr:cNvSpPr txBox="1"/>
      </xdr:nvSpPr>
      <xdr:spPr>
        <a:xfrm>
          <a:off x="13836727" y="605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150858</xdr:rowOff>
    </xdr:from>
    <xdr:ext cx="469744" cy="259045"/>
    <xdr:sp macro="" textlink="">
      <xdr:nvSpPr>
        <xdr:cNvPr id="151" name="n_2aveValue債務償還比率"/>
        <xdr:cNvSpPr txBox="1"/>
      </xdr:nvSpPr>
      <xdr:spPr>
        <a:xfrm>
          <a:off x="13087427" y="572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134185</xdr:rowOff>
    </xdr:from>
    <xdr:ext cx="469744" cy="259045"/>
    <xdr:sp macro="" textlink="">
      <xdr:nvSpPr>
        <xdr:cNvPr id="152" name="n_3aveValue債務償還比率"/>
        <xdr:cNvSpPr txBox="1"/>
      </xdr:nvSpPr>
      <xdr:spPr>
        <a:xfrm>
          <a:off x="12325427" y="570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14580</xdr:rowOff>
    </xdr:from>
    <xdr:ext cx="469744" cy="259045"/>
    <xdr:sp macro="" textlink="">
      <xdr:nvSpPr>
        <xdr:cNvPr id="153" name="n_4aveValue債務償還比率"/>
        <xdr:cNvSpPr txBox="1"/>
      </xdr:nvSpPr>
      <xdr:spPr>
        <a:xfrm>
          <a:off x="11563427" y="610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144501</xdr:rowOff>
    </xdr:from>
    <xdr:ext cx="469744" cy="259045"/>
    <xdr:sp macro="" textlink="">
      <xdr:nvSpPr>
        <xdr:cNvPr id="154" name="n_1mainValue債務償還比率"/>
        <xdr:cNvSpPr txBox="1"/>
      </xdr:nvSpPr>
      <xdr:spPr>
        <a:xfrm>
          <a:off x="13836727" y="5716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145728</xdr:rowOff>
    </xdr:from>
    <xdr:ext cx="469744" cy="259045"/>
    <xdr:sp macro="" textlink="">
      <xdr:nvSpPr>
        <xdr:cNvPr id="155" name="n_2mainValue債務償還比率"/>
        <xdr:cNvSpPr txBox="1"/>
      </xdr:nvSpPr>
      <xdr:spPr>
        <a:xfrm>
          <a:off x="13087427" y="606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127257</xdr:rowOff>
    </xdr:from>
    <xdr:ext cx="469744" cy="259045"/>
    <xdr:sp macro="" textlink="">
      <xdr:nvSpPr>
        <xdr:cNvPr id="156" name="n_3mainValue債務償還比率"/>
        <xdr:cNvSpPr txBox="1"/>
      </xdr:nvSpPr>
      <xdr:spPr>
        <a:xfrm>
          <a:off x="12325427" y="604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19589</xdr:rowOff>
    </xdr:from>
    <xdr:ext cx="469744" cy="259045"/>
    <xdr:sp macro="" textlink="">
      <xdr:nvSpPr>
        <xdr:cNvPr id="157" name="n_4mainValue債務償還比率"/>
        <xdr:cNvSpPr txBox="1"/>
      </xdr:nvSpPr>
      <xdr:spPr>
        <a:xfrm>
          <a:off x="11563427" y="576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27,359
26,909
429.29
22,858,798
21,795,191
1,057,983
13,498,556
24,667,213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0</xdr:rowOff>
    </xdr:from>
    <xdr:to>
      <xdr:col>24</xdr:col>
      <xdr:colOff>62865</xdr:colOff>
      <xdr:row>41</xdr:row>
      <xdr:rowOff>74295</xdr:rowOff>
    </xdr:to>
    <xdr:cxnSp macro="">
      <xdr:nvCxnSpPr>
        <xdr:cNvPr id="57" name="直線コネクタ 56"/>
        <xdr:cNvCxnSpPr/>
      </xdr:nvCxnSpPr>
      <xdr:spPr>
        <a:xfrm flipV="1">
          <a:off x="4634865" y="582930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8" name="【道路】&#10;有形固定資産減価償却率最小値テキスト"/>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9" name="直線コネクタ 58"/>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118127</xdr:rowOff>
    </xdr:from>
    <xdr:ext cx="405111" cy="259045"/>
    <xdr:sp macro="" textlink="">
      <xdr:nvSpPr>
        <xdr:cNvPr id="60" name="【道路】&#10;有形固定資産減価償却率最大値テキスト"/>
        <xdr:cNvSpPr txBox="1"/>
      </xdr:nvSpPr>
      <xdr:spPr>
        <a:xfrm>
          <a:off x="46736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0</xdr:rowOff>
    </xdr:from>
    <xdr:to>
      <xdr:col>24</xdr:col>
      <xdr:colOff>152400</xdr:colOff>
      <xdr:row>34</xdr:row>
      <xdr:rowOff>0</xdr:rowOff>
    </xdr:to>
    <xdr:cxnSp macro="">
      <xdr:nvCxnSpPr>
        <xdr:cNvPr id="61" name="直線コネクタ 60"/>
        <xdr:cNvCxnSpPr/>
      </xdr:nvCxnSpPr>
      <xdr:spPr>
        <a:xfrm>
          <a:off x="4546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65422</xdr:rowOff>
    </xdr:from>
    <xdr:ext cx="405111" cy="259045"/>
    <xdr:sp macro="" textlink="">
      <xdr:nvSpPr>
        <xdr:cNvPr id="62" name="【道路】&#10;有形固定資産減価償却率平均値テキスト"/>
        <xdr:cNvSpPr txBox="1"/>
      </xdr:nvSpPr>
      <xdr:spPr>
        <a:xfrm>
          <a:off x="4673600" y="623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42545</xdr:rowOff>
    </xdr:from>
    <xdr:to>
      <xdr:col>24</xdr:col>
      <xdr:colOff>114300</xdr:colOff>
      <xdr:row>37</xdr:row>
      <xdr:rowOff>144145</xdr:rowOff>
    </xdr:to>
    <xdr:sp macro="" textlink="">
      <xdr:nvSpPr>
        <xdr:cNvPr id="63" name="フローチャート: 判断 62"/>
        <xdr:cNvSpPr/>
      </xdr:nvSpPr>
      <xdr:spPr>
        <a:xfrm>
          <a:off x="45847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4445</xdr:rowOff>
    </xdr:from>
    <xdr:to>
      <xdr:col>20</xdr:col>
      <xdr:colOff>38100</xdr:colOff>
      <xdr:row>37</xdr:row>
      <xdr:rowOff>106045</xdr:rowOff>
    </xdr:to>
    <xdr:sp macro="" textlink="">
      <xdr:nvSpPr>
        <xdr:cNvPr id="64" name="フローチャート: 判断 63"/>
        <xdr:cNvSpPr/>
      </xdr:nvSpPr>
      <xdr:spPr>
        <a:xfrm>
          <a:off x="3746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135890</xdr:rowOff>
    </xdr:from>
    <xdr:to>
      <xdr:col>15</xdr:col>
      <xdr:colOff>101600</xdr:colOff>
      <xdr:row>37</xdr:row>
      <xdr:rowOff>66040</xdr:rowOff>
    </xdr:to>
    <xdr:sp macro="" textlink="">
      <xdr:nvSpPr>
        <xdr:cNvPr id="65" name="フローチャート: 判断 64"/>
        <xdr:cNvSpPr/>
      </xdr:nvSpPr>
      <xdr:spPr>
        <a:xfrm>
          <a:off x="2857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99695</xdr:rowOff>
    </xdr:from>
    <xdr:to>
      <xdr:col>10</xdr:col>
      <xdr:colOff>165100</xdr:colOff>
      <xdr:row>37</xdr:row>
      <xdr:rowOff>29845</xdr:rowOff>
    </xdr:to>
    <xdr:sp macro="" textlink="">
      <xdr:nvSpPr>
        <xdr:cNvPr id="66" name="フローチャート: 判断 65"/>
        <xdr:cNvSpPr/>
      </xdr:nvSpPr>
      <xdr:spPr>
        <a:xfrm>
          <a:off x="1968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57785</xdr:rowOff>
    </xdr:from>
    <xdr:to>
      <xdr:col>6</xdr:col>
      <xdr:colOff>38100</xdr:colOff>
      <xdr:row>36</xdr:row>
      <xdr:rowOff>159385</xdr:rowOff>
    </xdr:to>
    <xdr:sp macro="" textlink="">
      <xdr:nvSpPr>
        <xdr:cNvPr id="67" name="フローチャート: 判断 66"/>
        <xdr:cNvSpPr/>
      </xdr:nvSpPr>
      <xdr:spPr>
        <a:xfrm>
          <a:off x="1079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78740</xdr:rowOff>
    </xdr:from>
    <xdr:to>
      <xdr:col>24</xdr:col>
      <xdr:colOff>114300</xdr:colOff>
      <xdr:row>39</xdr:row>
      <xdr:rowOff>8890</xdr:rowOff>
    </xdr:to>
    <xdr:sp macro="" textlink="">
      <xdr:nvSpPr>
        <xdr:cNvPr id="73" name="楕円 72"/>
        <xdr:cNvSpPr/>
      </xdr:nvSpPr>
      <xdr:spPr>
        <a:xfrm>
          <a:off x="4584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57167</xdr:rowOff>
    </xdr:from>
    <xdr:ext cx="405111" cy="259045"/>
    <xdr:sp macro="" textlink="">
      <xdr:nvSpPr>
        <xdr:cNvPr id="74" name="【道路】&#10;有形固定資産減価償却率該当値テキスト"/>
        <xdr:cNvSpPr txBox="1"/>
      </xdr:nvSpPr>
      <xdr:spPr>
        <a:xfrm>
          <a:off x="4673600"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44450</xdr:rowOff>
    </xdr:from>
    <xdr:to>
      <xdr:col>20</xdr:col>
      <xdr:colOff>38100</xdr:colOff>
      <xdr:row>38</xdr:row>
      <xdr:rowOff>146050</xdr:rowOff>
    </xdr:to>
    <xdr:sp macro="" textlink="">
      <xdr:nvSpPr>
        <xdr:cNvPr id="75" name="楕円 74"/>
        <xdr:cNvSpPr/>
      </xdr:nvSpPr>
      <xdr:spPr>
        <a:xfrm>
          <a:off x="3746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95250</xdr:rowOff>
    </xdr:from>
    <xdr:to>
      <xdr:col>24</xdr:col>
      <xdr:colOff>63500</xdr:colOff>
      <xdr:row>38</xdr:row>
      <xdr:rowOff>129540</xdr:rowOff>
    </xdr:to>
    <xdr:cxnSp macro="">
      <xdr:nvCxnSpPr>
        <xdr:cNvPr id="76" name="直線コネクタ 75"/>
        <xdr:cNvCxnSpPr/>
      </xdr:nvCxnSpPr>
      <xdr:spPr>
        <a:xfrm>
          <a:off x="3797300" y="66103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12065</xdr:rowOff>
    </xdr:from>
    <xdr:to>
      <xdr:col>15</xdr:col>
      <xdr:colOff>101600</xdr:colOff>
      <xdr:row>38</xdr:row>
      <xdr:rowOff>113665</xdr:rowOff>
    </xdr:to>
    <xdr:sp macro="" textlink="">
      <xdr:nvSpPr>
        <xdr:cNvPr id="77" name="楕円 76"/>
        <xdr:cNvSpPr/>
      </xdr:nvSpPr>
      <xdr:spPr>
        <a:xfrm>
          <a:off x="2857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62865</xdr:rowOff>
    </xdr:from>
    <xdr:to>
      <xdr:col>19</xdr:col>
      <xdr:colOff>177800</xdr:colOff>
      <xdr:row>38</xdr:row>
      <xdr:rowOff>95250</xdr:rowOff>
    </xdr:to>
    <xdr:cxnSp macro="">
      <xdr:nvCxnSpPr>
        <xdr:cNvPr id="78" name="直線コネクタ 77"/>
        <xdr:cNvCxnSpPr/>
      </xdr:nvCxnSpPr>
      <xdr:spPr>
        <a:xfrm>
          <a:off x="2908300" y="65779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149225</xdr:rowOff>
    </xdr:from>
    <xdr:to>
      <xdr:col>10</xdr:col>
      <xdr:colOff>165100</xdr:colOff>
      <xdr:row>38</xdr:row>
      <xdr:rowOff>79375</xdr:rowOff>
    </xdr:to>
    <xdr:sp macro="" textlink="">
      <xdr:nvSpPr>
        <xdr:cNvPr id="79" name="楕円 78"/>
        <xdr:cNvSpPr/>
      </xdr:nvSpPr>
      <xdr:spPr>
        <a:xfrm>
          <a:off x="1968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28575</xdr:rowOff>
    </xdr:from>
    <xdr:to>
      <xdr:col>15</xdr:col>
      <xdr:colOff>50800</xdr:colOff>
      <xdr:row>38</xdr:row>
      <xdr:rowOff>62865</xdr:rowOff>
    </xdr:to>
    <xdr:cxnSp macro="">
      <xdr:nvCxnSpPr>
        <xdr:cNvPr id="80" name="直線コネクタ 79"/>
        <xdr:cNvCxnSpPr/>
      </xdr:nvCxnSpPr>
      <xdr:spPr>
        <a:xfrm>
          <a:off x="2019300" y="65436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122572</xdr:rowOff>
    </xdr:from>
    <xdr:ext cx="405111" cy="259045"/>
    <xdr:sp macro="" textlink="">
      <xdr:nvSpPr>
        <xdr:cNvPr id="81" name="n_1aveValue【道路】&#10;有形固定資産減価償却率"/>
        <xdr:cNvSpPr txBox="1"/>
      </xdr:nvSpPr>
      <xdr:spPr>
        <a:xfrm>
          <a:off x="3582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82567</xdr:rowOff>
    </xdr:from>
    <xdr:ext cx="405111" cy="259045"/>
    <xdr:sp macro="" textlink="">
      <xdr:nvSpPr>
        <xdr:cNvPr id="82" name="n_2aveValue【道路】&#10;有形固定資産減価償却率"/>
        <xdr:cNvSpPr txBox="1"/>
      </xdr:nvSpPr>
      <xdr:spPr>
        <a:xfrm>
          <a:off x="2705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46372</xdr:rowOff>
    </xdr:from>
    <xdr:ext cx="405111" cy="259045"/>
    <xdr:sp macro="" textlink="">
      <xdr:nvSpPr>
        <xdr:cNvPr id="83" name="n_3aveValue【道路】&#10;有形固定資産減価償却率"/>
        <xdr:cNvSpPr txBox="1"/>
      </xdr:nvSpPr>
      <xdr:spPr>
        <a:xfrm>
          <a:off x="1816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4462</xdr:rowOff>
    </xdr:from>
    <xdr:ext cx="405111" cy="259045"/>
    <xdr:sp macro="" textlink="">
      <xdr:nvSpPr>
        <xdr:cNvPr id="84" name="n_4aveValue【道路】&#10;有形固定資産減価償却率"/>
        <xdr:cNvSpPr txBox="1"/>
      </xdr:nvSpPr>
      <xdr:spPr>
        <a:xfrm>
          <a:off x="927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137177</xdr:rowOff>
    </xdr:from>
    <xdr:ext cx="405111" cy="259045"/>
    <xdr:sp macro="" textlink="">
      <xdr:nvSpPr>
        <xdr:cNvPr id="85" name="n_1mainValue【道路】&#10;有形固定資産減価償却率"/>
        <xdr:cNvSpPr txBox="1"/>
      </xdr:nvSpPr>
      <xdr:spPr>
        <a:xfrm>
          <a:off x="3582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104792</xdr:rowOff>
    </xdr:from>
    <xdr:ext cx="405111" cy="259045"/>
    <xdr:sp macro="" textlink="">
      <xdr:nvSpPr>
        <xdr:cNvPr id="86" name="n_2mainValue【道路】&#10;有形固定資産減価償却率"/>
        <xdr:cNvSpPr txBox="1"/>
      </xdr:nvSpPr>
      <xdr:spPr>
        <a:xfrm>
          <a:off x="2705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70502</xdr:rowOff>
    </xdr:from>
    <xdr:ext cx="405111" cy="259045"/>
    <xdr:sp macro="" textlink="">
      <xdr:nvSpPr>
        <xdr:cNvPr id="87" name="n_3mainValue【道路】&#10;有形固定資産減価償却率"/>
        <xdr:cNvSpPr txBox="1"/>
      </xdr:nvSpPr>
      <xdr:spPr>
        <a:xfrm>
          <a:off x="1816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155162</xdr:rowOff>
    </xdr:from>
    <xdr:to>
      <xdr:col>54</xdr:col>
      <xdr:colOff>189865</xdr:colOff>
      <xdr:row>42</xdr:row>
      <xdr:rowOff>20079</xdr:rowOff>
    </xdr:to>
    <xdr:cxnSp macro="">
      <xdr:nvCxnSpPr>
        <xdr:cNvPr id="111" name="直線コネクタ 110"/>
        <xdr:cNvCxnSpPr/>
      </xdr:nvCxnSpPr>
      <xdr:spPr>
        <a:xfrm flipV="1">
          <a:off x="10476865" y="5813012"/>
          <a:ext cx="0" cy="1407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23906</xdr:rowOff>
    </xdr:from>
    <xdr:ext cx="469744" cy="259045"/>
    <xdr:sp macro="" textlink="">
      <xdr:nvSpPr>
        <xdr:cNvPr id="112" name="【道路】&#10;一人当たり延長最小値テキスト"/>
        <xdr:cNvSpPr txBox="1"/>
      </xdr:nvSpPr>
      <xdr:spPr>
        <a:xfrm>
          <a:off x="10515600" y="722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20079</xdr:rowOff>
    </xdr:from>
    <xdr:to>
      <xdr:col>55</xdr:col>
      <xdr:colOff>88900</xdr:colOff>
      <xdr:row>42</xdr:row>
      <xdr:rowOff>20079</xdr:rowOff>
    </xdr:to>
    <xdr:cxnSp macro="">
      <xdr:nvCxnSpPr>
        <xdr:cNvPr id="113" name="直線コネクタ 112"/>
        <xdr:cNvCxnSpPr/>
      </xdr:nvCxnSpPr>
      <xdr:spPr>
        <a:xfrm>
          <a:off x="10388600" y="722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101839</xdr:rowOff>
    </xdr:from>
    <xdr:ext cx="534377" cy="259045"/>
    <xdr:sp macro="" textlink="">
      <xdr:nvSpPr>
        <xdr:cNvPr id="114" name="【道路】&#10;一人当たり延長最大値テキスト"/>
        <xdr:cNvSpPr txBox="1"/>
      </xdr:nvSpPr>
      <xdr:spPr>
        <a:xfrm>
          <a:off x="10515600" y="55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155162</xdr:rowOff>
    </xdr:from>
    <xdr:to>
      <xdr:col>55</xdr:col>
      <xdr:colOff>88900</xdr:colOff>
      <xdr:row>33</xdr:row>
      <xdr:rowOff>155162</xdr:rowOff>
    </xdr:to>
    <xdr:cxnSp macro="">
      <xdr:nvCxnSpPr>
        <xdr:cNvPr id="115" name="直線コネクタ 114"/>
        <xdr:cNvCxnSpPr/>
      </xdr:nvCxnSpPr>
      <xdr:spPr>
        <a:xfrm>
          <a:off x="10388600" y="5813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71131</xdr:rowOff>
    </xdr:from>
    <xdr:ext cx="534377" cy="259045"/>
    <xdr:sp macro="" textlink="">
      <xdr:nvSpPr>
        <xdr:cNvPr id="116" name="【道路】&#10;一人当たり延長平均値テキスト"/>
        <xdr:cNvSpPr txBox="1"/>
      </xdr:nvSpPr>
      <xdr:spPr>
        <a:xfrm>
          <a:off x="10515600" y="6586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92704</xdr:rowOff>
    </xdr:from>
    <xdr:to>
      <xdr:col>55</xdr:col>
      <xdr:colOff>50800</xdr:colOff>
      <xdr:row>39</xdr:row>
      <xdr:rowOff>22854</xdr:rowOff>
    </xdr:to>
    <xdr:sp macro="" textlink="">
      <xdr:nvSpPr>
        <xdr:cNvPr id="117" name="フローチャート: 判断 116"/>
        <xdr:cNvSpPr/>
      </xdr:nvSpPr>
      <xdr:spPr>
        <a:xfrm>
          <a:off x="10426700" y="6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109658</xdr:rowOff>
    </xdr:from>
    <xdr:to>
      <xdr:col>50</xdr:col>
      <xdr:colOff>165100</xdr:colOff>
      <xdr:row>39</xdr:row>
      <xdr:rowOff>39808</xdr:rowOff>
    </xdr:to>
    <xdr:sp macro="" textlink="">
      <xdr:nvSpPr>
        <xdr:cNvPr id="118" name="フローチャート: 判断 117"/>
        <xdr:cNvSpPr/>
      </xdr:nvSpPr>
      <xdr:spPr>
        <a:xfrm>
          <a:off x="9588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132747</xdr:rowOff>
    </xdr:from>
    <xdr:to>
      <xdr:col>46</xdr:col>
      <xdr:colOff>38100</xdr:colOff>
      <xdr:row>39</xdr:row>
      <xdr:rowOff>62897</xdr:rowOff>
    </xdr:to>
    <xdr:sp macro="" textlink="">
      <xdr:nvSpPr>
        <xdr:cNvPr id="119" name="フローチャート: 判断 118"/>
        <xdr:cNvSpPr/>
      </xdr:nvSpPr>
      <xdr:spPr>
        <a:xfrm>
          <a:off x="8699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89427</xdr:rowOff>
    </xdr:from>
    <xdr:to>
      <xdr:col>41</xdr:col>
      <xdr:colOff>101600</xdr:colOff>
      <xdr:row>39</xdr:row>
      <xdr:rowOff>19577</xdr:rowOff>
    </xdr:to>
    <xdr:sp macro="" textlink="">
      <xdr:nvSpPr>
        <xdr:cNvPr id="120" name="フローチャート: 判断 119"/>
        <xdr:cNvSpPr/>
      </xdr:nvSpPr>
      <xdr:spPr>
        <a:xfrm>
          <a:off x="7810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91446</xdr:rowOff>
    </xdr:from>
    <xdr:to>
      <xdr:col>36</xdr:col>
      <xdr:colOff>165100</xdr:colOff>
      <xdr:row>40</xdr:row>
      <xdr:rowOff>21596</xdr:rowOff>
    </xdr:to>
    <xdr:sp macro="" textlink="">
      <xdr:nvSpPr>
        <xdr:cNvPr id="121" name="フローチャート: 判断 120"/>
        <xdr:cNvSpPr/>
      </xdr:nvSpPr>
      <xdr:spPr>
        <a:xfrm>
          <a:off x="6921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47536</xdr:rowOff>
    </xdr:from>
    <xdr:to>
      <xdr:col>55</xdr:col>
      <xdr:colOff>50800</xdr:colOff>
      <xdr:row>36</xdr:row>
      <xdr:rowOff>149136</xdr:rowOff>
    </xdr:to>
    <xdr:sp macro="" textlink="">
      <xdr:nvSpPr>
        <xdr:cNvPr id="127" name="楕円 126"/>
        <xdr:cNvSpPr/>
      </xdr:nvSpPr>
      <xdr:spPr>
        <a:xfrm>
          <a:off x="10426700" y="621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70413</xdr:rowOff>
    </xdr:from>
    <xdr:ext cx="534377" cy="259045"/>
    <xdr:sp macro="" textlink="">
      <xdr:nvSpPr>
        <xdr:cNvPr id="128" name="【道路】&#10;一人当たり延長該当値テキスト"/>
        <xdr:cNvSpPr txBox="1"/>
      </xdr:nvSpPr>
      <xdr:spPr>
        <a:xfrm>
          <a:off x="10515600" y="607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63976</xdr:rowOff>
    </xdr:from>
    <xdr:to>
      <xdr:col>50</xdr:col>
      <xdr:colOff>165100</xdr:colOff>
      <xdr:row>36</xdr:row>
      <xdr:rowOff>165576</xdr:rowOff>
    </xdr:to>
    <xdr:sp macro="" textlink="">
      <xdr:nvSpPr>
        <xdr:cNvPr id="129" name="楕円 128"/>
        <xdr:cNvSpPr/>
      </xdr:nvSpPr>
      <xdr:spPr>
        <a:xfrm>
          <a:off x="9588500" y="623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98336</xdr:rowOff>
    </xdr:from>
    <xdr:to>
      <xdr:col>55</xdr:col>
      <xdr:colOff>0</xdr:colOff>
      <xdr:row>36</xdr:row>
      <xdr:rowOff>114776</xdr:rowOff>
    </xdr:to>
    <xdr:cxnSp macro="">
      <xdr:nvCxnSpPr>
        <xdr:cNvPr id="130" name="直線コネクタ 129"/>
        <xdr:cNvCxnSpPr/>
      </xdr:nvCxnSpPr>
      <xdr:spPr>
        <a:xfrm flipV="1">
          <a:off x="9639300" y="6270536"/>
          <a:ext cx="838200" cy="1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81255</xdr:rowOff>
    </xdr:from>
    <xdr:to>
      <xdr:col>46</xdr:col>
      <xdr:colOff>38100</xdr:colOff>
      <xdr:row>37</xdr:row>
      <xdr:rowOff>11405</xdr:rowOff>
    </xdr:to>
    <xdr:sp macro="" textlink="">
      <xdr:nvSpPr>
        <xdr:cNvPr id="131" name="楕円 130"/>
        <xdr:cNvSpPr/>
      </xdr:nvSpPr>
      <xdr:spPr>
        <a:xfrm>
          <a:off x="8699500" y="625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114776</xdr:rowOff>
    </xdr:from>
    <xdr:to>
      <xdr:col>50</xdr:col>
      <xdr:colOff>114300</xdr:colOff>
      <xdr:row>36</xdr:row>
      <xdr:rowOff>132055</xdr:rowOff>
    </xdr:to>
    <xdr:cxnSp macro="">
      <xdr:nvCxnSpPr>
        <xdr:cNvPr id="132" name="直線コネクタ 131"/>
        <xdr:cNvCxnSpPr/>
      </xdr:nvCxnSpPr>
      <xdr:spPr>
        <a:xfrm flipV="1">
          <a:off x="8750300" y="6286976"/>
          <a:ext cx="889000" cy="1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116707</xdr:rowOff>
    </xdr:from>
    <xdr:to>
      <xdr:col>41</xdr:col>
      <xdr:colOff>101600</xdr:colOff>
      <xdr:row>37</xdr:row>
      <xdr:rowOff>46857</xdr:rowOff>
    </xdr:to>
    <xdr:sp macro="" textlink="">
      <xdr:nvSpPr>
        <xdr:cNvPr id="133" name="楕円 132"/>
        <xdr:cNvSpPr/>
      </xdr:nvSpPr>
      <xdr:spPr>
        <a:xfrm>
          <a:off x="7810500" y="6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132055</xdr:rowOff>
    </xdr:from>
    <xdr:to>
      <xdr:col>45</xdr:col>
      <xdr:colOff>177800</xdr:colOff>
      <xdr:row>36</xdr:row>
      <xdr:rowOff>167507</xdr:rowOff>
    </xdr:to>
    <xdr:cxnSp macro="">
      <xdr:nvCxnSpPr>
        <xdr:cNvPr id="134" name="直線コネクタ 133"/>
        <xdr:cNvCxnSpPr/>
      </xdr:nvCxnSpPr>
      <xdr:spPr>
        <a:xfrm flipV="1">
          <a:off x="7861300" y="6304255"/>
          <a:ext cx="889000" cy="3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30935</xdr:rowOff>
    </xdr:from>
    <xdr:ext cx="534377" cy="259045"/>
    <xdr:sp macro="" textlink="">
      <xdr:nvSpPr>
        <xdr:cNvPr id="135" name="n_1aveValue【道路】&#10;一人当たり延長"/>
        <xdr:cNvSpPr txBox="1"/>
      </xdr:nvSpPr>
      <xdr:spPr>
        <a:xfrm>
          <a:off x="9359411" y="671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54024</xdr:rowOff>
    </xdr:from>
    <xdr:ext cx="534377" cy="259045"/>
    <xdr:sp macro="" textlink="">
      <xdr:nvSpPr>
        <xdr:cNvPr id="136" name="n_2aveValue【道路】&#10;一人当たり延長"/>
        <xdr:cNvSpPr txBox="1"/>
      </xdr:nvSpPr>
      <xdr:spPr>
        <a:xfrm>
          <a:off x="8483111" y="67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10704</xdr:rowOff>
    </xdr:from>
    <xdr:ext cx="534377" cy="259045"/>
    <xdr:sp macro="" textlink="">
      <xdr:nvSpPr>
        <xdr:cNvPr id="137" name="n_3aveValue【道路】&#10;一人当たり延長"/>
        <xdr:cNvSpPr txBox="1"/>
      </xdr:nvSpPr>
      <xdr:spPr>
        <a:xfrm>
          <a:off x="75941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38123</xdr:rowOff>
    </xdr:from>
    <xdr:ext cx="534377" cy="259045"/>
    <xdr:sp macro="" textlink="">
      <xdr:nvSpPr>
        <xdr:cNvPr id="138" name="n_4aveValue【道路】&#10;一人当たり延長"/>
        <xdr:cNvSpPr txBox="1"/>
      </xdr:nvSpPr>
      <xdr:spPr>
        <a:xfrm>
          <a:off x="6705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10653</xdr:rowOff>
    </xdr:from>
    <xdr:ext cx="534377" cy="259045"/>
    <xdr:sp macro="" textlink="">
      <xdr:nvSpPr>
        <xdr:cNvPr id="139" name="n_1mainValue【道路】&#10;一人当たり延長"/>
        <xdr:cNvSpPr txBox="1"/>
      </xdr:nvSpPr>
      <xdr:spPr>
        <a:xfrm>
          <a:off x="9359411" y="601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27932</xdr:rowOff>
    </xdr:from>
    <xdr:ext cx="534377" cy="259045"/>
    <xdr:sp macro="" textlink="">
      <xdr:nvSpPr>
        <xdr:cNvPr id="140" name="n_2mainValue【道路】&#10;一人当たり延長"/>
        <xdr:cNvSpPr txBox="1"/>
      </xdr:nvSpPr>
      <xdr:spPr>
        <a:xfrm>
          <a:off x="8483111" y="602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63384</xdr:rowOff>
    </xdr:from>
    <xdr:ext cx="534377" cy="259045"/>
    <xdr:sp macro="" textlink="">
      <xdr:nvSpPr>
        <xdr:cNvPr id="141" name="n_3mainValue【道路】&#10;一人当たり延長"/>
        <xdr:cNvSpPr txBox="1"/>
      </xdr:nvSpPr>
      <xdr:spPr>
        <a:xfrm>
          <a:off x="7594111" y="606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xdr:rowOff>
    </xdr:from>
    <xdr:to>
      <xdr:col>24</xdr:col>
      <xdr:colOff>62865</xdr:colOff>
      <xdr:row>63</xdr:row>
      <xdr:rowOff>151856</xdr:rowOff>
    </xdr:to>
    <xdr:cxnSp macro="">
      <xdr:nvCxnSpPr>
        <xdr:cNvPr id="167" name="直線コネクタ 166"/>
        <xdr:cNvCxnSpPr/>
      </xdr:nvCxnSpPr>
      <xdr:spPr>
        <a:xfrm flipV="1">
          <a:off x="4634865" y="9607731"/>
          <a:ext cx="0" cy="134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155683</xdr:rowOff>
    </xdr:from>
    <xdr:ext cx="405111" cy="259045"/>
    <xdr:sp macro="" textlink="">
      <xdr:nvSpPr>
        <xdr:cNvPr id="168" name="【橋りょう・トンネル】&#10;有形固定資産減価償却率最小値テキスト"/>
        <xdr:cNvSpPr txBox="1"/>
      </xdr:nvSpPr>
      <xdr:spPr>
        <a:xfrm>
          <a:off x="4673600" y="1095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151856</xdr:rowOff>
    </xdr:from>
    <xdr:to>
      <xdr:col>24</xdr:col>
      <xdr:colOff>152400</xdr:colOff>
      <xdr:row>63</xdr:row>
      <xdr:rowOff>151856</xdr:rowOff>
    </xdr:to>
    <xdr:cxnSp macro="">
      <xdr:nvCxnSpPr>
        <xdr:cNvPr id="169" name="直線コネクタ 168"/>
        <xdr:cNvCxnSpPr/>
      </xdr:nvCxnSpPr>
      <xdr:spPr>
        <a:xfrm>
          <a:off x="4546600" y="1095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124658</xdr:rowOff>
    </xdr:from>
    <xdr:ext cx="340478" cy="259045"/>
    <xdr:sp macro="" textlink="">
      <xdr:nvSpPr>
        <xdr:cNvPr id="170" name="【橋りょう・トンネル】&#10;有形固定資産減価償却率最大値テキスト"/>
        <xdr:cNvSpPr txBox="1"/>
      </xdr:nvSpPr>
      <xdr:spPr>
        <a:xfrm>
          <a:off x="4673600" y="938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xdr:rowOff>
    </xdr:from>
    <xdr:to>
      <xdr:col>24</xdr:col>
      <xdr:colOff>152400</xdr:colOff>
      <xdr:row>56</xdr:row>
      <xdr:rowOff>6531</xdr:rowOff>
    </xdr:to>
    <xdr:cxnSp macro="">
      <xdr:nvCxnSpPr>
        <xdr:cNvPr id="171" name="直線コネクタ 170"/>
        <xdr:cNvCxnSpPr/>
      </xdr:nvCxnSpPr>
      <xdr:spPr>
        <a:xfrm>
          <a:off x="4546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125203</xdr:rowOff>
    </xdr:from>
    <xdr:ext cx="405111" cy="259045"/>
    <xdr:sp macro="" textlink="">
      <xdr:nvSpPr>
        <xdr:cNvPr id="172" name="【橋りょう・トンネル】&#10;有形固定資産減価償却率平均値テキスト"/>
        <xdr:cNvSpPr txBox="1"/>
      </xdr:nvSpPr>
      <xdr:spPr>
        <a:xfrm>
          <a:off x="4673600" y="1041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146776</xdr:rowOff>
    </xdr:from>
    <xdr:to>
      <xdr:col>24</xdr:col>
      <xdr:colOff>114300</xdr:colOff>
      <xdr:row>61</xdr:row>
      <xdr:rowOff>76926</xdr:rowOff>
    </xdr:to>
    <xdr:sp macro="" textlink="">
      <xdr:nvSpPr>
        <xdr:cNvPr id="173" name="フローチャート: 判断 172"/>
        <xdr:cNvSpPr/>
      </xdr:nvSpPr>
      <xdr:spPr>
        <a:xfrm>
          <a:off x="4584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104322</xdr:rowOff>
    </xdr:from>
    <xdr:to>
      <xdr:col>20</xdr:col>
      <xdr:colOff>38100</xdr:colOff>
      <xdr:row>61</xdr:row>
      <xdr:rowOff>34472</xdr:rowOff>
    </xdr:to>
    <xdr:sp macro="" textlink="">
      <xdr:nvSpPr>
        <xdr:cNvPr id="174" name="フローチャート: 判断 173"/>
        <xdr:cNvSpPr/>
      </xdr:nvSpPr>
      <xdr:spPr>
        <a:xfrm>
          <a:off x="3746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107587</xdr:rowOff>
    </xdr:from>
    <xdr:to>
      <xdr:col>15</xdr:col>
      <xdr:colOff>101600</xdr:colOff>
      <xdr:row>61</xdr:row>
      <xdr:rowOff>37737</xdr:rowOff>
    </xdr:to>
    <xdr:sp macro="" textlink="">
      <xdr:nvSpPr>
        <xdr:cNvPr id="175" name="フローチャート: 判断 174"/>
        <xdr:cNvSpPr/>
      </xdr:nvSpPr>
      <xdr:spPr>
        <a:xfrm>
          <a:off x="2857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76" name="フローチャート: 判断 175"/>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14515</xdr:rowOff>
    </xdr:from>
    <xdr:to>
      <xdr:col>6</xdr:col>
      <xdr:colOff>38100</xdr:colOff>
      <xdr:row>60</xdr:row>
      <xdr:rowOff>116115</xdr:rowOff>
    </xdr:to>
    <xdr:sp macro="" textlink="">
      <xdr:nvSpPr>
        <xdr:cNvPr id="177" name="フローチャート: 判断 176"/>
        <xdr:cNvSpPr/>
      </xdr:nvSpPr>
      <xdr:spPr>
        <a:xfrm>
          <a:off x="1079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83" name="楕円 182"/>
        <xdr:cNvSpPr/>
      </xdr:nvSpPr>
      <xdr:spPr>
        <a:xfrm>
          <a:off x="4584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120667</xdr:rowOff>
    </xdr:from>
    <xdr:ext cx="405111" cy="259045"/>
    <xdr:sp macro="" textlink="">
      <xdr:nvSpPr>
        <xdr:cNvPr id="184" name="【橋りょう・トンネル】&#10;有形固定資産減価償却率該当値テキスト"/>
        <xdr:cNvSpPr txBox="1"/>
      </xdr:nvSpPr>
      <xdr:spPr>
        <a:xfrm>
          <a:off x="4673600" y="1023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73297</xdr:rowOff>
    </xdr:from>
    <xdr:to>
      <xdr:col>20</xdr:col>
      <xdr:colOff>38100</xdr:colOff>
      <xdr:row>61</xdr:row>
      <xdr:rowOff>3447</xdr:rowOff>
    </xdr:to>
    <xdr:sp macro="" textlink="">
      <xdr:nvSpPr>
        <xdr:cNvPr id="185" name="楕円 184"/>
        <xdr:cNvSpPr/>
      </xdr:nvSpPr>
      <xdr:spPr>
        <a:xfrm>
          <a:off x="3746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124097</xdr:rowOff>
    </xdr:from>
    <xdr:to>
      <xdr:col>24</xdr:col>
      <xdr:colOff>63500</xdr:colOff>
      <xdr:row>60</xdr:row>
      <xdr:rowOff>148590</xdr:rowOff>
    </xdr:to>
    <xdr:cxnSp macro="">
      <xdr:nvCxnSpPr>
        <xdr:cNvPr id="186" name="直線コネクタ 185"/>
        <xdr:cNvCxnSpPr/>
      </xdr:nvCxnSpPr>
      <xdr:spPr>
        <a:xfrm>
          <a:off x="3797300" y="1041109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56969</xdr:rowOff>
    </xdr:from>
    <xdr:to>
      <xdr:col>15</xdr:col>
      <xdr:colOff>101600</xdr:colOff>
      <xdr:row>60</xdr:row>
      <xdr:rowOff>158569</xdr:rowOff>
    </xdr:to>
    <xdr:sp macro="" textlink="">
      <xdr:nvSpPr>
        <xdr:cNvPr id="187" name="楕円 186"/>
        <xdr:cNvSpPr/>
      </xdr:nvSpPr>
      <xdr:spPr>
        <a:xfrm>
          <a:off x="2857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107769</xdr:rowOff>
    </xdr:from>
    <xdr:to>
      <xdr:col>19</xdr:col>
      <xdr:colOff>177800</xdr:colOff>
      <xdr:row>60</xdr:row>
      <xdr:rowOff>124097</xdr:rowOff>
    </xdr:to>
    <xdr:cxnSp macro="">
      <xdr:nvCxnSpPr>
        <xdr:cNvPr id="188" name="直線コネクタ 187"/>
        <xdr:cNvCxnSpPr/>
      </xdr:nvCxnSpPr>
      <xdr:spPr>
        <a:xfrm>
          <a:off x="2908300" y="1039476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32476</xdr:rowOff>
    </xdr:from>
    <xdr:to>
      <xdr:col>10</xdr:col>
      <xdr:colOff>165100</xdr:colOff>
      <xdr:row>60</xdr:row>
      <xdr:rowOff>134076</xdr:rowOff>
    </xdr:to>
    <xdr:sp macro="" textlink="">
      <xdr:nvSpPr>
        <xdr:cNvPr id="189" name="楕円 188"/>
        <xdr:cNvSpPr/>
      </xdr:nvSpPr>
      <xdr:spPr>
        <a:xfrm>
          <a:off x="1968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83276</xdr:rowOff>
    </xdr:from>
    <xdr:to>
      <xdr:col>15</xdr:col>
      <xdr:colOff>50800</xdr:colOff>
      <xdr:row>60</xdr:row>
      <xdr:rowOff>107769</xdr:rowOff>
    </xdr:to>
    <xdr:cxnSp macro="">
      <xdr:nvCxnSpPr>
        <xdr:cNvPr id="190" name="直線コネクタ 189"/>
        <xdr:cNvCxnSpPr/>
      </xdr:nvCxnSpPr>
      <xdr:spPr>
        <a:xfrm>
          <a:off x="2019300" y="1037027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25599</xdr:rowOff>
    </xdr:from>
    <xdr:ext cx="405111" cy="259045"/>
    <xdr:sp macro="" textlink="">
      <xdr:nvSpPr>
        <xdr:cNvPr id="191" name="n_1aveValue【橋りょう・トンネル】&#10;有形固定資産減価償却率"/>
        <xdr:cNvSpPr txBox="1"/>
      </xdr:nvSpPr>
      <xdr:spPr>
        <a:xfrm>
          <a:off x="35820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28864</xdr:rowOff>
    </xdr:from>
    <xdr:ext cx="405111" cy="259045"/>
    <xdr:sp macro="" textlink="">
      <xdr:nvSpPr>
        <xdr:cNvPr id="192" name="n_2aveValue【橋りょう・トンネル】&#10;有形固定資産減価償却率"/>
        <xdr:cNvSpPr txBox="1"/>
      </xdr:nvSpPr>
      <xdr:spPr>
        <a:xfrm>
          <a:off x="2705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28864</xdr:rowOff>
    </xdr:from>
    <xdr:ext cx="405111" cy="259045"/>
    <xdr:sp macro="" textlink="">
      <xdr:nvSpPr>
        <xdr:cNvPr id="193" name="n_3aveValue【橋りょう・トンネル】&#10;有形固定資産減価償却率"/>
        <xdr:cNvSpPr txBox="1"/>
      </xdr:nvSpPr>
      <xdr:spPr>
        <a:xfrm>
          <a:off x="1816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132642</xdr:rowOff>
    </xdr:from>
    <xdr:ext cx="405111" cy="259045"/>
    <xdr:sp macro="" textlink="">
      <xdr:nvSpPr>
        <xdr:cNvPr id="194" name="n_4aveValue【橋りょう・トンネル】&#10;有形固定資産減価償却率"/>
        <xdr:cNvSpPr txBox="1"/>
      </xdr:nvSpPr>
      <xdr:spPr>
        <a:xfrm>
          <a:off x="927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19974</xdr:rowOff>
    </xdr:from>
    <xdr:ext cx="405111" cy="259045"/>
    <xdr:sp macro="" textlink="">
      <xdr:nvSpPr>
        <xdr:cNvPr id="195" name="n_1mainValue【橋りょう・トンネル】&#10;有形固定資産減価償却率"/>
        <xdr:cNvSpPr txBox="1"/>
      </xdr:nvSpPr>
      <xdr:spPr>
        <a:xfrm>
          <a:off x="35820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3646</xdr:rowOff>
    </xdr:from>
    <xdr:ext cx="405111" cy="259045"/>
    <xdr:sp macro="" textlink="">
      <xdr:nvSpPr>
        <xdr:cNvPr id="196" name="n_2mainValue【橋りょう・トンネル】&#10;有形固定資産減価償却率"/>
        <xdr:cNvSpPr txBox="1"/>
      </xdr:nvSpPr>
      <xdr:spPr>
        <a:xfrm>
          <a:off x="2705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150603</xdr:rowOff>
    </xdr:from>
    <xdr:ext cx="405111" cy="259045"/>
    <xdr:sp macro="" textlink="">
      <xdr:nvSpPr>
        <xdr:cNvPr id="197" name="n_3mainValue【橋りょう・トンネル】&#10;有形固定資産減価償却率"/>
        <xdr:cNvSpPr txBox="1"/>
      </xdr:nvSpPr>
      <xdr:spPr>
        <a:xfrm>
          <a:off x="1816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9" name="テキスト ボックス 20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1" name="テキスト ボックス 21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3" name="テキスト ボックス 21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5" name="テキスト ボックス 21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7" name="テキスト ボックス 21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9" name="テキスト ボックス 21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41781</xdr:rowOff>
    </xdr:from>
    <xdr:to>
      <xdr:col>54</xdr:col>
      <xdr:colOff>189865</xdr:colOff>
      <xdr:row>64</xdr:row>
      <xdr:rowOff>118168</xdr:rowOff>
    </xdr:to>
    <xdr:cxnSp macro="">
      <xdr:nvCxnSpPr>
        <xdr:cNvPr id="223" name="直線コネクタ 222"/>
        <xdr:cNvCxnSpPr/>
      </xdr:nvCxnSpPr>
      <xdr:spPr>
        <a:xfrm flipV="1">
          <a:off x="10476865" y="9471531"/>
          <a:ext cx="0" cy="1619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121995</xdr:rowOff>
    </xdr:from>
    <xdr:ext cx="534377" cy="259045"/>
    <xdr:sp macro="" textlink="">
      <xdr:nvSpPr>
        <xdr:cNvPr id="224" name="【橋りょう・トンネル】&#10;一人当たり有形固定資産（償却資産）額最小値テキスト"/>
        <xdr:cNvSpPr txBox="1"/>
      </xdr:nvSpPr>
      <xdr:spPr>
        <a:xfrm>
          <a:off x="10515600" y="1109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118168</xdr:rowOff>
    </xdr:from>
    <xdr:to>
      <xdr:col>55</xdr:col>
      <xdr:colOff>88900</xdr:colOff>
      <xdr:row>64</xdr:row>
      <xdr:rowOff>118168</xdr:rowOff>
    </xdr:to>
    <xdr:cxnSp macro="">
      <xdr:nvCxnSpPr>
        <xdr:cNvPr id="225" name="直線コネクタ 224"/>
        <xdr:cNvCxnSpPr/>
      </xdr:nvCxnSpPr>
      <xdr:spPr>
        <a:xfrm>
          <a:off x="10388600" y="1109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159908</xdr:rowOff>
    </xdr:from>
    <xdr:ext cx="690189" cy="259045"/>
    <xdr:sp macro="" textlink="">
      <xdr:nvSpPr>
        <xdr:cNvPr id="226" name="【橋りょう・トンネル】&#10;一人当たり有形固定資産（償却資産）額最大値テキスト"/>
        <xdr:cNvSpPr txBox="1"/>
      </xdr:nvSpPr>
      <xdr:spPr>
        <a:xfrm>
          <a:off x="10515600" y="9246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1,499,118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41781</xdr:rowOff>
    </xdr:from>
    <xdr:to>
      <xdr:col>55</xdr:col>
      <xdr:colOff>88900</xdr:colOff>
      <xdr:row>55</xdr:row>
      <xdr:rowOff>41781</xdr:rowOff>
    </xdr:to>
    <xdr:cxnSp macro="">
      <xdr:nvCxnSpPr>
        <xdr:cNvPr id="227" name="直線コネクタ 226"/>
        <xdr:cNvCxnSpPr/>
      </xdr:nvCxnSpPr>
      <xdr:spPr>
        <a:xfrm>
          <a:off x="10388600" y="947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39641</xdr:rowOff>
    </xdr:from>
    <xdr:ext cx="599010" cy="259045"/>
    <xdr:sp macro="" textlink="">
      <xdr:nvSpPr>
        <xdr:cNvPr id="228" name="【橋りょう・トンネル】&#10;一人当たり有形固定資産（償却資産）額平均値テキスト"/>
        <xdr:cNvSpPr txBox="1"/>
      </xdr:nvSpPr>
      <xdr:spPr>
        <a:xfrm>
          <a:off x="10515600" y="1066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61214</xdr:rowOff>
    </xdr:from>
    <xdr:to>
      <xdr:col>55</xdr:col>
      <xdr:colOff>50800</xdr:colOff>
      <xdr:row>62</xdr:row>
      <xdr:rowOff>162814</xdr:rowOff>
    </xdr:to>
    <xdr:sp macro="" textlink="">
      <xdr:nvSpPr>
        <xdr:cNvPr id="229" name="フローチャート: 判断 228"/>
        <xdr:cNvSpPr/>
      </xdr:nvSpPr>
      <xdr:spPr>
        <a:xfrm>
          <a:off x="104267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88289</xdr:rowOff>
    </xdr:from>
    <xdr:to>
      <xdr:col>50</xdr:col>
      <xdr:colOff>165100</xdr:colOff>
      <xdr:row>63</xdr:row>
      <xdr:rowOff>18439</xdr:rowOff>
    </xdr:to>
    <xdr:sp macro="" textlink="">
      <xdr:nvSpPr>
        <xdr:cNvPr id="230" name="フローチャート: 判断 229"/>
        <xdr:cNvSpPr/>
      </xdr:nvSpPr>
      <xdr:spPr>
        <a:xfrm>
          <a:off x="9588500" y="1071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122690</xdr:rowOff>
    </xdr:from>
    <xdr:to>
      <xdr:col>46</xdr:col>
      <xdr:colOff>38100</xdr:colOff>
      <xdr:row>63</xdr:row>
      <xdr:rowOff>52840</xdr:rowOff>
    </xdr:to>
    <xdr:sp macro="" textlink="">
      <xdr:nvSpPr>
        <xdr:cNvPr id="231" name="フローチャート: 判断 230"/>
        <xdr:cNvSpPr/>
      </xdr:nvSpPr>
      <xdr:spPr>
        <a:xfrm>
          <a:off x="8699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101497</xdr:rowOff>
    </xdr:from>
    <xdr:to>
      <xdr:col>41</xdr:col>
      <xdr:colOff>101600</xdr:colOff>
      <xdr:row>63</xdr:row>
      <xdr:rowOff>31647</xdr:rowOff>
    </xdr:to>
    <xdr:sp macro="" textlink="">
      <xdr:nvSpPr>
        <xdr:cNvPr id="232" name="フローチャート: 判断 231"/>
        <xdr:cNvSpPr/>
      </xdr:nvSpPr>
      <xdr:spPr>
        <a:xfrm>
          <a:off x="7810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129049</xdr:rowOff>
    </xdr:from>
    <xdr:to>
      <xdr:col>36</xdr:col>
      <xdr:colOff>165100</xdr:colOff>
      <xdr:row>63</xdr:row>
      <xdr:rowOff>59199</xdr:rowOff>
    </xdr:to>
    <xdr:sp macro="" textlink="">
      <xdr:nvSpPr>
        <xdr:cNvPr id="233" name="フローチャート: 判断 232"/>
        <xdr:cNvSpPr/>
      </xdr:nvSpPr>
      <xdr:spPr>
        <a:xfrm>
          <a:off x="6921500" y="1075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138434</xdr:rowOff>
    </xdr:from>
    <xdr:to>
      <xdr:col>55</xdr:col>
      <xdr:colOff>50800</xdr:colOff>
      <xdr:row>60</xdr:row>
      <xdr:rowOff>68584</xdr:rowOff>
    </xdr:to>
    <xdr:sp macro="" textlink="">
      <xdr:nvSpPr>
        <xdr:cNvPr id="239" name="楕円 238"/>
        <xdr:cNvSpPr/>
      </xdr:nvSpPr>
      <xdr:spPr>
        <a:xfrm>
          <a:off x="10426700" y="1025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161311</xdr:rowOff>
    </xdr:from>
    <xdr:ext cx="599010" cy="259045"/>
    <xdr:sp macro="" textlink="">
      <xdr:nvSpPr>
        <xdr:cNvPr id="240" name="【橋りょう・トンネル】&#10;一人当たり有形固定資産（償却資産）額該当値テキスト"/>
        <xdr:cNvSpPr txBox="1"/>
      </xdr:nvSpPr>
      <xdr:spPr>
        <a:xfrm>
          <a:off x="10515600" y="10105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154842</xdr:rowOff>
    </xdr:from>
    <xdr:to>
      <xdr:col>50</xdr:col>
      <xdr:colOff>165100</xdr:colOff>
      <xdr:row>60</xdr:row>
      <xdr:rowOff>84992</xdr:rowOff>
    </xdr:to>
    <xdr:sp macro="" textlink="">
      <xdr:nvSpPr>
        <xdr:cNvPr id="241" name="楕円 240"/>
        <xdr:cNvSpPr/>
      </xdr:nvSpPr>
      <xdr:spPr>
        <a:xfrm>
          <a:off x="9588500" y="102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17784</xdr:rowOff>
    </xdr:from>
    <xdr:to>
      <xdr:col>55</xdr:col>
      <xdr:colOff>0</xdr:colOff>
      <xdr:row>60</xdr:row>
      <xdr:rowOff>34192</xdr:rowOff>
    </xdr:to>
    <xdr:cxnSp macro="">
      <xdr:nvCxnSpPr>
        <xdr:cNvPr id="242" name="直線コネクタ 241"/>
        <xdr:cNvCxnSpPr/>
      </xdr:nvCxnSpPr>
      <xdr:spPr>
        <a:xfrm flipV="1">
          <a:off x="9639300" y="10304784"/>
          <a:ext cx="8382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5207</xdr:rowOff>
    </xdr:from>
    <xdr:to>
      <xdr:col>46</xdr:col>
      <xdr:colOff>38100</xdr:colOff>
      <xdr:row>60</xdr:row>
      <xdr:rowOff>106807</xdr:rowOff>
    </xdr:to>
    <xdr:sp macro="" textlink="">
      <xdr:nvSpPr>
        <xdr:cNvPr id="243" name="楕円 242"/>
        <xdr:cNvSpPr/>
      </xdr:nvSpPr>
      <xdr:spPr>
        <a:xfrm>
          <a:off x="8699500" y="1029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34192</xdr:rowOff>
    </xdr:from>
    <xdr:to>
      <xdr:col>50</xdr:col>
      <xdr:colOff>114300</xdr:colOff>
      <xdr:row>60</xdr:row>
      <xdr:rowOff>56007</xdr:rowOff>
    </xdr:to>
    <xdr:cxnSp macro="">
      <xdr:nvCxnSpPr>
        <xdr:cNvPr id="244" name="直線コネクタ 243"/>
        <xdr:cNvCxnSpPr/>
      </xdr:nvCxnSpPr>
      <xdr:spPr>
        <a:xfrm flipV="1">
          <a:off x="8750300" y="10321192"/>
          <a:ext cx="889000" cy="2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19572</xdr:rowOff>
    </xdr:from>
    <xdr:to>
      <xdr:col>41</xdr:col>
      <xdr:colOff>101600</xdr:colOff>
      <xdr:row>60</xdr:row>
      <xdr:rowOff>121172</xdr:rowOff>
    </xdr:to>
    <xdr:sp macro="" textlink="">
      <xdr:nvSpPr>
        <xdr:cNvPr id="245" name="楕円 244"/>
        <xdr:cNvSpPr/>
      </xdr:nvSpPr>
      <xdr:spPr>
        <a:xfrm>
          <a:off x="7810500" y="1030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56007</xdr:rowOff>
    </xdr:from>
    <xdr:to>
      <xdr:col>45</xdr:col>
      <xdr:colOff>177800</xdr:colOff>
      <xdr:row>60</xdr:row>
      <xdr:rowOff>70372</xdr:rowOff>
    </xdr:to>
    <xdr:cxnSp macro="">
      <xdr:nvCxnSpPr>
        <xdr:cNvPr id="246" name="直線コネクタ 245"/>
        <xdr:cNvCxnSpPr/>
      </xdr:nvCxnSpPr>
      <xdr:spPr>
        <a:xfrm flipV="1">
          <a:off x="7861300" y="10343007"/>
          <a:ext cx="889000" cy="1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9566</xdr:rowOff>
    </xdr:from>
    <xdr:ext cx="599010" cy="259045"/>
    <xdr:sp macro="" textlink="">
      <xdr:nvSpPr>
        <xdr:cNvPr id="247" name="n_1aveValue【橋りょう・トンネル】&#10;一人当たり有形固定資産（償却資産）額"/>
        <xdr:cNvSpPr txBox="1"/>
      </xdr:nvSpPr>
      <xdr:spPr>
        <a:xfrm>
          <a:off x="9327095" y="1081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43967</xdr:rowOff>
    </xdr:from>
    <xdr:ext cx="599010" cy="259045"/>
    <xdr:sp macro="" textlink="">
      <xdr:nvSpPr>
        <xdr:cNvPr id="248" name="n_2aveValue【橋りょう・トンネル】&#10;一人当たり有形固定資産（償却資産）額"/>
        <xdr:cNvSpPr txBox="1"/>
      </xdr:nvSpPr>
      <xdr:spPr>
        <a:xfrm>
          <a:off x="8450795" y="1084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22774</xdr:rowOff>
    </xdr:from>
    <xdr:ext cx="599010" cy="259045"/>
    <xdr:sp macro="" textlink="">
      <xdr:nvSpPr>
        <xdr:cNvPr id="249" name="n_3aveValue【橋りょう・トンネル】&#10;一人当たり有形固定資産（償却資産）額"/>
        <xdr:cNvSpPr txBox="1"/>
      </xdr:nvSpPr>
      <xdr:spPr>
        <a:xfrm>
          <a:off x="7561795" y="1082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75726</xdr:rowOff>
    </xdr:from>
    <xdr:ext cx="599010" cy="259045"/>
    <xdr:sp macro="" textlink="">
      <xdr:nvSpPr>
        <xdr:cNvPr id="250" name="n_4aveValue【橋りょう・トンネル】&#10;一人当たり有形固定資産（償却資産）額"/>
        <xdr:cNvSpPr txBox="1"/>
      </xdr:nvSpPr>
      <xdr:spPr>
        <a:xfrm>
          <a:off x="6672795" y="1053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101519</xdr:rowOff>
    </xdr:from>
    <xdr:ext cx="599010" cy="259045"/>
    <xdr:sp macro="" textlink="">
      <xdr:nvSpPr>
        <xdr:cNvPr id="251" name="n_1mainValue【橋りょう・トンネル】&#10;一人当たり有形固定資産（償却資産）額"/>
        <xdr:cNvSpPr txBox="1"/>
      </xdr:nvSpPr>
      <xdr:spPr>
        <a:xfrm>
          <a:off x="9327095" y="100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123334</xdr:rowOff>
    </xdr:from>
    <xdr:ext cx="599010" cy="259045"/>
    <xdr:sp macro="" textlink="">
      <xdr:nvSpPr>
        <xdr:cNvPr id="252" name="n_2mainValue【橋りょう・トンネル】&#10;一人当たり有形固定資産（償却資産）額"/>
        <xdr:cNvSpPr txBox="1"/>
      </xdr:nvSpPr>
      <xdr:spPr>
        <a:xfrm>
          <a:off x="8450795" y="1006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137699</xdr:rowOff>
    </xdr:from>
    <xdr:ext cx="599010" cy="259045"/>
    <xdr:sp macro="" textlink="">
      <xdr:nvSpPr>
        <xdr:cNvPr id="253" name="n_3mainValue【橋りょう・トンネル】&#10;一人当たり有形固定資産（償却資産）額"/>
        <xdr:cNvSpPr txBox="1"/>
      </xdr:nvSpPr>
      <xdr:spPr>
        <a:xfrm>
          <a:off x="7561795" y="1008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6" name="テキスト ボックス 26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8" name="テキスト ボックス 26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0" name="テキスト ボックス 26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2" name="テキスト ボックス 27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4" name="テキスト ボックス 27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6" name="テキスト ボックス 27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66675</xdr:rowOff>
    </xdr:to>
    <xdr:cxnSp macro="">
      <xdr:nvCxnSpPr>
        <xdr:cNvPr id="278" name="直線コネクタ 277"/>
        <xdr:cNvCxnSpPr/>
      </xdr:nvCxnSpPr>
      <xdr:spPr>
        <a:xfrm flipV="1">
          <a:off x="4634865" y="1334452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79" name="【公営住宅】&#10;有形固定資産減価償却率最小値テキスト"/>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80" name="直線コネクタ 279"/>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81"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82" name="直線コネクタ 281"/>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154957</xdr:rowOff>
    </xdr:from>
    <xdr:ext cx="405111" cy="259045"/>
    <xdr:sp macro="" textlink="">
      <xdr:nvSpPr>
        <xdr:cNvPr id="283" name="【公営住宅】&#10;有形固定資産減価償却率平均値テキスト"/>
        <xdr:cNvSpPr txBox="1"/>
      </xdr:nvSpPr>
      <xdr:spPr>
        <a:xfrm>
          <a:off x="4673600" y="14042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132080</xdr:rowOff>
    </xdr:from>
    <xdr:to>
      <xdr:col>24</xdr:col>
      <xdr:colOff>114300</xdr:colOff>
      <xdr:row>83</xdr:row>
      <xdr:rowOff>62230</xdr:rowOff>
    </xdr:to>
    <xdr:sp macro="" textlink="">
      <xdr:nvSpPr>
        <xdr:cNvPr id="284" name="フローチャート: 判断 283"/>
        <xdr:cNvSpPr/>
      </xdr:nvSpPr>
      <xdr:spPr>
        <a:xfrm>
          <a:off x="45847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6350</xdr:rowOff>
    </xdr:from>
    <xdr:to>
      <xdr:col>20</xdr:col>
      <xdr:colOff>38100</xdr:colOff>
      <xdr:row>83</xdr:row>
      <xdr:rowOff>107950</xdr:rowOff>
    </xdr:to>
    <xdr:sp macro="" textlink="">
      <xdr:nvSpPr>
        <xdr:cNvPr id="285" name="フローチャート: 判断 284"/>
        <xdr:cNvSpPr/>
      </xdr:nvSpPr>
      <xdr:spPr>
        <a:xfrm>
          <a:off x="3746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86" name="フローチャート: 判断 285"/>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116839</xdr:rowOff>
    </xdr:from>
    <xdr:to>
      <xdr:col>10</xdr:col>
      <xdr:colOff>165100</xdr:colOff>
      <xdr:row>83</xdr:row>
      <xdr:rowOff>46989</xdr:rowOff>
    </xdr:to>
    <xdr:sp macro="" textlink="">
      <xdr:nvSpPr>
        <xdr:cNvPr id="287" name="フローチャート: 判断 286"/>
        <xdr:cNvSpPr/>
      </xdr:nvSpPr>
      <xdr:spPr>
        <a:xfrm>
          <a:off x="1968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88" name="フローチャート: 判断 287"/>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120650</xdr:rowOff>
    </xdr:from>
    <xdr:to>
      <xdr:col>24</xdr:col>
      <xdr:colOff>114300</xdr:colOff>
      <xdr:row>84</xdr:row>
      <xdr:rowOff>50800</xdr:rowOff>
    </xdr:to>
    <xdr:sp macro="" textlink="">
      <xdr:nvSpPr>
        <xdr:cNvPr id="294" name="楕円 293"/>
        <xdr:cNvSpPr/>
      </xdr:nvSpPr>
      <xdr:spPr>
        <a:xfrm>
          <a:off x="4584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99077</xdr:rowOff>
    </xdr:from>
    <xdr:ext cx="405111" cy="259045"/>
    <xdr:sp macro="" textlink="">
      <xdr:nvSpPr>
        <xdr:cNvPr id="295" name="【公営住宅】&#10;有形固定資産減価償却率該当値テキスト"/>
        <xdr:cNvSpPr txBox="1"/>
      </xdr:nvSpPr>
      <xdr:spPr>
        <a:xfrm>
          <a:off x="4673600"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93980</xdr:rowOff>
    </xdr:from>
    <xdr:to>
      <xdr:col>20</xdr:col>
      <xdr:colOff>38100</xdr:colOff>
      <xdr:row>84</xdr:row>
      <xdr:rowOff>24130</xdr:rowOff>
    </xdr:to>
    <xdr:sp macro="" textlink="">
      <xdr:nvSpPr>
        <xdr:cNvPr id="296" name="楕円 295"/>
        <xdr:cNvSpPr/>
      </xdr:nvSpPr>
      <xdr:spPr>
        <a:xfrm>
          <a:off x="3746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144780</xdr:rowOff>
    </xdr:from>
    <xdr:to>
      <xdr:col>24</xdr:col>
      <xdr:colOff>63500</xdr:colOff>
      <xdr:row>84</xdr:row>
      <xdr:rowOff>0</xdr:rowOff>
    </xdr:to>
    <xdr:cxnSp macro="">
      <xdr:nvCxnSpPr>
        <xdr:cNvPr id="297" name="直線コネクタ 296"/>
        <xdr:cNvCxnSpPr/>
      </xdr:nvCxnSpPr>
      <xdr:spPr>
        <a:xfrm>
          <a:off x="3797300" y="143751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61595</xdr:rowOff>
    </xdr:from>
    <xdr:to>
      <xdr:col>15</xdr:col>
      <xdr:colOff>101600</xdr:colOff>
      <xdr:row>83</xdr:row>
      <xdr:rowOff>163195</xdr:rowOff>
    </xdr:to>
    <xdr:sp macro="" textlink="">
      <xdr:nvSpPr>
        <xdr:cNvPr id="298" name="楕円 297"/>
        <xdr:cNvSpPr/>
      </xdr:nvSpPr>
      <xdr:spPr>
        <a:xfrm>
          <a:off x="2857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112395</xdr:rowOff>
    </xdr:from>
    <xdr:to>
      <xdr:col>19</xdr:col>
      <xdr:colOff>177800</xdr:colOff>
      <xdr:row>83</xdr:row>
      <xdr:rowOff>144780</xdr:rowOff>
    </xdr:to>
    <xdr:cxnSp macro="">
      <xdr:nvCxnSpPr>
        <xdr:cNvPr id="299" name="直線コネクタ 298"/>
        <xdr:cNvCxnSpPr/>
      </xdr:nvCxnSpPr>
      <xdr:spPr>
        <a:xfrm>
          <a:off x="2908300" y="143427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42545</xdr:rowOff>
    </xdr:from>
    <xdr:to>
      <xdr:col>10</xdr:col>
      <xdr:colOff>165100</xdr:colOff>
      <xdr:row>83</xdr:row>
      <xdr:rowOff>144145</xdr:rowOff>
    </xdr:to>
    <xdr:sp macro="" textlink="">
      <xdr:nvSpPr>
        <xdr:cNvPr id="300" name="楕円 299"/>
        <xdr:cNvSpPr/>
      </xdr:nvSpPr>
      <xdr:spPr>
        <a:xfrm>
          <a:off x="1968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93345</xdr:rowOff>
    </xdr:from>
    <xdr:to>
      <xdr:col>15</xdr:col>
      <xdr:colOff>50800</xdr:colOff>
      <xdr:row>83</xdr:row>
      <xdr:rowOff>112395</xdr:rowOff>
    </xdr:to>
    <xdr:cxnSp macro="">
      <xdr:nvCxnSpPr>
        <xdr:cNvPr id="301" name="直線コネクタ 300"/>
        <xdr:cNvCxnSpPr/>
      </xdr:nvCxnSpPr>
      <xdr:spPr>
        <a:xfrm>
          <a:off x="2019300" y="143236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124477</xdr:rowOff>
    </xdr:from>
    <xdr:ext cx="405111" cy="259045"/>
    <xdr:sp macro="" textlink="">
      <xdr:nvSpPr>
        <xdr:cNvPr id="302" name="n_1aveValue【公営住宅】&#10;有形固定資産減価償却率"/>
        <xdr:cNvSpPr txBox="1"/>
      </xdr:nvSpPr>
      <xdr:spPr>
        <a:xfrm>
          <a:off x="35820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93997</xdr:rowOff>
    </xdr:from>
    <xdr:ext cx="405111" cy="259045"/>
    <xdr:sp macro="" textlink="">
      <xdr:nvSpPr>
        <xdr:cNvPr id="303" name="n_2aveValue【公営住宅】&#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63516</xdr:rowOff>
    </xdr:from>
    <xdr:ext cx="405111" cy="259045"/>
    <xdr:sp macro="" textlink="">
      <xdr:nvSpPr>
        <xdr:cNvPr id="304" name="n_3aveValue【公営住宅】&#10;有形固定資産減価償却率"/>
        <xdr:cNvSpPr txBox="1"/>
      </xdr:nvSpPr>
      <xdr:spPr>
        <a:xfrm>
          <a:off x="1816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05" name="n_4aveValue【公営住宅】&#10;有形固定資産減価償却率"/>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15257</xdr:rowOff>
    </xdr:from>
    <xdr:ext cx="405111" cy="259045"/>
    <xdr:sp macro="" textlink="">
      <xdr:nvSpPr>
        <xdr:cNvPr id="306" name="n_1mainValue【公営住宅】&#10;有形固定資産減価償却率"/>
        <xdr:cNvSpPr txBox="1"/>
      </xdr:nvSpPr>
      <xdr:spPr>
        <a:xfrm>
          <a:off x="35820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154322</xdr:rowOff>
    </xdr:from>
    <xdr:ext cx="405111" cy="259045"/>
    <xdr:sp macro="" textlink="">
      <xdr:nvSpPr>
        <xdr:cNvPr id="307" name="n_2mainValue【公営住宅】&#10;有形固定資産減価償却率"/>
        <xdr:cNvSpPr txBox="1"/>
      </xdr:nvSpPr>
      <xdr:spPr>
        <a:xfrm>
          <a:off x="27057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135272</xdr:rowOff>
    </xdr:from>
    <xdr:ext cx="405111" cy="259045"/>
    <xdr:sp macro="" textlink="">
      <xdr:nvSpPr>
        <xdr:cNvPr id="308" name="n_3mainValue【公営住宅】&#10;有形固定資産減価償却率"/>
        <xdr:cNvSpPr txBox="1"/>
      </xdr:nvSpPr>
      <xdr:spPr>
        <a:xfrm>
          <a:off x="1816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9" name="直線コネクタ 31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0" name="テキスト ボックス 31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1" name="直線コネクタ 32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2" name="テキスト ボックス 32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3" name="直線コネクタ 32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4" name="テキスト ボックス 32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5" name="直線コネクタ 32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6" name="テキスト ボックス 32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13412</xdr:rowOff>
    </xdr:from>
    <xdr:to>
      <xdr:col>54</xdr:col>
      <xdr:colOff>189865</xdr:colOff>
      <xdr:row>85</xdr:row>
      <xdr:rowOff>167945</xdr:rowOff>
    </xdr:to>
    <xdr:cxnSp macro="">
      <xdr:nvCxnSpPr>
        <xdr:cNvPr id="330" name="直線コネクタ 329"/>
        <xdr:cNvCxnSpPr/>
      </xdr:nvCxnSpPr>
      <xdr:spPr>
        <a:xfrm flipV="1">
          <a:off x="10476865" y="13386512"/>
          <a:ext cx="0" cy="135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322</xdr:rowOff>
    </xdr:from>
    <xdr:ext cx="469744" cy="259045"/>
    <xdr:sp macro="" textlink="">
      <xdr:nvSpPr>
        <xdr:cNvPr id="331" name="【公営住宅】&#10;一人当たり面積最小値テキスト"/>
        <xdr:cNvSpPr txBox="1"/>
      </xdr:nvSpPr>
      <xdr:spPr>
        <a:xfrm>
          <a:off x="10515600" y="1474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167945</xdr:rowOff>
    </xdr:from>
    <xdr:to>
      <xdr:col>55</xdr:col>
      <xdr:colOff>88900</xdr:colOff>
      <xdr:row>85</xdr:row>
      <xdr:rowOff>167945</xdr:rowOff>
    </xdr:to>
    <xdr:cxnSp macro="">
      <xdr:nvCxnSpPr>
        <xdr:cNvPr id="332" name="直線コネクタ 331"/>
        <xdr:cNvCxnSpPr/>
      </xdr:nvCxnSpPr>
      <xdr:spPr>
        <a:xfrm>
          <a:off x="10388600" y="1474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131539</xdr:rowOff>
    </xdr:from>
    <xdr:ext cx="469744" cy="259045"/>
    <xdr:sp macro="" textlink="">
      <xdr:nvSpPr>
        <xdr:cNvPr id="333" name="【公営住宅】&#10;一人当たり面積最大値テキスト"/>
        <xdr:cNvSpPr txBox="1"/>
      </xdr:nvSpPr>
      <xdr:spPr>
        <a:xfrm>
          <a:off x="10515600" y="131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13412</xdr:rowOff>
    </xdr:from>
    <xdr:to>
      <xdr:col>55</xdr:col>
      <xdr:colOff>88900</xdr:colOff>
      <xdr:row>78</xdr:row>
      <xdr:rowOff>13412</xdr:rowOff>
    </xdr:to>
    <xdr:cxnSp macro="">
      <xdr:nvCxnSpPr>
        <xdr:cNvPr id="334" name="直線コネクタ 333"/>
        <xdr:cNvCxnSpPr/>
      </xdr:nvCxnSpPr>
      <xdr:spPr>
        <a:xfrm>
          <a:off x="10388600" y="1338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42994</xdr:rowOff>
    </xdr:from>
    <xdr:ext cx="469744" cy="259045"/>
    <xdr:sp macro="" textlink="">
      <xdr:nvSpPr>
        <xdr:cNvPr id="335" name="【公営住宅】&#10;一人当たり面積平均値テキスト"/>
        <xdr:cNvSpPr txBox="1"/>
      </xdr:nvSpPr>
      <xdr:spPr>
        <a:xfrm>
          <a:off x="10515600" y="14273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64567</xdr:rowOff>
    </xdr:from>
    <xdr:to>
      <xdr:col>55</xdr:col>
      <xdr:colOff>50800</xdr:colOff>
      <xdr:row>83</xdr:row>
      <xdr:rowOff>166167</xdr:rowOff>
    </xdr:to>
    <xdr:sp macro="" textlink="">
      <xdr:nvSpPr>
        <xdr:cNvPr id="336" name="フローチャート: 判断 335"/>
        <xdr:cNvSpPr/>
      </xdr:nvSpPr>
      <xdr:spPr>
        <a:xfrm>
          <a:off x="104267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116687</xdr:rowOff>
    </xdr:from>
    <xdr:to>
      <xdr:col>50</xdr:col>
      <xdr:colOff>165100</xdr:colOff>
      <xdr:row>84</xdr:row>
      <xdr:rowOff>46837</xdr:rowOff>
    </xdr:to>
    <xdr:sp macro="" textlink="">
      <xdr:nvSpPr>
        <xdr:cNvPr id="337" name="フローチャート: 判断 336"/>
        <xdr:cNvSpPr/>
      </xdr:nvSpPr>
      <xdr:spPr>
        <a:xfrm>
          <a:off x="9588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112573</xdr:rowOff>
    </xdr:from>
    <xdr:to>
      <xdr:col>46</xdr:col>
      <xdr:colOff>38100</xdr:colOff>
      <xdr:row>84</xdr:row>
      <xdr:rowOff>42723</xdr:rowOff>
    </xdr:to>
    <xdr:sp macro="" textlink="">
      <xdr:nvSpPr>
        <xdr:cNvPr id="338" name="フローチャート: 判断 337"/>
        <xdr:cNvSpPr/>
      </xdr:nvSpPr>
      <xdr:spPr>
        <a:xfrm>
          <a:off x="8699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87885</xdr:rowOff>
    </xdr:from>
    <xdr:to>
      <xdr:col>41</xdr:col>
      <xdr:colOff>101600</xdr:colOff>
      <xdr:row>84</xdr:row>
      <xdr:rowOff>18035</xdr:rowOff>
    </xdr:to>
    <xdr:sp macro="" textlink="">
      <xdr:nvSpPr>
        <xdr:cNvPr id="339" name="フローチャート: 判断 338"/>
        <xdr:cNvSpPr/>
      </xdr:nvSpPr>
      <xdr:spPr>
        <a:xfrm>
          <a:off x="7810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161950</xdr:rowOff>
    </xdr:from>
    <xdr:to>
      <xdr:col>36</xdr:col>
      <xdr:colOff>165100</xdr:colOff>
      <xdr:row>83</xdr:row>
      <xdr:rowOff>92100</xdr:rowOff>
    </xdr:to>
    <xdr:sp macro="" textlink="">
      <xdr:nvSpPr>
        <xdr:cNvPr id="340" name="フローチャート: 判断 339"/>
        <xdr:cNvSpPr/>
      </xdr:nvSpPr>
      <xdr:spPr>
        <a:xfrm>
          <a:off x="6921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2845</xdr:rowOff>
    </xdr:from>
    <xdr:to>
      <xdr:col>55</xdr:col>
      <xdr:colOff>50800</xdr:colOff>
      <xdr:row>82</xdr:row>
      <xdr:rowOff>104445</xdr:rowOff>
    </xdr:to>
    <xdr:sp macro="" textlink="">
      <xdr:nvSpPr>
        <xdr:cNvPr id="346" name="楕円 345"/>
        <xdr:cNvSpPr/>
      </xdr:nvSpPr>
      <xdr:spPr>
        <a:xfrm>
          <a:off x="10426700" y="1406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25722</xdr:rowOff>
    </xdr:from>
    <xdr:ext cx="469744" cy="259045"/>
    <xdr:sp macro="" textlink="">
      <xdr:nvSpPr>
        <xdr:cNvPr id="347" name="【公営住宅】&#10;一人当たり面積該当値テキスト"/>
        <xdr:cNvSpPr txBox="1"/>
      </xdr:nvSpPr>
      <xdr:spPr>
        <a:xfrm>
          <a:off x="10515600" y="1391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89712</xdr:rowOff>
    </xdr:from>
    <xdr:to>
      <xdr:col>50</xdr:col>
      <xdr:colOff>165100</xdr:colOff>
      <xdr:row>82</xdr:row>
      <xdr:rowOff>19862</xdr:rowOff>
    </xdr:to>
    <xdr:sp macro="" textlink="">
      <xdr:nvSpPr>
        <xdr:cNvPr id="348" name="楕円 347"/>
        <xdr:cNvSpPr/>
      </xdr:nvSpPr>
      <xdr:spPr>
        <a:xfrm>
          <a:off x="9588500" y="1397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140512</xdr:rowOff>
    </xdr:from>
    <xdr:to>
      <xdr:col>55</xdr:col>
      <xdr:colOff>0</xdr:colOff>
      <xdr:row>82</xdr:row>
      <xdr:rowOff>53645</xdr:rowOff>
    </xdr:to>
    <xdr:cxnSp macro="">
      <xdr:nvCxnSpPr>
        <xdr:cNvPr id="349" name="直線コネクタ 348"/>
        <xdr:cNvCxnSpPr/>
      </xdr:nvCxnSpPr>
      <xdr:spPr>
        <a:xfrm>
          <a:off x="9639300" y="14027962"/>
          <a:ext cx="838200" cy="8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25705</xdr:rowOff>
    </xdr:from>
    <xdr:to>
      <xdr:col>46</xdr:col>
      <xdr:colOff>38100</xdr:colOff>
      <xdr:row>82</xdr:row>
      <xdr:rowOff>127305</xdr:rowOff>
    </xdr:to>
    <xdr:sp macro="" textlink="">
      <xdr:nvSpPr>
        <xdr:cNvPr id="350" name="楕円 349"/>
        <xdr:cNvSpPr/>
      </xdr:nvSpPr>
      <xdr:spPr>
        <a:xfrm>
          <a:off x="8699500" y="1408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140512</xdr:rowOff>
    </xdr:from>
    <xdr:to>
      <xdr:col>50</xdr:col>
      <xdr:colOff>114300</xdr:colOff>
      <xdr:row>82</xdr:row>
      <xdr:rowOff>76505</xdr:rowOff>
    </xdr:to>
    <xdr:cxnSp macro="">
      <xdr:nvCxnSpPr>
        <xdr:cNvPr id="351" name="直線コネクタ 350"/>
        <xdr:cNvCxnSpPr/>
      </xdr:nvCxnSpPr>
      <xdr:spPr>
        <a:xfrm flipV="1">
          <a:off x="8750300" y="14027962"/>
          <a:ext cx="889000" cy="10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150064</xdr:rowOff>
    </xdr:from>
    <xdr:to>
      <xdr:col>41</xdr:col>
      <xdr:colOff>101600</xdr:colOff>
      <xdr:row>83</xdr:row>
      <xdr:rowOff>80214</xdr:rowOff>
    </xdr:to>
    <xdr:sp macro="" textlink="">
      <xdr:nvSpPr>
        <xdr:cNvPr id="352" name="楕円 351"/>
        <xdr:cNvSpPr/>
      </xdr:nvSpPr>
      <xdr:spPr>
        <a:xfrm>
          <a:off x="7810500" y="142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76505</xdr:rowOff>
    </xdr:from>
    <xdr:to>
      <xdr:col>45</xdr:col>
      <xdr:colOff>177800</xdr:colOff>
      <xdr:row>83</xdr:row>
      <xdr:rowOff>29414</xdr:rowOff>
    </xdr:to>
    <xdr:cxnSp macro="">
      <xdr:nvCxnSpPr>
        <xdr:cNvPr id="353" name="直線コネクタ 352"/>
        <xdr:cNvCxnSpPr/>
      </xdr:nvCxnSpPr>
      <xdr:spPr>
        <a:xfrm flipV="1">
          <a:off x="7861300" y="14135405"/>
          <a:ext cx="889000" cy="12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37964</xdr:rowOff>
    </xdr:from>
    <xdr:ext cx="469744" cy="259045"/>
    <xdr:sp macro="" textlink="">
      <xdr:nvSpPr>
        <xdr:cNvPr id="354" name="n_1aveValue【公営住宅】&#10;一人当たり面積"/>
        <xdr:cNvSpPr txBox="1"/>
      </xdr:nvSpPr>
      <xdr:spPr>
        <a:xfrm>
          <a:off x="9391727" y="144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33850</xdr:rowOff>
    </xdr:from>
    <xdr:ext cx="469744" cy="259045"/>
    <xdr:sp macro="" textlink="">
      <xdr:nvSpPr>
        <xdr:cNvPr id="355" name="n_2aveValue【公営住宅】&#10;一人当たり面積"/>
        <xdr:cNvSpPr txBox="1"/>
      </xdr:nvSpPr>
      <xdr:spPr>
        <a:xfrm>
          <a:off x="85154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9162</xdr:rowOff>
    </xdr:from>
    <xdr:ext cx="469744" cy="259045"/>
    <xdr:sp macro="" textlink="">
      <xdr:nvSpPr>
        <xdr:cNvPr id="356" name="n_3aveValue【公営住宅】&#10;一人当たり面積"/>
        <xdr:cNvSpPr txBox="1"/>
      </xdr:nvSpPr>
      <xdr:spPr>
        <a:xfrm>
          <a:off x="7626427"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108627</xdr:rowOff>
    </xdr:from>
    <xdr:ext cx="469744" cy="259045"/>
    <xdr:sp macro="" textlink="">
      <xdr:nvSpPr>
        <xdr:cNvPr id="357" name="n_4aveValue【公営住宅】&#10;一人当たり面積"/>
        <xdr:cNvSpPr txBox="1"/>
      </xdr:nvSpPr>
      <xdr:spPr>
        <a:xfrm>
          <a:off x="6737427" y="139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36389</xdr:rowOff>
    </xdr:from>
    <xdr:ext cx="469744" cy="259045"/>
    <xdr:sp macro="" textlink="">
      <xdr:nvSpPr>
        <xdr:cNvPr id="358" name="n_1mainValue【公営住宅】&#10;一人当たり面積"/>
        <xdr:cNvSpPr txBox="1"/>
      </xdr:nvSpPr>
      <xdr:spPr>
        <a:xfrm>
          <a:off x="9391727" y="13752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143832</xdr:rowOff>
    </xdr:from>
    <xdr:ext cx="469744" cy="259045"/>
    <xdr:sp macro="" textlink="">
      <xdr:nvSpPr>
        <xdr:cNvPr id="359" name="n_2mainValue【公営住宅】&#10;一人当たり面積"/>
        <xdr:cNvSpPr txBox="1"/>
      </xdr:nvSpPr>
      <xdr:spPr>
        <a:xfrm>
          <a:off x="8515427" y="1385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96741</xdr:rowOff>
    </xdr:from>
    <xdr:ext cx="469744" cy="259045"/>
    <xdr:sp macro="" textlink="">
      <xdr:nvSpPr>
        <xdr:cNvPr id="360" name="n_3mainValue【公営住宅】&#10;一人当たり面積"/>
        <xdr:cNvSpPr txBox="1"/>
      </xdr:nvSpPr>
      <xdr:spPr>
        <a:xfrm>
          <a:off x="7626427" y="1398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8" name="直線コネクタ 3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9" name="テキスト ボックス 38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0" name="直線コネクタ 3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1" name="テキスト ボックス 3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2" name="直線コネクタ 3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3" name="テキスト ボックス 3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4" name="直線コネクタ 3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5" name="テキスト ボックス 3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6" name="直線コネクタ 3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7" name="テキスト ボックス 39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9" name="テキスト ボックス 39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45720</xdr:rowOff>
    </xdr:from>
    <xdr:to>
      <xdr:col>85</xdr:col>
      <xdr:colOff>126364</xdr:colOff>
      <xdr:row>42</xdr:row>
      <xdr:rowOff>38100</xdr:rowOff>
    </xdr:to>
    <xdr:cxnSp macro="">
      <xdr:nvCxnSpPr>
        <xdr:cNvPr id="401" name="直線コネクタ 400"/>
        <xdr:cNvCxnSpPr/>
      </xdr:nvCxnSpPr>
      <xdr:spPr>
        <a:xfrm flipV="1">
          <a:off x="16318864" y="58750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3" name="直線コネクタ 40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163847</xdr:rowOff>
    </xdr:from>
    <xdr:ext cx="405111" cy="259045"/>
    <xdr:sp macro="" textlink="">
      <xdr:nvSpPr>
        <xdr:cNvPr id="404" name="【認定こども園・幼稚園・保育所】&#10;有形固定資産減価償却率最大値テキスト"/>
        <xdr:cNvSpPr txBox="1"/>
      </xdr:nvSpPr>
      <xdr:spPr>
        <a:xfrm>
          <a:off x="16357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45720</xdr:rowOff>
    </xdr:from>
    <xdr:to>
      <xdr:col>86</xdr:col>
      <xdr:colOff>25400</xdr:colOff>
      <xdr:row>34</xdr:row>
      <xdr:rowOff>45720</xdr:rowOff>
    </xdr:to>
    <xdr:cxnSp macro="">
      <xdr:nvCxnSpPr>
        <xdr:cNvPr id="405" name="直線コネクタ 404"/>
        <xdr:cNvCxnSpPr/>
      </xdr:nvCxnSpPr>
      <xdr:spPr>
        <a:xfrm>
          <a:off x="16230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164482</xdr:rowOff>
    </xdr:from>
    <xdr:ext cx="405111" cy="259045"/>
    <xdr:sp macro="" textlink="">
      <xdr:nvSpPr>
        <xdr:cNvPr id="406" name="【認定こども園・幼稚園・保育所】&#10;有形固定資産減価償却率平均値テキスト"/>
        <xdr:cNvSpPr txBox="1"/>
      </xdr:nvSpPr>
      <xdr:spPr>
        <a:xfrm>
          <a:off x="16357600" y="6165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141605</xdr:rowOff>
    </xdr:from>
    <xdr:to>
      <xdr:col>85</xdr:col>
      <xdr:colOff>177800</xdr:colOff>
      <xdr:row>37</xdr:row>
      <xdr:rowOff>71755</xdr:rowOff>
    </xdr:to>
    <xdr:sp macro="" textlink="">
      <xdr:nvSpPr>
        <xdr:cNvPr id="407" name="フローチャート: 判断 406"/>
        <xdr:cNvSpPr/>
      </xdr:nvSpPr>
      <xdr:spPr>
        <a:xfrm>
          <a:off x="162687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156845</xdr:rowOff>
    </xdr:from>
    <xdr:to>
      <xdr:col>81</xdr:col>
      <xdr:colOff>101600</xdr:colOff>
      <xdr:row>37</xdr:row>
      <xdr:rowOff>86995</xdr:rowOff>
    </xdr:to>
    <xdr:sp macro="" textlink="">
      <xdr:nvSpPr>
        <xdr:cNvPr id="408" name="フローチャート: 判断 407"/>
        <xdr:cNvSpPr/>
      </xdr:nvSpPr>
      <xdr:spPr>
        <a:xfrm>
          <a:off x="15430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409" name="フローチャート: 判断 408"/>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10" name="フローチャート: 判断 409"/>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11" name="フローチャート: 判断 410"/>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417" name="楕円 416"/>
        <xdr:cNvSpPr/>
      </xdr:nvSpPr>
      <xdr:spPr>
        <a:xfrm>
          <a:off x="16268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38117</xdr:rowOff>
    </xdr:from>
    <xdr:ext cx="405111" cy="259045"/>
    <xdr:sp macro="" textlink="">
      <xdr:nvSpPr>
        <xdr:cNvPr id="418" name="【認定こども園・幼稚園・保育所】&#10;有形固定資産減価償却率該当値テキスト"/>
        <xdr:cNvSpPr txBox="1"/>
      </xdr:nvSpPr>
      <xdr:spPr>
        <a:xfrm>
          <a:off x="16357600"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635</xdr:rowOff>
    </xdr:from>
    <xdr:to>
      <xdr:col>81</xdr:col>
      <xdr:colOff>101600</xdr:colOff>
      <xdr:row>37</xdr:row>
      <xdr:rowOff>102235</xdr:rowOff>
    </xdr:to>
    <xdr:sp macro="" textlink="">
      <xdr:nvSpPr>
        <xdr:cNvPr id="419" name="楕円 418"/>
        <xdr:cNvSpPr/>
      </xdr:nvSpPr>
      <xdr:spPr>
        <a:xfrm>
          <a:off x="15430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51435</xdr:rowOff>
    </xdr:from>
    <xdr:to>
      <xdr:col>85</xdr:col>
      <xdr:colOff>127000</xdr:colOff>
      <xdr:row>37</xdr:row>
      <xdr:rowOff>110490</xdr:rowOff>
    </xdr:to>
    <xdr:cxnSp macro="">
      <xdr:nvCxnSpPr>
        <xdr:cNvPr id="420" name="直線コネクタ 419"/>
        <xdr:cNvCxnSpPr/>
      </xdr:nvCxnSpPr>
      <xdr:spPr>
        <a:xfrm>
          <a:off x="15481300" y="639508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118745</xdr:rowOff>
    </xdr:from>
    <xdr:to>
      <xdr:col>76</xdr:col>
      <xdr:colOff>165100</xdr:colOff>
      <xdr:row>37</xdr:row>
      <xdr:rowOff>48895</xdr:rowOff>
    </xdr:to>
    <xdr:sp macro="" textlink="">
      <xdr:nvSpPr>
        <xdr:cNvPr id="421" name="楕円 420"/>
        <xdr:cNvSpPr/>
      </xdr:nvSpPr>
      <xdr:spPr>
        <a:xfrm>
          <a:off x="14541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169545</xdr:rowOff>
    </xdr:from>
    <xdr:to>
      <xdr:col>81</xdr:col>
      <xdr:colOff>50800</xdr:colOff>
      <xdr:row>37</xdr:row>
      <xdr:rowOff>51435</xdr:rowOff>
    </xdr:to>
    <xdr:cxnSp macro="">
      <xdr:nvCxnSpPr>
        <xdr:cNvPr id="422" name="直線コネクタ 421"/>
        <xdr:cNvCxnSpPr/>
      </xdr:nvCxnSpPr>
      <xdr:spPr>
        <a:xfrm>
          <a:off x="14592300" y="634174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73025</xdr:rowOff>
    </xdr:from>
    <xdr:to>
      <xdr:col>72</xdr:col>
      <xdr:colOff>38100</xdr:colOff>
      <xdr:row>39</xdr:row>
      <xdr:rowOff>3175</xdr:rowOff>
    </xdr:to>
    <xdr:sp macro="" textlink="">
      <xdr:nvSpPr>
        <xdr:cNvPr id="423" name="楕円 422"/>
        <xdr:cNvSpPr/>
      </xdr:nvSpPr>
      <xdr:spPr>
        <a:xfrm>
          <a:off x="13652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169545</xdr:rowOff>
    </xdr:from>
    <xdr:to>
      <xdr:col>76</xdr:col>
      <xdr:colOff>114300</xdr:colOff>
      <xdr:row>38</xdr:row>
      <xdr:rowOff>123825</xdr:rowOff>
    </xdr:to>
    <xdr:cxnSp macro="">
      <xdr:nvCxnSpPr>
        <xdr:cNvPr id="424" name="直線コネクタ 423"/>
        <xdr:cNvCxnSpPr/>
      </xdr:nvCxnSpPr>
      <xdr:spPr>
        <a:xfrm flipV="1">
          <a:off x="13703300" y="6341745"/>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103522</xdr:rowOff>
    </xdr:from>
    <xdr:ext cx="405111" cy="259045"/>
    <xdr:sp macro="" textlink="">
      <xdr:nvSpPr>
        <xdr:cNvPr id="425" name="n_1aveValue【認定こども園・幼稚園・保育所】&#10;有形固定資産減価償却率"/>
        <xdr:cNvSpPr txBox="1"/>
      </xdr:nvSpPr>
      <xdr:spPr>
        <a:xfrm>
          <a:off x="152660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59072</xdr:rowOff>
    </xdr:from>
    <xdr:ext cx="405111" cy="259045"/>
    <xdr:sp macro="" textlink="">
      <xdr:nvSpPr>
        <xdr:cNvPr id="426" name="n_2aveValue【認定こども園・幼稚園・保育所】&#10;有形固定資産減価償却率"/>
        <xdr:cNvSpPr txBox="1"/>
      </xdr:nvSpPr>
      <xdr:spPr>
        <a:xfrm>
          <a:off x="143897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27"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428" name="n_4aveValue【認定こども園・幼稚園・保育所】&#10;有形固定資産減価償却率"/>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93362</xdr:rowOff>
    </xdr:from>
    <xdr:ext cx="405111" cy="259045"/>
    <xdr:sp macro="" textlink="">
      <xdr:nvSpPr>
        <xdr:cNvPr id="429" name="n_1mainValue【認定こども園・幼稚園・保育所】&#10;有形固定資産減価償却率"/>
        <xdr:cNvSpPr txBox="1"/>
      </xdr:nvSpPr>
      <xdr:spPr>
        <a:xfrm>
          <a:off x="152660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65422</xdr:rowOff>
    </xdr:from>
    <xdr:ext cx="405111" cy="259045"/>
    <xdr:sp macro="" textlink="">
      <xdr:nvSpPr>
        <xdr:cNvPr id="430" name="n_2mainValue【認定こども園・幼稚園・保育所】&#10;有形固定資産減価償却率"/>
        <xdr:cNvSpPr txBox="1"/>
      </xdr:nvSpPr>
      <xdr:spPr>
        <a:xfrm>
          <a:off x="14389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165752</xdr:rowOff>
    </xdr:from>
    <xdr:ext cx="405111" cy="259045"/>
    <xdr:sp macro="" textlink="">
      <xdr:nvSpPr>
        <xdr:cNvPr id="431" name="n_3mainValue【認定こども園・幼稚園・保育所】&#10;有形固定資産減価償却率"/>
        <xdr:cNvSpPr txBox="1"/>
      </xdr:nvSpPr>
      <xdr:spPr>
        <a:xfrm>
          <a:off x="13500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2" name="直線コネクタ 44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3" name="テキスト ボックス 44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4" name="直線コネクタ 44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5" name="テキスト ボックス 44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6" name="直線コネクタ 44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7" name="テキスト ボックス 44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8" name="直線コネクタ 44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9" name="テキスト ボックス 44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0" name="直線コネクタ 44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1" name="テキスト ボックス 45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53340</xdr:rowOff>
    </xdr:from>
    <xdr:to>
      <xdr:col>116</xdr:col>
      <xdr:colOff>62864</xdr:colOff>
      <xdr:row>41</xdr:row>
      <xdr:rowOff>144780</xdr:rowOff>
    </xdr:to>
    <xdr:cxnSp macro="">
      <xdr:nvCxnSpPr>
        <xdr:cNvPr id="455" name="直線コネクタ 454"/>
        <xdr:cNvCxnSpPr/>
      </xdr:nvCxnSpPr>
      <xdr:spPr>
        <a:xfrm flipV="1">
          <a:off x="22160864" y="571119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456" name="【認定こども園・幼稚園・保育所】&#10;一人当たり面積最小値テキスト"/>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457" name="直線コネクタ 456"/>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xdr:rowOff>
    </xdr:from>
    <xdr:ext cx="469744" cy="259045"/>
    <xdr:sp macro="" textlink="">
      <xdr:nvSpPr>
        <xdr:cNvPr id="458" name="【認定こども園・幼稚園・保育所】&#10;一人当たり面積最大値テキスト"/>
        <xdr:cNvSpPr txBox="1"/>
      </xdr:nvSpPr>
      <xdr:spPr>
        <a:xfrm>
          <a:off x="221996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53340</xdr:rowOff>
    </xdr:from>
    <xdr:to>
      <xdr:col>116</xdr:col>
      <xdr:colOff>152400</xdr:colOff>
      <xdr:row>33</xdr:row>
      <xdr:rowOff>53340</xdr:rowOff>
    </xdr:to>
    <xdr:cxnSp macro="">
      <xdr:nvCxnSpPr>
        <xdr:cNvPr id="459" name="直線コネクタ 458"/>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3827</xdr:rowOff>
    </xdr:from>
    <xdr:ext cx="469744" cy="259045"/>
    <xdr:sp macro="" textlink="">
      <xdr:nvSpPr>
        <xdr:cNvPr id="460" name="【認定こども園・幼稚園・保育所】&#10;一人当たり面積平均値テキスト"/>
        <xdr:cNvSpPr txBox="1"/>
      </xdr:nvSpPr>
      <xdr:spPr>
        <a:xfrm>
          <a:off x="22199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25400</xdr:rowOff>
    </xdr:from>
    <xdr:to>
      <xdr:col>116</xdr:col>
      <xdr:colOff>114300</xdr:colOff>
      <xdr:row>38</xdr:row>
      <xdr:rowOff>127000</xdr:rowOff>
    </xdr:to>
    <xdr:sp macro="" textlink="">
      <xdr:nvSpPr>
        <xdr:cNvPr id="461" name="フローチャート: 判断 460"/>
        <xdr:cNvSpPr/>
      </xdr:nvSpPr>
      <xdr:spPr>
        <a:xfrm>
          <a:off x="22110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44450</xdr:rowOff>
    </xdr:from>
    <xdr:to>
      <xdr:col>112</xdr:col>
      <xdr:colOff>38100</xdr:colOff>
      <xdr:row>38</xdr:row>
      <xdr:rowOff>146050</xdr:rowOff>
    </xdr:to>
    <xdr:sp macro="" textlink="">
      <xdr:nvSpPr>
        <xdr:cNvPr id="462" name="フローチャート: 判断 461"/>
        <xdr:cNvSpPr/>
      </xdr:nvSpPr>
      <xdr:spPr>
        <a:xfrm>
          <a:off x="21272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33020</xdr:rowOff>
    </xdr:from>
    <xdr:to>
      <xdr:col>107</xdr:col>
      <xdr:colOff>101600</xdr:colOff>
      <xdr:row>38</xdr:row>
      <xdr:rowOff>134620</xdr:rowOff>
    </xdr:to>
    <xdr:sp macro="" textlink="">
      <xdr:nvSpPr>
        <xdr:cNvPr id="463" name="フローチャート: 判断 462"/>
        <xdr:cNvSpPr/>
      </xdr:nvSpPr>
      <xdr:spPr>
        <a:xfrm>
          <a:off x="20383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166370</xdr:rowOff>
    </xdr:from>
    <xdr:to>
      <xdr:col>102</xdr:col>
      <xdr:colOff>165100</xdr:colOff>
      <xdr:row>38</xdr:row>
      <xdr:rowOff>96520</xdr:rowOff>
    </xdr:to>
    <xdr:sp macro="" textlink="">
      <xdr:nvSpPr>
        <xdr:cNvPr id="464" name="フローチャート: 判断 463"/>
        <xdr:cNvSpPr/>
      </xdr:nvSpPr>
      <xdr:spPr>
        <a:xfrm>
          <a:off x="19494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158750</xdr:rowOff>
    </xdr:from>
    <xdr:to>
      <xdr:col>98</xdr:col>
      <xdr:colOff>38100</xdr:colOff>
      <xdr:row>38</xdr:row>
      <xdr:rowOff>88900</xdr:rowOff>
    </xdr:to>
    <xdr:sp macro="" textlink="">
      <xdr:nvSpPr>
        <xdr:cNvPr id="465" name="フローチャート: 判断 464"/>
        <xdr:cNvSpPr/>
      </xdr:nvSpPr>
      <xdr:spPr>
        <a:xfrm>
          <a:off x="18605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116840</xdr:rowOff>
    </xdr:from>
    <xdr:to>
      <xdr:col>116</xdr:col>
      <xdr:colOff>114300</xdr:colOff>
      <xdr:row>35</xdr:row>
      <xdr:rowOff>46990</xdr:rowOff>
    </xdr:to>
    <xdr:sp macro="" textlink="">
      <xdr:nvSpPr>
        <xdr:cNvPr id="471" name="楕円 470"/>
        <xdr:cNvSpPr/>
      </xdr:nvSpPr>
      <xdr:spPr>
        <a:xfrm>
          <a:off x="221107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139717</xdr:rowOff>
    </xdr:from>
    <xdr:ext cx="469744" cy="259045"/>
    <xdr:sp macro="" textlink="">
      <xdr:nvSpPr>
        <xdr:cNvPr id="472" name="【認定こども園・幼稚園・保育所】&#10;一人当たり面積該当値テキスト"/>
        <xdr:cNvSpPr txBox="1"/>
      </xdr:nvSpPr>
      <xdr:spPr>
        <a:xfrm>
          <a:off x="22199600" y="579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135890</xdr:rowOff>
    </xdr:from>
    <xdr:to>
      <xdr:col>112</xdr:col>
      <xdr:colOff>38100</xdr:colOff>
      <xdr:row>35</xdr:row>
      <xdr:rowOff>66040</xdr:rowOff>
    </xdr:to>
    <xdr:sp macro="" textlink="">
      <xdr:nvSpPr>
        <xdr:cNvPr id="473" name="楕円 472"/>
        <xdr:cNvSpPr/>
      </xdr:nvSpPr>
      <xdr:spPr>
        <a:xfrm>
          <a:off x="21272500" y="59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167640</xdr:rowOff>
    </xdr:from>
    <xdr:to>
      <xdr:col>116</xdr:col>
      <xdr:colOff>63500</xdr:colOff>
      <xdr:row>35</xdr:row>
      <xdr:rowOff>15240</xdr:rowOff>
    </xdr:to>
    <xdr:cxnSp macro="">
      <xdr:nvCxnSpPr>
        <xdr:cNvPr id="474" name="直線コネクタ 473"/>
        <xdr:cNvCxnSpPr/>
      </xdr:nvCxnSpPr>
      <xdr:spPr>
        <a:xfrm flipV="1">
          <a:off x="21323300" y="59969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158750</xdr:rowOff>
    </xdr:from>
    <xdr:to>
      <xdr:col>107</xdr:col>
      <xdr:colOff>101600</xdr:colOff>
      <xdr:row>35</xdr:row>
      <xdr:rowOff>88900</xdr:rowOff>
    </xdr:to>
    <xdr:sp macro="" textlink="">
      <xdr:nvSpPr>
        <xdr:cNvPr id="475" name="楕円 474"/>
        <xdr:cNvSpPr/>
      </xdr:nvSpPr>
      <xdr:spPr>
        <a:xfrm>
          <a:off x="20383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15240</xdr:rowOff>
    </xdr:from>
    <xdr:to>
      <xdr:col>111</xdr:col>
      <xdr:colOff>177800</xdr:colOff>
      <xdr:row>35</xdr:row>
      <xdr:rowOff>38100</xdr:rowOff>
    </xdr:to>
    <xdr:cxnSp macro="">
      <xdr:nvCxnSpPr>
        <xdr:cNvPr id="476" name="直線コネクタ 475"/>
        <xdr:cNvCxnSpPr/>
      </xdr:nvCxnSpPr>
      <xdr:spPr>
        <a:xfrm flipV="1">
          <a:off x="20434300" y="60159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116840</xdr:rowOff>
    </xdr:from>
    <xdr:to>
      <xdr:col>102</xdr:col>
      <xdr:colOff>165100</xdr:colOff>
      <xdr:row>37</xdr:row>
      <xdr:rowOff>46990</xdr:rowOff>
    </xdr:to>
    <xdr:sp macro="" textlink="">
      <xdr:nvSpPr>
        <xdr:cNvPr id="477" name="楕円 476"/>
        <xdr:cNvSpPr/>
      </xdr:nvSpPr>
      <xdr:spPr>
        <a:xfrm>
          <a:off x="19494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38100</xdr:rowOff>
    </xdr:from>
    <xdr:to>
      <xdr:col>107</xdr:col>
      <xdr:colOff>50800</xdr:colOff>
      <xdr:row>36</xdr:row>
      <xdr:rowOff>167640</xdr:rowOff>
    </xdr:to>
    <xdr:cxnSp macro="">
      <xdr:nvCxnSpPr>
        <xdr:cNvPr id="478" name="直線コネクタ 477"/>
        <xdr:cNvCxnSpPr/>
      </xdr:nvCxnSpPr>
      <xdr:spPr>
        <a:xfrm flipV="1">
          <a:off x="19545300" y="6038850"/>
          <a:ext cx="889000" cy="3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137177</xdr:rowOff>
    </xdr:from>
    <xdr:ext cx="469744" cy="259045"/>
    <xdr:sp macro="" textlink="">
      <xdr:nvSpPr>
        <xdr:cNvPr id="479" name="n_1aveValue【認定こども園・幼稚園・保育所】&#10;一人当たり面積"/>
        <xdr:cNvSpPr txBox="1"/>
      </xdr:nvSpPr>
      <xdr:spPr>
        <a:xfrm>
          <a:off x="210757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125747</xdr:rowOff>
    </xdr:from>
    <xdr:ext cx="469744" cy="259045"/>
    <xdr:sp macro="" textlink="">
      <xdr:nvSpPr>
        <xdr:cNvPr id="480" name="n_2aveValue【認定こども園・幼稚園・保育所】&#10;一人当たり面積"/>
        <xdr:cNvSpPr txBox="1"/>
      </xdr:nvSpPr>
      <xdr:spPr>
        <a:xfrm>
          <a:off x="20199427"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87647</xdr:rowOff>
    </xdr:from>
    <xdr:ext cx="469744" cy="259045"/>
    <xdr:sp macro="" textlink="">
      <xdr:nvSpPr>
        <xdr:cNvPr id="481" name="n_3aveValue【認定こども園・幼稚園・保育所】&#10;一人当たり面積"/>
        <xdr:cNvSpPr txBox="1"/>
      </xdr:nvSpPr>
      <xdr:spPr>
        <a:xfrm>
          <a:off x="19310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105427</xdr:rowOff>
    </xdr:from>
    <xdr:ext cx="469744" cy="259045"/>
    <xdr:sp macro="" textlink="">
      <xdr:nvSpPr>
        <xdr:cNvPr id="482" name="n_4aveValue【認定こども園・幼稚園・保育所】&#10;一人当たり面積"/>
        <xdr:cNvSpPr txBox="1"/>
      </xdr:nvSpPr>
      <xdr:spPr>
        <a:xfrm>
          <a:off x="18421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82567</xdr:rowOff>
    </xdr:from>
    <xdr:ext cx="469744" cy="259045"/>
    <xdr:sp macro="" textlink="">
      <xdr:nvSpPr>
        <xdr:cNvPr id="483" name="n_1mainValue【認定こども園・幼稚園・保育所】&#10;一人当たり面積"/>
        <xdr:cNvSpPr txBox="1"/>
      </xdr:nvSpPr>
      <xdr:spPr>
        <a:xfrm>
          <a:off x="21075727" y="574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105427</xdr:rowOff>
    </xdr:from>
    <xdr:ext cx="469744" cy="259045"/>
    <xdr:sp macro="" textlink="">
      <xdr:nvSpPr>
        <xdr:cNvPr id="484" name="n_2mainValue【認定こども園・幼稚園・保育所】&#10;一人当たり面積"/>
        <xdr:cNvSpPr txBox="1"/>
      </xdr:nvSpPr>
      <xdr:spPr>
        <a:xfrm>
          <a:off x="20199427" y="57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63517</xdr:rowOff>
    </xdr:from>
    <xdr:ext cx="469744" cy="259045"/>
    <xdr:sp macro="" textlink="">
      <xdr:nvSpPr>
        <xdr:cNvPr id="485" name="n_3mainValue【認定こども園・幼稚園・保育所】&#10;一人当たり面積"/>
        <xdr:cNvSpPr txBox="1"/>
      </xdr:nvSpPr>
      <xdr:spPr>
        <a:xfrm>
          <a:off x="19310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7" name="直線コネクタ 49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8" name="テキスト ボックス 49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9" name="直線コネクタ 49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0" name="テキスト ボックス 49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1" name="直線コネクタ 50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2" name="テキスト ボックス 50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3" name="直線コネクタ 50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4" name="テキスト ボックス 50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6" name="テキスト ボックス 50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34290</xdr:rowOff>
    </xdr:from>
    <xdr:to>
      <xdr:col>85</xdr:col>
      <xdr:colOff>126364</xdr:colOff>
      <xdr:row>64</xdr:row>
      <xdr:rowOff>41148</xdr:rowOff>
    </xdr:to>
    <xdr:cxnSp macro="">
      <xdr:nvCxnSpPr>
        <xdr:cNvPr id="508" name="直線コネクタ 507"/>
        <xdr:cNvCxnSpPr/>
      </xdr:nvCxnSpPr>
      <xdr:spPr>
        <a:xfrm flipV="1">
          <a:off x="16318864" y="980694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44975</xdr:rowOff>
    </xdr:from>
    <xdr:ext cx="405111" cy="259045"/>
    <xdr:sp macro="" textlink="">
      <xdr:nvSpPr>
        <xdr:cNvPr id="509" name="【学校施設】&#10;有形固定資産減価償却率最小値テキスト"/>
        <xdr:cNvSpPr txBox="1"/>
      </xdr:nvSpPr>
      <xdr:spPr>
        <a:xfrm>
          <a:off x="16357600" y="1101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41148</xdr:rowOff>
    </xdr:from>
    <xdr:to>
      <xdr:col>86</xdr:col>
      <xdr:colOff>25400</xdr:colOff>
      <xdr:row>64</xdr:row>
      <xdr:rowOff>41148</xdr:rowOff>
    </xdr:to>
    <xdr:cxnSp macro="">
      <xdr:nvCxnSpPr>
        <xdr:cNvPr id="510" name="直線コネクタ 509"/>
        <xdr:cNvCxnSpPr/>
      </xdr:nvCxnSpPr>
      <xdr:spPr>
        <a:xfrm>
          <a:off x="16230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152417</xdr:rowOff>
    </xdr:from>
    <xdr:ext cx="405111" cy="259045"/>
    <xdr:sp macro="" textlink="">
      <xdr:nvSpPr>
        <xdr:cNvPr id="511" name="【学校施設】&#10;有形固定資産減価償却率最大値テキスト"/>
        <xdr:cNvSpPr txBox="1"/>
      </xdr:nvSpPr>
      <xdr:spPr>
        <a:xfrm>
          <a:off x="16357600" y="958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34290</xdr:rowOff>
    </xdr:from>
    <xdr:to>
      <xdr:col>86</xdr:col>
      <xdr:colOff>25400</xdr:colOff>
      <xdr:row>57</xdr:row>
      <xdr:rowOff>34290</xdr:rowOff>
    </xdr:to>
    <xdr:cxnSp macro="">
      <xdr:nvCxnSpPr>
        <xdr:cNvPr id="512" name="直線コネクタ 511"/>
        <xdr:cNvCxnSpPr/>
      </xdr:nvCxnSpPr>
      <xdr:spPr>
        <a:xfrm>
          <a:off x="16230600" y="980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164101</xdr:rowOff>
    </xdr:from>
    <xdr:ext cx="405111" cy="259045"/>
    <xdr:sp macro="" textlink="">
      <xdr:nvSpPr>
        <xdr:cNvPr id="513" name="【学校施設】&#10;有形固定資産減価償却率平均値テキスト"/>
        <xdr:cNvSpPr txBox="1"/>
      </xdr:nvSpPr>
      <xdr:spPr>
        <a:xfrm>
          <a:off x="16357600" y="10279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141224</xdr:rowOff>
    </xdr:from>
    <xdr:to>
      <xdr:col>85</xdr:col>
      <xdr:colOff>177800</xdr:colOff>
      <xdr:row>61</xdr:row>
      <xdr:rowOff>71374</xdr:rowOff>
    </xdr:to>
    <xdr:sp macro="" textlink="">
      <xdr:nvSpPr>
        <xdr:cNvPr id="514" name="フローチャート: 判断 513"/>
        <xdr:cNvSpPr/>
      </xdr:nvSpPr>
      <xdr:spPr>
        <a:xfrm>
          <a:off x="162687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8636</xdr:rowOff>
    </xdr:from>
    <xdr:to>
      <xdr:col>81</xdr:col>
      <xdr:colOff>101600</xdr:colOff>
      <xdr:row>61</xdr:row>
      <xdr:rowOff>110236</xdr:rowOff>
    </xdr:to>
    <xdr:sp macro="" textlink="">
      <xdr:nvSpPr>
        <xdr:cNvPr id="515" name="フローチャート: 判断 514"/>
        <xdr:cNvSpPr/>
      </xdr:nvSpPr>
      <xdr:spPr>
        <a:xfrm>
          <a:off x="15430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152654</xdr:rowOff>
    </xdr:from>
    <xdr:to>
      <xdr:col>76</xdr:col>
      <xdr:colOff>165100</xdr:colOff>
      <xdr:row>61</xdr:row>
      <xdr:rowOff>82804</xdr:rowOff>
    </xdr:to>
    <xdr:sp macro="" textlink="">
      <xdr:nvSpPr>
        <xdr:cNvPr id="516" name="フローチャート: 判断 515"/>
        <xdr:cNvSpPr/>
      </xdr:nvSpPr>
      <xdr:spPr>
        <a:xfrm>
          <a:off x="14541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102362</xdr:rowOff>
    </xdr:from>
    <xdr:to>
      <xdr:col>72</xdr:col>
      <xdr:colOff>38100</xdr:colOff>
      <xdr:row>61</xdr:row>
      <xdr:rowOff>32512</xdr:rowOff>
    </xdr:to>
    <xdr:sp macro="" textlink="">
      <xdr:nvSpPr>
        <xdr:cNvPr id="517" name="フローチャート: 判断 516"/>
        <xdr:cNvSpPr/>
      </xdr:nvSpPr>
      <xdr:spPr>
        <a:xfrm>
          <a:off x="13652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138938</xdr:rowOff>
    </xdr:from>
    <xdr:to>
      <xdr:col>67</xdr:col>
      <xdr:colOff>101600</xdr:colOff>
      <xdr:row>61</xdr:row>
      <xdr:rowOff>69088</xdr:rowOff>
    </xdr:to>
    <xdr:sp macro="" textlink="">
      <xdr:nvSpPr>
        <xdr:cNvPr id="518" name="フローチャート: 判断 517"/>
        <xdr:cNvSpPr/>
      </xdr:nvSpPr>
      <xdr:spPr>
        <a:xfrm>
          <a:off x="12763500" y="1042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168656</xdr:rowOff>
    </xdr:from>
    <xdr:to>
      <xdr:col>85</xdr:col>
      <xdr:colOff>177800</xdr:colOff>
      <xdr:row>63</xdr:row>
      <xdr:rowOff>98806</xdr:rowOff>
    </xdr:to>
    <xdr:sp macro="" textlink="">
      <xdr:nvSpPr>
        <xdr:cNvPr id="524" name="楕円 523"/>
        <xdr:cNvSpPr/>
      </xdr:nvSpPr>
      <xdr:spPr>
        <a:xfrm>
          <a:off x="162687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147083</xdr:rowOff>
    </xdr:from>
    <xdr:ext cx="405111" cy="259045"/>
    <xdr:sp macro="" textlink="">
      <xdr:nvSpPr>
        <xdr:cNvPr id="525" name="【学校施設】&#10;有形固定資産減価償却率該当値テキスト"/>
        <xdr:cNvSpPr txBox="1"/>
      </xdr:nvSpPr>
      <xdr:spPr>
        <a:xfrm>
          <a:off x="16357600" y="1077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143510</xdr:rowOff>
    </xdr:from>
    <xdr:to>
      <xdr:col>81</xdr:col>
      <xdr:colOff>101600</xdr:colOff>
      <xdr:row>63</xdr:row>
      <xdr:rowOff>73660</xdr:rowOff>
    </xdr:to>
    <xdr:sp macro="" textlink="">
      <xdr:nvSpPr>
        <xdr:cNvPr id="526" name="楕円 525"/>
        <xdr:cNvSpPr/>
      </xdr:nvSpPr>
      <xdr:spPr>
        <a:xfrm>
          <a:off x="15430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22860</xdr:rowOff>
    </xdr:from>
    <xdr:to>
      <xdr:col>85</xdr:col>
      <xdr:colOff>127000</xdr:colOff>
      <xdr:row>63</xdr:row>
      <xdr:rowOff>48006</xdr:rowOff>
    </xdr:to>
    <xdr:cxnSp macro="">
      <xdr:nvCxnSpPr>
        <xdr:cNvPr id="527" name="直線コネクタ 526"/>
        <xdr:cNvCxnSpPr/>
      </xdr:nvCxnSpPr>
      <xdr:spPr>
        <a:xfrm>
          <a:off x="15481300" y="1082421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109220</xdr:rowOff>
    </xdr:from>
    <xdr:to>
      <xdr:col>76</xdr:col>
      <xdr:colOff>165100</xdr:colOff>
      <xdr:row>63</xdr:row>
      <xdr:rowOff>39370</xdr:rowOff>
    </xdr:to>
    <xdr:sp macro="" textlink="">
      <xdr:nvSpPr>
        <xdr:cNvPr id="528" name="楕円 527"/>
        <xdr:cNvSpPr/>
      </xdr:nvSpPr>
      <xdr:spPr>
        <a:xfrm>
          <a:off x="14541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160020</xdr:rowOff>
    </xdr:from>
    <xdr:to>
      <xdr:col>81</xdr:col>
      <xdr:colOff>50800</xdr:colOff>
      <xdr:row>63</xdr:row>
      <xdr:rowOff>22860</xdr:rowOff>
    </xdr:to>
    <xdr:cxnSp macro="">
      <xdr:nvCxnSpPr>
        <xdr:cNvPr id="529" name="直線コネクタ 528"/>
        <xdr:cNvCxnSpPr/>
      </xdr:nvCxnSpPr>
      <xdr:spPr>
        <a:xfrm>
          <a:off x="14592300" y="107899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15494</xdr:rowOff>
    </xdr:from>
    <xdr:to>
      <xdr:col>72</xdr:col>
      <xdr:colOff>38100</xdr:colOff>
      <xdr:row>62</xdr:row>
      <xdr:rowOff>117094</xdr:rowOff>
    </xdr:to>
    <xdr:sp macro="" textlink="">
      <xdr:nvSpPr>
        <xdr:cNvPr id="530" name="楕円 529"/>
        <xdr:cNvSpPr/>
      </xdr:nvSpPr>
      <xdr:spPr>
        <a:xfrm>
          <a:off x="13652500" y="106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66294</xdr:rowOff>
    </xdr:from>
    <xdr:to>
      <xdr:col>76</xdr:col>
      <xdr:colOff>114300</xdr:colOff>
      <xdr:row>62</xdr:row>
      <xdr:rowOff>160020</xdr:rowOff>
    </xdr:to>
    <xdr:cxnSp macro="">
      <xdr:nvCxnSpPr>
        <xdr:cNvPr id="531" name="直線コネクタ 530"/>
        <xdr:cNvCxnSpPr/>
      </xdr:nvCxnSpPr>
      <xdr:spPr>
        <a:xfrm>
          <a:off x="13703300" y="10696194"/>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126763</xdr:rowOff>
    </xdr:from>
    <xdr:ext cx="405111" cy="259045"/>
    <xdr:sp macro="" textlink="">
      <xdr:nvSpPr>
        <xdr:cNvPr id="532" name="n_1aveValue【学校施設】&#10;有形固定資産減価償却率"/>
        <xdr:cNvSpPr txBox="1"/>
      </xdr:nvSpPr>
      <xdr:spPr>
        <a:xfrm>
          <a:off x="152660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99331</xdr:rowOff>
    </xdr:from>
    <xdr:ext cx="405111" cy="259045"/>
    <xdr:sp macro="" textlink="">
      <xdr:nvSpPr>
        <xdr:cNvPr id="533" name="n_2aveValue【学校施設】&#10;有形固定資産減価償却率"/>
        <xdr:cNvSpPr txBox="1"/>
      </xdr:nvSpPr>
      <xdr:spPr>
        <a:xfrm>
          <a:off x="14389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49039</xdr:rowOff>
    </xdr:from>
    <xdr:ext cx="405111" cy="259045"/>
    <xdr:sp macro="" textlink="">
      <xdr:nvSpPr>
        <xdr:cNvPr id="534" name="n_3aveValue【学校施設】&#10;有形固定資産減価償却率"/>
        <xdr:cNvSpPr txBox="1"/>
      </xdr:nvSpPr>
      <xdr:spPr>
        <a:xfrm>
          <a:off x="13500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85615</xdr:rowOff>
    </xdr:from>
    <xdr:ext cx="405111" cy="259045"/>
    <xdr:sp macro="" textlink="">
      <xdr:nvSpPr>
        <xdr:cNvPr id="535" name="n_4aveValue【学校施設】&#10;有形固定資産減価償却率"/>
        <xdr:cNvSpPr txBox="1"/>
      </xdr:nvSpPr>
      <xdr:spPr>
        <a:xfrm>
          <a:off x="12611744" y="10201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64787</xdr:rowOff>
    </xdr:from>
    <xdr:ext cx="405111" cy="259045"/>
    <xdr:sp macro="" textlink="">
      <xdr:nvSpPr>
        <xdr:cNvPr id="536" name="n_1mainValue【学校施設】&#10;有形固定資産減価償却率"/>
        <xdr:cNvSpPr txBox="1"/>
      </xdr:nvSpPr>
      <xdr:spPr>
        <a:xfrm>
          <a:off x="15266044"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30497</xdr:rowOff>
    </xdr:from>
    <xdr:ext cx="405111" cy="259045"/>
    <xdr:sp macro="" textlink="">
      <xdr:nvSpPr>
        <xdr:cNvPr id="537" name="n_2mainValue【学校施設】&#10;有形固定資産減価償却率"/>
        <xdr:cNvSpPr txBox="1"/>
      </xdr:nvSpPr>
      <xdr:spPr>
        <a:xfrm>
          <a:off x="14389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108221</xdr:rowOff>
    </xdr:from>
    <xdr:ext cx="405111" cy="259045"/>
    <xdr:sp macro="" textlink="">
      <xdr:nvSpPr>
        <xdr:cNvPr id="538" name="n_3mainValue【学校施設】&#10;有形固定資産減価償却率"/>
        <xdr:cNvSpPr txBox="1"/>
      </xdr:nvSpPr>
      <xdr:spPr>
        <a:xfrm>
          <a:off x="13500744" y="1073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0" name="直線コネクタ 54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1" name="テキスト ボックス 55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2" name="直線コネクタ 55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3" name="テキスト ボックス 55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4" name="直線コネクタ 55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5" name="テキスト ボックス 55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6" name="直線コネクタ 55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7" name="テキスト ボックス 55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8" name="直線コネクタ 55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9" name="テキスト ボックス 55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25908</xdr:rowOff>
    </xdr:from>
    <xdr:to>
      <xdr:col>116</xdr:col>
      <xdr:colOff>62864</xdr:colOff>
      <xdr:row>63</xdr:row>
      <xdr:rowOff>109347</xdr:rowOff>
    </xdr:to>
    <xdr:cxnSp macro="">
      <xdr:nvCxnSpPr>
        <xdr:cNvPr id="563" name="直線コネクタ 562"/>
        <xdr:cNvCxnSpPr/>
      </xdr:nvCxnSpPr>
      <xdr:spPr>
        <a:xfrm flipV="1">
          <a:off x="22160864" y="9455658"/>
          <a:ext cx="0" cy="1455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113174</xdr:rowOff>
    </xdr:from>
    <xdr:ext cx="469744" cy="259045"/>
    <xdr:sp macro="" textlink="">
      <xdr:nvSpPr>
        <xdr:cNvPr id="564" name="【学校施設】&#10;一人当たり面積最小値テキスト"/>
        <xdr:cNvSpPr txBox="1"/>
      </xdr:nvSpPr>
      <xdr:spPr>
        <a:xfrm>
          <a:off x="22199600" y="1091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109347</xdr:rowOff>
    </xdr:from>
    <xdr:to>
      <xdr:col>116</xdr:col>
      <xdr:colOff>152400</xdr:colOff>
      <xdr:row>63</xdr:row>
      <xdr:rowOff>109347</xdr:rowOff>
    </xdr:to>
    <xdr:cxnSp macro="">
      <xdr:nvCxnSpPr>
        <xdr:cNvPr id="565" name="直線コネクタ 564"/>
        <xdr:cNvCxnSpPr/>
      </xdr:nvCxnSpPr>
      <xdr:spPr>
        <a:xfrm>
          <a:off x="22072600" y="1091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144035</xdr:rowOff>
    </xdr:from>
    <xdr:ext cx="469744" cy="259045"/>
    <xdr:sp macro="" textlink="">
      <xdr:nvSpPr>
        <xdr:cNvPr id="566" name="【学校施設】&#10;一人当たり面積最大値テキスト"/>
        <xdr:cNvSpPr txBox="1"/>
      </xdr:nvSpPr>
      <xdr:spPr>
        <a:xfrm>
          <a:off x="22199600" y="923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25908</xdr:rowOff>
    </xdr:from>
    <xdr:to>
      <xdr:col>116</xdr:col>
      <xdr:colOff>152400</xdr:colOff>
      <xdr:row>55</xdr:row>
      <xdr:rowOff>25908</xdr:rowOff>
    </xdr:to>
    <xdr:cxnSp macro="">
      <xdr:nvCxnSpPr>
        <xdr:cNvPr id="567" name="直線コネクタ 566"/>
        <xdr:cNvCxnSpPr/>
      </xdr:nvCxnSpPr>
      <xdr:spPr>
        <a:xfrm>
          <a:off x="22072600" y="9455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61993</xdr:rowOff>
    </xdr:from>
    <xdr:ext cx="469744" cy="259045"/>
    <xdr:sp macro="" textlink="">
      <xdr:nvSpPr>
        <xdr:cNvPr id="568" name="【学校施設】&#10;一人当たり面積平均値テキスト"/>
        <xdr:cNvSpPr txBox="1"/>
      </xdr:nvSpPr>
      <xdr:spPr>
        <a:xfrm>
          <a:off x="22199600" y="10348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39116</xdr:rowOff>
    </xdr:from>
    <xdr:to>
      <xdr:col>116</xdr:col>
      <xdr:colOff>114300</xdr:colOff>
      <xdr:row>61</xdr:row>
      <xdr:rowOff>140716</xdr:rowOff>
    </xdr:to>
    <xdr:sp macro="" textlink="">
      <xdr:nvSpPr>
        <xdr:cNvPr id="569" name="フローチャート: 判断 568"/>
        <xdr:cNvSpPr/>
      </xdr:nvSpPr>
      <xdr:spPr>
        <a:xfrm>
          <a:off x="221107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74168</xdr:rowOff>
    </xdr:from>
    <xdr:to>
      <xdr:col>112</xdr:col>
      <xdr:colOff>38100</xdr:colOff>
      <xdr:row>62</xdr:row>
      <xdr:rowOff>4318</xdr:rowOff>
    </xdr:to>
    <xdr:sp macro="" textlink="">
      <xdr:nvSpPr>
        <xdr:cNvPr id="570" name="フローチャート: 判断 569"/>
        <xdr:cNvSpPr/>
      </xdr:nvSpPr>
      <xdr:spPr>
        <a:xfrm>
          <a:off x="21272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92075</xdr:rowOff>
    </xdr:from>
    <xdr:to>
      <xdr:col>107</xdr:col>
      <xdr:colOff>101600</xdr:colOff>
      <xdr:row>62</xdr:row>
      <xdr:rowOff>22225</xdr:rowOff>
    </xdr:to>
    <xdr:sp macro="" textlink="">
      <xdr:nvSpPr>
        <xdr:cNvPr id="571" name="フローチャート: 判断 570"/>
        <xdr:cNvSpPr/>
      </xdr:nvSpPr>
      <xdr:spPr>
        <a:xfrm>
          <a:off x="20383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114173</xdr:rowOff>
    </xdr:from>
    <xdr:to>
      <xdr:col>102</xdr:col>
      <xdr:colOff>165100</xdr:colOff>
      <xdr:row>62</xdr:row>
      <xdr:rowOff>44323</xdr:rowOff>
    </xdr:to>
    <xdr:sp macro="" textlink="">
      <xdr:nvSpPr>
        <xdr:cNvPr id="572" name="フローチャート: 判断 571"/>
        <xdr:cNvSpPr/>
      </xdr:nvSpPr>
      <xdr:spPr>
        <a:xfrm>
          <a:off x="19494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33020</xdr:rowOff>
    </xdr:from>
    <xdr:to>
      <xdr:col>98</xdr:col>
      <xdr:colOff>38100</xdr:colOff>
      <xdr:row>61</xdr:row>
      <xdr:rowOff>134620</xdr:rowOff>
    </xdr:to>
    <xdr:sp macro="" textlink="">
      <xdr:nvSpPr>
        <xdr:cNvPr id="573" name="フローチャート: 判断 572"/>
        <xdr:cNvSpPr/>
      </xdr:nvSpPr>
      <xdr:spPr>
        <a:xfrm>
          <a:off x="18605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74549</xdr:rowOff>
    </xdr:from>
    <xdr:to>
      <xdr:col>116</xdr:col>
      <xdr:colOff>114300</xdr:colOff>
      <xdr:row>62</xdr:row>
      <xdr:rowOff>4699</xdr:rowOff>
    </xdr:to>
    <xdr:sp macro="" textlink="">
      <xdr:nvSpPr>
        <xdr:cNvPr id="579" name="楕円 578"/>
        <xdr:cNvSpPr/>
      </xdr:nvSpPr>
      <xdr:spPr>
        <a:xfrm>
          <a:off x="22110700" y="1053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52976</xdr:rowOff>
    </xdr:from>
    <xdr:ext cx="469744" cy="259045"/>
    <xdr:sp macro="" textlink="">
      <xdr:nvSpPr>
        <xdr:cNvPr id="580" name="【学校施設】&#10;一人当たり面積該当値テキスト"/>
        <xdr:cNvSpPr txBox="1"/>
      </xdr:nvSpPr>
      <xdr:spPr>
        <a:xfrm>
          <a:off x="22199600" y="1051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88265</xdr:rowOff>
    </xdr:from>
    <xdr:to>
      <xdr:col>112</xdr:col>
      <xdr:colOff>38100</xdr:colOff>
      <xdr:row>62</xdr:row>
      <xdr:rowOff>18415</xdr:rowOff>
    </xdr:to>
    <xdr:sp macro="" textlink="">
      <xdr:nvSpPr>
        <xdr:cNvPr id="581" name="楕円 580"/>
        <xdr:cNvSpPr/>
      </xdr:nvSpPr>
      <xdr:spPr>
        <a:xfrm>
          <a:off x="21272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125349</xdr:rowOff>
    </xdr:from>
    <xdr:to>
      <xdr:col>116</xdr:col>
      <xdr:colOff>63500</xdr:colOff>
      <xdr:row>61</xdr:row>
      <xdr:rowOff>139065</xdr:rowOff>
    </xdr:to>
    <xdr:cxnSp macro="">
      <xdr:nvCxnSpPr>
        <xdr:cNvPr id="582" name="直線コネクタ 581"/>
        <xdr:cNvCxnSpPr/>
      </xdr:nvCxnSpPr>
      <xdr:spPr>
        <a:xfrm flipV="1">
          <a:off x="21323300" y="10583799"/>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102362</xdr:rowOff>
    </xdr:from>
    <xdr:to>
      <xdr:col>107</xdr:col>
      <xdr:colOff>101600</xdr:colOff>
      <xdr:row>62</xdr:row>
      <xdr:rowOff>32512</xdr:rowOff>
    </xdr:to>
    <xdr:sp macro="" textlink="">
      <xdr:nvSpPr>
        <xdr:cNvPr id="583" name="楕円 582"/>
        <xdr:cNvSpPr/>
      </xdr:nvSpPr>
      <xdr:spPr>
        <a:xfrm>
          <a:off x="203835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139065</xdr:rowOff>
    </xdr:from>
    <xdr:to>
      <xdr:col>111</xdr:col>
      <xdr:colOff>177800</xdr:colOff>
      <xdr:row>61</xdr:row>
      <xdr:rowOff>153162</xdr:rowOff>
    </xdr:to>
    <xdr:cxnSp macro="">
      <xdr:nvCxnSpPr>
        <xdr:cNvPr id="584" name="直線コネクタ 583"/>
        <xdr:cNvCxnSpPr/>
      </xdr:nvCxnSpPr>
      <xdr:spPr>
        <a:xfrm flipV="1">
          <a:off x="20434300" y="10597515"/>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119507</xdr:rowOff>
    </xdr:from>
    <xdr:to>
      <xdr:col>102</xdr:col>
      <xdr:colOff>165100</xdr:colOff>
      <xdr:row>62</xdr:row>
      <xdr:rowOff>49657</xdr:rowOff>
    </xdr:to>
    <xdr:sp macro="" textlink="">
      <xdr:nvSpPr>
        <xdr:cNvPr id="585" name="楕円 584"/>
        <xdr:cNvSpPr/>
      </xdr:nvSpPr>
      <xdr:spPr>
        <a:xfrm>
          <a:off x="19494500" y="1057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153162</xdr:rowOff>
    </xdr:from>
    <xdr:to>
      <xdr:col>107</xdr:col>
      <xdr:colOff>50800</xdr:colOff>
      <xdr:row>61</xdr:row>
      <xdr:rowOff>170307</xdr:rowOff>
    </xdr:to>
    <xdr:cxnSp macro="">
      <xdr:nvCxnSpPr>
        <xdr:cNvPr id="586" name="直線コネクタ 585"/>
        <xdr:cNvCxnSpPr/>
      </xdr:nvCxnSpPr>
      <xdr:spPr>
        <a:xfrm flipV="1">
          <a:off x="19545300" y="10611612"/>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20845</xdr:rowOff>
    </xdr:from>
    <xdr:ext cx="469744" cy="259045"/>
    <xdr:sp macro="" textlink="">
      <xdr:nvSpPr>
        <xdr:cNvPr id="587" name="n_1aveValue【学校施設】&#10;一人当たり面積"/>
        <xdr:cNvSpPr txBox="1"/>
      </xdr:nvSpPr>
      <xdr:spPr>
        <a:xfrm>
          <a:off x="21075727" y="1030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38752</xdr:rowOff>
    </xdr:from>
    <xdr:ext cx="469744" cy="259045"/>
    <xdr:sp macro="" textlink="">
      <xdr:nvSpPr>
        <xdr:cNvPr id="588" name="n_2aveValue【学校施設】&#10;一人当たり面積"/>
        <xdr:cNvSpPr txBox="1"/>
      </xdr:nvSpPr>
      <xdr:spPr>
        <a:xfrm>
          <a:off x="201994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60850</xdr:rowOff>
    </xdr:from>
    <xdr:ext cx="469744" cy="259045"/>
    <xdr:sp macro="" textlink="">
      <xdr:nvSpPr>
        <xdr:cNvPr id="589" name="n_3aveValue【学校施設】&#10;一人当たり面積"/>
        <xdr:cNvSpPr txBox="1"/>
      </xdr:nvSpPr>
      <xdr:spPr>
        <a:xfrm>
          <a:off x="193104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151147</xdr:rowOff>
    </xdr:from>
    <xdr:ext cx="469744" cy="259045"/>
    <xdr:sp macro="" textlink="">
      <xdr:nvSpPr>
        <xdr:cNvPr id="590" name="n_4aveValue【学校施設】&#10;一人当たり面積"/>
        <xdr:cNvSpPr txBox="1"/>
      </xdr:nvSpPr>
      <xdr:spPr>
        <a:xfrm>
          <a:off x="184214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9542</xdr:rowOff>
    </xdr:from>
    <xdr:ext cx="469744" cy="259045"/>
    <xdr:sp macro="" textlink="">
      <xdr:nvSpPr>
        <xdr:cNvPr id="591" name="n_1mainValue【学校施設】&#10;一人当たり面積"/>
        <xdr:cNvSpPr txBox="1"/>
      </xdr:nvSpPr>
      <xdr:spPr>
        <a:xfrm>
          <a:off x="21075727" y="1063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23639</xdr:rowOff>
    </xdr:from>
    <xdr:ext cx="469744" cy="259045"/>
    <xdr:sp macro="" textlink="">
      <xdr:nvSpPr>
        <xdr:cNvPr id="592" name="n_2mainValue【学校施設】&#10;一人当たり面積"/>
        <xdr:cNvSpPr txBox="1"/>
      </xdr:nvSpPr>
      <xdr:spPr>
        <a:xfrm>
          <a:off x="201994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40784</xdr:rowOff>
    </xdr:from>
    <xdr:ext cx="469744" cy="259045"/>
    <xdr:sp macro="" textlink="">
      <xdr:nvSpPr>
        <xdr:cNvPr id="593" name="n_3mainValue【学校施設】&#10;一人当たり面積"/>
        <xdr:cNvSpPr txBox="1"/>
      </xdr:nvSpPr>
      <xdr:spPr>
        <a:xfrm>
          <a:off x="19310427" y="1067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2" name="正方形/長方形 6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3" name="正方形/長方形 6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4" name="正方形/長方形 6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5" name="正方形/長方形 6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6" name="正方形/長方形 6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7" name="正方形/長方形 6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8" name="正方形/長方形 6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9" name="正方形/長方形 6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0" name="テキスト ボックス 61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1" name="直線コネクタ 62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2" name="テキスト ボックス 62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3" name="直線コネクタ 62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4" name="テキスト ボックス 62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5" name="直線コネクタ 62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6" name="テキスト ボックス 62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7" name="直線コネクタ 62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8" name="テキスト ボックス 62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9" name="直線コネクタ 62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0" name="テキスト ボックス 62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2" name="テキスト ボックス 63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102870</xdr:rowOff>
    </xdr:from>
    <xdr:to>
      <xdr:col>85</xdr:col>
      <xdr:colOff>126364</xdr:colOff>
      <xdr:row>108</xdr:row>
      <xdr:rowOff>7620</xdr:rowOff>
    </xdr:to>
    <xdr:cxnSp macro="">
      <xdr:nvCxnSpPr>
        <xdr:cNvPr id="634" name="直線コネクタ 633"/>
        <xdr:cNvCxnSpPr/>
      </xdr:nvCxnSpPr>
      <xdr:spPr>
        <a:xfrm flipV="1">
          <a:off x="16318864" y="172478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11447</xdr:rowOff>
    </xdr:from>
    <xdr:ext cx="405111" cy="259045"/>
    <xdr:sp macro="" textlink="">
      <xdr:nvSpPr>
        <xdr:cNvPr id="635" name="【公民館】&#10;有形固定資産減価償却率最小値テキスト"/>
        <xdr:cNvSpPr txBox="1"/>
      </xdr:nvSpPr>
      <xdr:spPr>
        <a:xfrm>
          <a:off x="16357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xdr:rowOff>
    </xdr:from>
    <xdr:to>
      <xdr:col>86</xdr:col>
      <xdr:colOff>25400</xdr:colOff>
      <xdr:row>108</xdr:row>
      <xdr:rowOff>7620</xdr:rowOff>
    </xdr:to>
    <xdr:cxnSp macro="">
      <xdr:nvCxnSpPr>
        <xdr:cNvPr id="636" name="直線コネクタ 635"/>
        <xdr:cNvCxnSpPr/>
      </xdr:nvCxnSpPr>
      <xdr:spPr>
        <a:xfrm>
          <a:off x="16230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49547</xdr:rowOff>
    </xdr:from>
    <xdr:ext cx="405111" cy="259045"/>
    <xdr:sp macro="" textlink="">
      <xdr:nvSpPr>
        <xdr:cNvPr id="637" name="【公民館】&#10;有形固定資産減価償却率最大値テキスト"/>
        <xdr:cNvSpPr txBox="1"/>
      </xdr:nvSpPr>
      <xdr:spPr>
        <a:xfrm>
          <a:off x="16357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102870</xdr:rowOff>
    </xdr:from>
    <xdr:to>
      <xdr:col>86</xdr:col>
      <xdr:colOff>25400</xdr:colOff>
      <xdr:row>100</xdr:row>
      <xdr:rowOff>102870</xdr:rowOff>
    </xdr:to>
    <xdr:cxnSp macro="">
      <xdr:nvCxnSpPr>
        <xdr:cNvPr id="638" name="直線コネクタ 637"/>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86377</xdr:rowOff>
    </xdr:from>
    <xdr:ext cx="405111" cy="259045"/>
    <xdr:sp macro="" textlink="">
      <xdr:nvSpPr>
        <xdr:cNvPr id="639" name="【公民館】&#10;有形固定資産減価償却率平均値テキスト"/>
        <xdr:cNvSpPr txBox="1"/>
      </xdr:nvSpPr>
      <xdr:spPr>
        <a:xfrm>
          <a:off x="16357600" y="1774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63500</xdr:rowOff>
    </xdr:from>
    <xdr:to>
      <xdr:col>85</xdr:col>
      <xdr:colOff>177800</xdr:colOff>
      <xdr:row>104</xdr:row>
      <xdr:rowOff>165100</xdr:rowOff>
    </xdr:to>
    <xdr:sp macro="" textlink="">
      <xdr:nvSpPr>
        <xdr:cNvPr id="640" name="フローチャート: 判断 639"/>
        <xdr:cNvSpPr/>
      </xdr:nvSpPr>
      <xdr:spPr>
        <a:xfrm>
          <a:off x="162687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641" name="フローチャート: 判断 640"/>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90170</xdr:rowOff>
    </xdr:from>
    <xdr:to>
      <xdr:col>76</xdr:col>
      <xdr:colOff>165100</xdr:colOff>
      <xdr:row>106</xdr:row>
      <xdr:rowOff>20320</xdr:rowOff>
    </xdr:to>
    <xdr:sp macro="" textlink="">
      <xdr:nvSpPr>
        <xdr:cNvPr id="642" name="フローチャート: 判断 641"/>
        <xdr:cNvSpPr/>
      </xdr:nvSpPr>
      <xdr:spPr>
        <a:xfrm>
          <a:off x="14541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643" name="フローチャート: 判断 642"/>
        <xdr:cNvSpPr/>
      </xdr:nvSpPr>
      <xdr:spPr>
        <a:xfrm>
          <a:off x="1365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92075</xdr:rowOff>
    </xdr:from>
    <xdr:to>
      <xdr:col>67</xdr:col>
      <xdr:colOff>101600</xdr:colOff>
      <xdr:row>105</xdr:row>
      <xdr:rowOff>22225</xdr:rowOff>
    </xdr:to>
    <xdr:sp macro="" textlink="">
      <xdr:nvSpPr>
        <xdr:cNvPr id="644" name="フローチャート: 判断 643"/>
        <xdr:cNvSpPr/>
      </xdr:nvSpPr>
      <xdr:spPr>
        <a:xfrm>
          <a:off x="12763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13970</xdr:rowOff>
    </xdr:from>
    <xdr:to>
      <xdr:col>85</xdr:col>
      <xdr:colOff>177800</xdr:colOff>
      <xdr:row>105</xdr:row>
      <xdr:rowOff>115570</xdr:rowOff>
    </xdr:to>
    <xdr:sp macro="" textlink="">
      <xdr:nvSpPr>
        <xdr:cNvPr id="650" name="楕円 649"/>
        <xdr:cNvSpPr/>
      </xdr:nvSpPr>
      <xdr:spPr>
        <a:xfrm>
          <a:off x="16268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163847</xdr:rowOff>
    </xdr:from>
    <xdr:ext cx="405111" cy="259045"/>
    <xdr:sp macro="" textlink="">
      <xdr:nvSpPr>
        <xdr:cNvPr id="651" name="【公民館】&#10;有形固定資産減価償却率該当値テキスト"/>
        <xdr:cNvSpPr txBox="1"/>
      </xdr:nvSpPr>
      <xdr:spPr>
        <a:xfrm>
          <a:off x="16357600"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154939</xdr:rowOff>
    </xdr:from>
    <xdr:to>
      <xdr:col>81</xdr:col>
      <xdr:colOff>101600</xdr:colOff>
      <xdr:row>105</xdr:row>
      <xdr:rowOff>85089</xdr:rowOff>
    </xdr:to>
    <xdr:sp macro="" textlink="">
      <xdr:nvSpPr>
        <xdr:cNvPr id="652" name="楕円 651"/>
        <xdr:cNvSpPr/>
      </xdr:nvSpPr>
      <xdr:spPr>
        <a:xfrm>
          <a:off x="15430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34289</xdr:rowOff>
    </xdr:from>
    <xdr:to>
      <xdr:col>85</xdr:col>
      <xdr:colOff>127000</xdr:colOff>
      <xdr:row>105</xdr:row>
      <xdr:rowOff>64770</xdr:rowOff>
    </xdr:to>
    <xdr:cxnSp macro="">
      <xdr:nvCxnSpPr>
        <xdr:cNvPr id="653" name="直線コネクタ 652"/>
        <xdr:cNvCxnSpPr/>
      </xdr:nvCxnSpPr>
      <xdr:spPr>
        <a:xfrm>
          <a:off x="15481300" y="180365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33020</xdr:rowOff>
    </xdr:from>
    <xdr:to>
      <xdr:col>76</xdr:col>
      <xdr:colOff>165100</xdr:colOff>
      <xdr:row>105</xdr:row>
      <xdr:rowOff>134620</xdr:rowOff>
    </xdr:to>
    <xdr:sp macro="" textlink="">
      <xdr:nvSpPr>
        <xdr:cNvPr id="654" name="楕円 653"/>
        <xdr:cNvSpPr/>
      </xdr:nvSpPr>
      <xdr:spPr>
        <a:xfrm>
          <a:off x="14541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34289</xdr:rowOff>
    </xdr:from>
    <xdr:to>
      <xdr:col>81</xdr:col>
      <xdr:colOff>50800</xdr:colOff>
      <xdr:row>105</xdr:row>
      <xdr:rowOff>83820</xdr:rowOff>
    </xdr:to>
    <xdr:cxnSp macro="">
      <xdr:nvCxnSpPr>
        <xdr:cNvPr id="655" name="直線コネクタ 654"/>
        <xdr:cNvCxnSpPr/>
      </xdr:nvCxnSpPr>
      <xdr:spPr>
        <a:xfrm flipV="1">
          <a:off x="14592300" y="180365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2539</xdr:rowOff>
    </xdr:from>
    <xdr:to>
      <xdr:col>72</xdr:col>
      <xdr:colOff>38100</xdr:colOff>
      <xdr:row>105</xdr:row>
      <xdr:rowOff>104139</xdr:rowOff>
    </xdr:to>
    <xdr:sp macro="" textlink="">
      <xdr:nvSpPr>
        <xdr:cNvPr id="656" name="楕円 655"/>
        <xdr:cNvSpPr/>
      </xdr:nvSpPr>
      <xdr:spPr>
        <a:xfrm>
          <a:off x="13652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53339</xdr:rowOff>
    </xdr:from>
    <xdr:to>
      <xdr:col>76</xdr:col>
      <xdr:colOff>114300</xdr:colOff>
      <xdr:row>105</xdr:row>
      <xdr:rowOff>83820</xdr:rowOff>
    </xdr:to>
    <xdr:cxnSp macro="">
      <xdr:nvCxnSpPr>
        <xdr:cNvPr id="657" name="直線コネクタ 656"/>
        <xdr:cNvCxnSpPr/>
      </xdr:nvCxnSpPr>
      <xdr:spPr>
        <a:xfrm>
          <a:off x="13703300" y="180555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658" name="n_1aveValue【公民館】&#10;有形固定資産減価償却率"/>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11447</xdr:rowOff>
    </xdr:from>
    <xdr:ext cx="405111" cy="259045"/>
    <xdr:sp macro="" textlink="">
      <xdr:nvSpPr>
        <xdr:cNvPr id="659" name="n_2aveValue【公民館】&#10;有形固定資産減価償却率"/>
        <xdr:cNvSpPr txBox="1"/>
      </xdr:nvSpPr>
      <xdr:spPr>
        <a:xfrm>
          <a:off x="14389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143527</xdr:rowOff>
    </xdr:from>
    <xdr:ext cx="405111" cy="259045"/>
    <xdr:sp macro="" textlink="">
      <xdr:nvSpPr>
        <xdr:cNvPr id="660" name="n_3aveValue【公民館】&#10;有形固定資産減価償却率"/>
        <xdr:cNvSpPr txBox="1"/>
      </xdr:nvSpPr>
      <xdr:spPr>
        <a:xfrm>
          <a:off x="13500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38752</xdr:rowOff>
    </xdr:from>
    <xdr:ext cx="405111" cy="259045"/>
    <xdr:sp macro="" textlink="">
      <xdr:nvSpPr>
        <xdr:cNvPr id="661" name="n_4aveValue【公民館】&#10;有形固定資産減価償却率"/>
        <xdr:cNvSpPr txBox="1"/>
      </xdr:nvSpPr>
      <xdr:spPr>
        <a:xfrm>
          <a:off x="12611744" y="176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76216</xdr:rowOff>
    </xdr:from>
    <xdr:ext cx="405111" cy="259045"/>
    <xdr:sp macro="" textlink="">
      <xdr:nvSpPr>
        <xdr:cNvPr id="662" name="n_1mainValue【公民館】&#10;有形固定資産減価償却率"/>
        <xdr:cNvSpPr txBox="1"/>
      </xdr:nvSpPr>
      <xdr:spPr>
        <a:xfrm>
          <a:off x="152660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151147</xdr:rowOff>
    </xdr:from>
    <xdr:ext cx="405111" cy="259045"/>
    <xdr:sp macro="" textlink="">
      <xdr:nvSpPr>
        <xdr:cNvPr id="663" name="n_2mainValue【公民館】&#10;有形固定資産減価償却率"/>
        <xdr:cNvSpPr txBox="1"/>
      </xdr:nvSpPr>
      <xdr:spPr>
        <a:xfrm>
          <a:off x="14389744"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95266</xdr:rowOff>
    </xdr:from>
    <xdr:ext cx="405111" cy="259045"/>
    <xdr:sp macro="" textlink="">
      <xdr:nvSpPr>
        <xdr:cNvPr id="664" name="n_3mainValue【公民館】&#10;有形固定資産減価償却率"/>
        <xdr:cNvSpPr txBox="1"/>
      </xdr:nvSpPr>
      <xdr:spPr>
        <a:xfrm>
          <a:off x="13500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5" name="直線コネクタ 67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6" name="テキスト ボックス 67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7" name="直線コネクタ 67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8" name="テキスト ボックス 67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9" name="直線コネクタ 67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0" name="テキスト ボックス 67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1" name="直線コネクタ 68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2" name="テキスト ボックス 68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3" name="直線コネクタ 68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4" name="テキスト ボックス 68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5" name="直線コネクタ 68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6" name="テキスト ボックス 68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8" name="テキスト ボックス 6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17418</xdr:rowOff>
    </xdr:from>
    <xdr:to>
      <xdr:col>116</xdr:col>
      <xdr:colOff>62864</xdr:colOff>
      <xdr:row>109</xdr:row>
      <xdr:rowOff>26670</xdr:rowOff>
    </xdr:to>
    <xdr:cxnSp macro="">
      <xdr:nvCxnSpPr>
        <xdr:cNvPr id="690" name="直線コネクタ 689"/>
        <xdr:cNvCxnSpPr/>
      </xdr:nvCxnSpPr>
      <xdr:spPr>
        <a:xfrm flipV="1">
          <a:off x="22160864" y="17162418"/>
          <a:ext cx="0" cy="1552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691"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692" name="直線コネクタ 691"/>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135545</xdr:rowOff>
    </xdr:from>
    <xdr:ext cx="469744" cy="259045"/>
    <xdr:sp macro="" textlink="">
      <xdr:nvSpPr>
        <xdr:cNvPr id="693" name="【公民館】&#10;一人当たり面積最大値テキスト"/>
        <xdr:cNvSpPr txBox="1"/>
      </xdr:nvSpPr>
      <xdr:spPr>
        <a:xfrm>
          <a:off x="22199600" y="1693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17418</xdr:rowOff>
    </xdr:from>
    <xdr:to>
      <xdr:col>116</xdr:col>
      <xdr:colOff>152400</xdr:colOff>
      <xdr:row>100</xdr:row>
      <xdr:rowOff>17418</xdr:rowOff>
    </xdr:to>
    <xdr:cxnSp macro="">
      <xdr:nvCxnSpPr>
        <xdr:cNvPr id="694" name="直線コネクタ 693"/>
        <xdr:cNvCxnSpPr/>
      </xdr:nvCxnSpPr>
      <xdr:spPr>
        <a:xfrm>
          <a:off x="22072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26143</xdr:rowOff>
    </xdr:from>
    <xdr:ext cx="469744" cy="259045"/>
    <xdr:sp macro="" textlink="">
      <xdr:nvSpPr>
        <xdr:cNvPr id="695" name="【公民館】&#10;一人当たり面積平均値テキスト"/>
        <xdr:cNvSpPr txBox="1"/>
      </xdr:nvSpPr>
      <xdr:spPr>
        <a:xfrm>
          <a:off x="22199600" y="18371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47716</xdr:rowOff>
    </xdr:from>
    <xdr:to>
      <xdr:col>116</xdr:col>
      <xdr:colOff>114300</xdr:colOff>
      <xdr:row>107</xdr:row>
      <xdr:rowOff>149316</xdr:rowOff>
    </xdr:to>
    <xdr:sp macro="" textlink="">
      <xdr:nvSpPr>
        <xdr:cNvPr id="696" name="フローチャート: 判断 695"/>
        <xdr:cNvSpPr/>
      </xdr:nvSpPr>
      <xdr:spPr>
        <a:xfrm>
          <a:off x="221107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59689</xdr:rowOff>
    </xdr:from>
    <xdr:to>
      <xdr:col>112</xdr:col>
      <xdr:colOff>38100</xdr:colOff>
      <xdr:row>107</xdr:row>
      <xdr:rowOff>161289</xdr:rowOff>
    </xdr:to>
    <xdr:sp macro="" textlink="">
      <xdr:nvSpPr>
        <xdr:cNvPr id="697" name="フローチャート: 判断 696"/>
        <xdr:cNvSpPr/>
      </xdr:nvSpPr>
      <xdr:spPr>
        <a:xfrm>
          <a:off x="21272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55336</xdr:rowOff>
    </xdr:from>
    <xdr:to>
      <xdr:col>107</xdr:col>
      <xdr:colOff>101600</xdr:colOff>
      <xdr:row>107</xdr:row>
      <xdr:rowOff>156936</xdr:rowOff>
    </xdr:to>
    <xdr:sp macro="" textlink="">
      <xdr:nvSpPr>
        <xdr:cNvPr id="698" name="フローチャート: 判断 697"/>
        <xdr:cNvSpPr/>
      </xdr:nvSpPr>
      <xdr:spPr>
        <a:xfrm>
          <a:off x="20383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58601</xdr:rowOff>
    </xdr:from>
    <xdr:to>
      <xdr:col>102</xdr:col>
      <xdr:colOff>165100</xdr:colOff>
      <xdr:row>107</xdr:row>
      <xdr:rowOff>160201</xdr:rowOff>
    </xdr:to>
    <xdr:sp macro="" textlink="">
      <xdr:nvSpPr>
        <xdr:cNvPr id="699" name="フローチャート: 判断 698"/>
        <xdr:cNvSpPr/>
      </xdr:nvSpPr>
      <xdr:spPr>
        <a:xfrm>
          <a:off x="19494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116295</xdr:rowOff>
    </xdr:from>
    <xdr:to>
      <xdr:col>98</xdr:col>
      <xdr:colOff>38100</xdr:colOff>
      <xdr:row>108</xdr:row>
      <xdr:rowOff>46445</xdr:rowOff>
    </xdr:to>
    <xdr:sp macro="" textlink="">
      <xdr:nvSpPr>
        <xdr:cNvPr id="700" name="フローチャート: 判断 699"/>
        <xdr:cNvSpPr/>
      </xdr:nvSpPr>
      <xdr:spPr>
        <a:xfrm>
          <a:off x="18605500" y="184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113574</xdr:rowOff>
    </xdr:from>
    <xdr:to>
      <xdr:col>116</xdr:col>
      <xdr:colOff>114300</xdr:colOff>
      <xdr:row>107</xdr:row>
      <xdr:rowOff>43724</xdr:rowOff>
    </xdr:to>
    <xdr:sp macro="" textlink="">
      <xdr:nvSpPr>
        <xdr:cNvPr id="706" name="楕円 705"/>
        <xdr:cNvSpPr/>
      </xdr:nvSpPr>
      <xdr:spPr>
        <a:xfrm>
          <a:off x="221107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136451</xdr:rowOff>
    </xdr:from>
    <xdr:ext cx="469744" cy="259045"/>
    <xdr:sp macro="" textlink="">
      <xdr:nvSpPr>
        <xdr:cNvPr id="707" name="【公民館】&#10;一人当たり面積該当値テキスト"/>
        <xdr:cNvSpPr txBox="1"/>
      </xdr:nvSpPr>
      <xdr:spPr>
        <a:xfrm>
          <a:off x="22199600" y="1813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120106</xdr:rowOff>
    </xdr:from>
    <xdr:to>
      <xdr:col>112</xdr:col>
      <xdr:colOff>38100</xdr:colOff>
      <xdr:row>107</xdr:row>
      <xdr:rowOff>50256</xdr:rowOff>
    </xdr:to>
    <xdr:sp macro="" textlink="">
      <xdr:nvSpPr>
        <xdr:cNvPr id="708" name="楕円 707"/>
        <xdr:cNvSpPr/>
      </xdr:nvSpPr>
      <xdr:spPr>
        <a:xfrm>
          <a:off x="21272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164374</xdr:rowOff>
    </xdr:from>
    <xdr:to>
      <xdr:col>116</xdr:col>
      <xdr:colOff>63500</xdr:colOff>
      <xdr:row>106</xdr:row>
      <xdr:rowOff>170906</xdr:rowOff>
    </xdr:to>
    <xdr:cxnSp macro="">
      <xdr:nvCxnSpPr>
        <xdr:cNvPr id="709" name="直線コネクタ 708"/>
        <xdr:cNvCxnSpPr/>
      </xdr:nvCxnSpPr>
      <xdr:spPr>
        <a:xfrm flipV="1">
          <a:off x="21323300" y="1833807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163649</xdr:rowOff>
    </xdr:from>
    <xdr:to>
      <xdr:col>107</xdr:col>
      <xdr:colOff>101600</xdr:colOff>
      <xdr:row>107</xdr:row>
      <xdr:rowOff>93799</xdr:rowOff>
    </xdr:to>
    <xdr:sp macro="" textlink="">
      <xdr:nvSpPr>
        <xdr:cNvPr id="710" name="楕円 709"/>
        <xdr:cNvSpPr/>
      </xdr:nvSpPr>
      <xdr:spPr>
        <a:xfrm>
          <a:off x="20383500" y="183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170906</xdr:rowOff>
    </xdr:from>
    <xdr:to>
      <xdr:col>111</xdr:col>
      <xdr:colOff>177800</xdr:colOff>
      <xdr:row>107</xdr:row>
      <xdr:rowOff>42999</xdr:rowOff>
    </xdr:to>
    <xdr:cxnSp macro="">
      <xdr:nvCxnSpPr>
        <xdr:cNvPr id="711" name="直線コネクタ 710"/>
        <xdr:cNvCxnSpPr/>
      </xdr:nvCxnSpPr>
      <xdr:spPr>
        <a:xfrm flipV="1">
          <a:off x="20434300" y="1834460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119018</xdr:rowOff>
    </xdr:from>
    <xdr:to>
      <xdr:col>102</xdr:col>
      <xdr:colOff>165100</xdr:colOff>
      <xdr:row>107</xdr:row>
      <xdr:rowOff>49168</xdr:rowOff>
    </xdr:to>
    <xdr:sp macro="" textlink="">
      <xdr:nvSpPr>
        <xdr:cNvPr id="712" name="楕円 711"/>
        <xdr:cNvSpPr/>
      </xdr:nvSpPr>
      <xdr:spPr>
        <a:xfrm>
          <a:off x="19494500" y="1829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169818</xdr:rowOff>
    </xdr:from>
    <xdr:to>
      <xdr:col>107</xdr:col>
      <xdr:colOff>50800</xdr:colOff>
      <xdr:row>107</xdr:row>
      <xdr:rowOff>42999</xdr:rowOff>
    </xdr:to>
    <xdr:cxnSp macro="">
      <xdr:nvCxnSpPr>
        <xdr:cNvPr id="713" name="直線コネクタ 712"/>
        <xdr:cNvCxnSpPr/>
      </xdr:nvCxnSpPr>
      <xdr:spPr>
        <a:xfrm>
          <a:off x="19545300" y="18343518"/>
          <a:ext cx="889000" cy="4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152416</xdr:rowOff>
    </xdr:from>
    <xdr:ext cx="469744" cy="259045"/>
    <xdr:sp macro="" textlink="">
      <xdr:nvSpPr>
        <xdr:cNvPr id="714" name="n_1aveValue【公民館】&#10;一人当たり面積"/>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148063</xdr:rowOff>
    </xdr:from>
    <xdr:ext cx="469744" cy="259045"/>
    <xdr:sp macro="" textlink="">
      <xdr:nvSpPr>
        <xdr:cNvPr id="715" name="n_2aveValue【公民館】&#10;一人当たり面積"/>
        <xdr:cNvSpPr txBox="1"/>
      </xdr:nvSpPr>
      <xdr:spPr>
        <a:xfrm>
          <a:off x="20199427" y="184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151328</xdr:rowOff>
    </xdr:from>
    <xdr:ext cx="469744" cy="259045"/>
    <xdr:sp macro="" textlink="">
      <xdr:nvSpPr>
        <xdr:cNvPr id="716" name="n_3aveValue【公民館】&#10;一人当たり面積"/>
        <xdr:cNvSpPr txBox="1"/>
      </xdr:nvSpPr>
      <xdr:spPr>
        <a:xfrm>
          <a:off x="19310427" y="1849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62972</xdr:rowOff>
    </xdr:from>
    <xdr:ext cx="469744" cy="259045"/>
    <xdr:sp macro="" textlink="">
      <xdr:nvSpPr>
        <xdr:cNvPr id="717" name="n_4aveValue【公民館】&#10;一人当たり面積"/>
        <xdr:cNvSpPr txBox="1"/>
      </xdr:nvSpPr>
      <xdr:spPr>
        <a:xfrm>
          <a:off x="18421427" y="1823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66783</xdr:rowOff>
    </xdr:from>
    <xdr:ext cx="469744" cy="259045"/>
    <xdr:sp macro="" textlink="">
      <xdr:nvSpPr>
        <xdr:cNvPr id="718" name="n_1mainValue【公民館】&#10;一人当たり面積"/>
        <xdr:cNvSpPr txBox="1"/>
      </xdr:nvSpPr>
      <xdr:spPr>
        <a:xfrm>
          <a:off x="210757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110326</xdr:rowOff>
    </xdr:from>
    <xdr:ext cx="469744" cy="259045"/>
    <xdr:sp macro="" textlink="">
      <xdr:nvSpPr>
        <xdr:cNvPr id="719" name="n_2mainValue【公民館】&#10;一人当たり面積"/>
        <xdr:cNvSpPr txBox="1"/>
      </xdr:nvSpPr>
      <xdr:spPr>
        <a:xfrm>
          <a:off x="20199427" y="1811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65695</xdr:rowOff>
    </xdr:from>
    <xdr:ext cx="469744" cy="259045"/>
    <xdr:sp macro="" textlink="">
      <xdr:nvSpPr>
        <xdr:cNvPr id="720" name="n_3mainValue【公民館】&#10;一人当たり面積"/>
        <xdr:cNvSpPr txBox="1"/>
      </xdr:nvSpPr>
      <xdr:spPr>
        <a:xfrm>
          <a:off x="19310427" y="1806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1" name="正方形/長方形 7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2" name="正方形/長方形 7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3" name="テキスト ボックス 7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関係施設、公営住宅については、長寿命化計画に基づき計画的な補修工事、除却等に努める。市町村合併後、施設の統廃合などを行っているが、有形固定資産減価償却率が類似団体平均値よりも高い状況であるため、今後、個別施設計画の策定、実施に努め、施設の適正管理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27,359
26,909
429.29
22,858,798
21,795,191
1,057,983
13,498,556
24,667,213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150784</xdr:rowOff>
    </xdr:from>
    <xdr:ext cx="405111" cy="259045"/>
    <xdr:sp macro="" textlink="">
      <xdr:nvSpPr>
        <xdr:cNvPr id="63" name="【図書館】&#10;有形固定資産減価償却率平均値テキスト"/>
        <xdr:cNvSpPr txBox="1"/>
      </xdr:nvSpPr>
      <xdr:spPr>
        <a:xfrm>
          <a:off x="4673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xdr:rowOff>
    </xdr:from>
    <xdr:to>
      <xdr:col>24</xdr:col>
      <xdr:colOff>114300</xdr:colOff>
      <xdr:row>37</xdr:row>
      <xdr:rowOff>102507</xdr:rowOff>
    </xdr:to>
    <xdr:sp macro="" textlink="">
      <xdr:nvSpPr>
        <xdr:cNvPr id="64" name="フローチャート: 判断 63"/>
        <xdr:cNvSpPr/>
      </xdr:nvSpPr>
      <xdr:spPr>
        <a:xfrm>
          <a:off x="4584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18869</xdr:rowOff>
    </xdr:from>
    <xdr:to>
      <xdr:col>20</xdr:col>
      <xdr:colOff>38100</xdr:colOff>
      <xdr:row>37</xdr:row>
      <xdr:rowOff>120469</xdr:rowOff>
    </xdr:to>
    <xdr:sp macro="" textlink="">
      <xdr:nvSpPr>
        <xdr:cNvPr id="65" name="フローチャート: 判断 64"/>
        <xdr:cNvSpPr/>
      </xdr:nvSpPr>
      <xdr:spPr>
        <a:xfrm>
          <a:off x="3746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35197</xdr:rowOff>
    </xdr:from>
    <xdr:to>
      <xdr:col>10</xdr:col>
      <xdr:colOff>165100</xdr:colOff>
      <xdr:row>35</xdr:row>
      <xdr:rowOff>136797</xdr:rowOff>
    </xdr:to>
    <xdr:sp macro="" textlink="">
      <xdr:nvSpPr>
        <xdr:cNvPr id="67" name="フローチャート: 判断 66"/>
        <xdr:cNvSpPr/>
      </xdr:nvSpPr>
      <xdr:spPr>
        <a:xfrm>
          <a:off x="1968500" y="60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160927</xdr:rowOff>
    </xdr:from>
    <xdr:to>
      <xdr:col>24</xdr:col>
      <xdr:colOff>114300</xdr:colOff>
      <xdr:row>37</xdr:row>
      <xdr:rowOff>91077</xdr:rowOff>
    </xdr:to>
    <xdr:sp macro="" textlink="">
      <xdr:nvSpPr>
        <xdr:cNvPr id="74" name="楕円 73"/>
        <xdr:cNvSpPr/>
      </xdr:nvSpPr>
      <xdr:spPr>
        <a:xfrm>
          <a:off x="45847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12354</xdr:rowOff>
    </xdr:from>
    <xdr:ext cx="405111" cy="259045"/>
    <xdr:sp macro="" textlink="">
      <xdr:nvSpPr>
        <xdr:cNvPr id="75" name="【図書館】&#10;有形固定資産減価償却率該当値テキスト"/>
        <xdr:cNvSpPr txBox="1"/>
      </xdr:nvSpPr>
      <xdr:spPr>
        <a:xfrm>
          <a:off x="4673600" y="618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20501</xdr:rowOff>
    </xdr:from>
    <xdr:to>
      <xdr:col>20</xdr:col>
      <xdr:colOff>38100</xdr:colOff>
      <xdr:row>37</xdr:row>
      <xdr:rowOff>122101</xdr:rowOff>
    </xdr:to>
    <xdr:sp macro="" textlink="">
      <xdr:nvSpPr>
        <xdr:cNvPr id="76" name="楕円 75"/>
        <xdr:cNvSpPr/>
      </xdr:nvSpPr>
      <xdr:spPr>
        <a:xfrm>
          <a:off x="3746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40277</xdr:rowOff>
    </xdr:from>
    <xdr:to>
      <xdr:col>24</xdr:col>
      <xdr:colOff>63500</xdr:colOff>
      <xdr:row>37</xdr:row>
      <xdr:rowOff>71301</xdr:rowOff>
    </xdr:to>
    <xdr:cxnSp macro="">
      <xdr:nvCxnSpPr>
        <xdr:cNvPr id="77" name="直線コネクタ 76"/>
        <xdr:cNvCxnSpPr/>
      </xdr:nvCxnSpPr>
      <xdr:spPr>
        <a:xfrm flipV="1">
          <a:off x="3797300" y="638392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160927</xdr:rowOff>
    </xdr:from>
    <xdr:to>
      <xdr:col>15</xdr:col>
      <xdr:colOff>101600</xdr:colOff>
      <xdr:row>37</xdr:row>
      <xdr:rowOff>91077</xdr:rowOff>
    </xdr:to>
    <xdr:sp macro="" textlink="">
      <xdr:nvSpPr>
        <xdr:cNvPr id="78" name="楕円 77"/>
        <xdr:cNvSpPr/>
      </xdr:nvSpPr>
      <xdr:spPr>
        <a:xfrm>
          <a:off x="2857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40277</xdr:rowOff>
    </xdr:from>
    <xdr:to>
      <xdr:col>19</xdr:col>
      <xdr:colOff>177800</xdr:colOff>
      <xdr:row>37</xdr:row>
      <xdr:rowOff>71301</xdr:rowOff>
    </xdr:to>
    <xdr:cxnSp macro="">
      <xdr:nvCxnSpPr>
        <xdr:cNvPr id="79" name="直線コネクタ 78"/>
        <xdr:cNvCxnSpPr/>
      </xdr:nvCxnSpPr>
      <xdr:spPr>
        <a:xfrm>
          <a:off x="2908300" y="638392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31931</xdr:rowOff>
    </xdr:from>
    <xdr:to>
      <xdr:col>10</xdr:col>
      <xdr:colOff>165100</xdr:colOff>
      <xdr:row>38</xdr:row>
      <xdr:rowOff>133531</xdr:rowOff>
    </xdr:to>
    <xdr:sp macro="" textlink="">
      <xdr:nvSpPr>
        <xdr:cNvPr id="80" name="楕円 79"/>
        <xdr:cNvSpPr/>
      </xdr:nvSpPr>
      <xdr:spPr>
        <a:xfrm>
          <a:off x="1968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40277</xdr:rowOff>
    </xdr:from>
    <xdr:to>
      <xdr:col>15</xdr:col>
      <xdr:colOff>50800</xdr:colOff>
      <xdr:row>38</xdr:row>
      <xdr:rowOff>82731</xdr:rowOff>
    </xdr:to>
    <xdr:cxnSp macro="">
      <xdr:nvCxnSpPr>
        <xdr:cNvPr id="81" name="直線コネクタ 80"/>
        <xdr:cNvCxnSpPr/>
      </xdr:nvCxnSpPr>
      <xdr:spPr>
        <a:xfrm flipV="1">
          <a:off x="2019300" y="6383927"/>
          <a:ext cx="889000" cy="2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136996</xdr:rowOff>
    </xdr:from>
    <xdr:ext cx="405111" cy="259045"/>
    <xdr:sp macro="" textlink="">
      <xdr:nvSpPr>
        <xdr:cNvPr id="82" name="n_1aveValue【図書館】&#10;有形固定資産減価償却率"/>
        <xdr:cNvSpPr txBox="1"/>
      </xdr:nvSpPr>
      <xdr:spPr>
        <a:xfrm>
          <a:off x="35820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3"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153324</xdr:rowOff>
    </xdr:from>
    <xdr:ext cx="405111" cy="259045"/>
    <xdr:sp macro="" textlink="">
      <xdr:nvSpPr>
        <xdr:cNvPr id="84" name="n_3aveValue【図書館】&#10;有形固定資産減価償却率"/>
        <xdr:cNvSpPr txBox="1"/>
      </xdr:nvSpPr>
      <xdr:spPr>
        <a:xfrm>
          <a:off x="18167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5" name="n_4aveValue【図書館】&#10;有形固定資産減価償却率"/>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113228</xdr:rowOff>
    </xdr:from>
    <xdr:ext cx="405111" cy="259045"/>
    <xdr:sp macro="" textlink="">
      <xdr:nvSpPr>
        <xdr:cNvPr id="86" name="n_1mainValue【図書館】&#10;有形固定資産減価償却率"/>
        <xdr:cNvSpPr txBox="1"/>
      </xdr:nvSpPr>
      <xdr:spPr>
        <a:xfrm>
          <a:off x="3582044"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82204</xdr:rowOff>
    </xdr:from>
    <xdr:ext cx="405111" cy="259045"/>
    <xdr:sp macro="" textlink="">
      <xdr:nvSpPr>
        <xdr:cNvPr id="87" name="n_2mainValue【図書館】&#10;有形固定資産減価償却率"/>
        <xdr:cNvSpPr txBox="1"/>
      </xdr:nvSpPr>
      <xdr:spPr>
        <a:xfrm>
          <a:off x="2705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88" name="n_3mainValue【図書館】&#10;有形固定資産減価償却率"/>
        <xdr:cNvSpPr txBox="1"/>
      </xdr:nvSpPr>
      <xdr:spPr>
        <a:xfrm>
          <a:off x="1816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93345</xdr:rowOff>
    </xdr:from>
    <xdr:to>
      <xdr:col>54</xdr:col>
      <xdr:colOff>189865</xdr:colOff>
      <xdr:row>40</xdr:row>
      <xdr:rowOff>156210</xdr:rowOff>
    </xdr:to>
    <xdr:cxnSp macro="">
      <xdr:nvCxnSpPr>
        <xdr:cNvPr id="108" name="直線コネクタ 107"/>
        <xdr:cNvCxnSpPr/>
      </xdr:nvCxnSpPr>
      <xdr:spPr>
        <a:xfrm flipV="1">
          <a:off x="10476865" y="575119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9"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0" name="直線コネクタ 109"/>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40022</xdr:rowOff>
    </xdr:from>
    <xdr:ext cx="469744" cy="259045"/>
    <xdr:sp macro="" textlink="">
      <xdr:nvSpPr>
        <xdr:cNvPr id="111" name="【図書館】&#10;一人当たり面積最大値テキスト"/>
        <xdr:cNvSpPr txBox="1"/>
      </xdr:nvSpPr>
      <xdr:spPr>
        <a:xfrm>
          <a:off x="10515600" y="552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93345</xdr:rowOff>
    </xdr:from>
    <xdr:to>
      <xdr:col>55</xdr:col>
      <xdr:colOff>88900</xdr:colOff>
      <xdr:row>33</xdr:row>
      <xdr:rowOff>93345</xdr:rowOff>
    </xdr:to>
    <xdr:cxnSp macro="">
      <xdr:nvCxnSpPr>
        <xdr:cNvPr id="112" name="直線コネクタ 111"/>
        <xdr:cNvCxnSpPr/>
      </xdr:nvCxnSpPr>
      <xdr:spPr>
        <a:xfrm>
          <a:off x="10388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135272</xdr:rowOff>
    </xdr:from>
    <xdr:ext cx="469744" cy="259045"/>
    <xdr:sp macro="" textlink="">
      <xdr:nvSpPr>
        <xdr:cNvPr id="113" name="【図書館】&#10;一人当たり面積平均値テキスト"/>
        <xdr:cNvSpPr txBox="1"/>
      </xdr:nvSpPr>
      <xdr:spPr>
        <a:xfrm>
          <a:off x="10515600" y="665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156845</xdr:rowOff>
    </xdr:from>
    <xdr:to>
      <xdr:col>55</xdr:col>
      <xdr:colOff>50800</xdr:colOff>
      <xdr:row>39</xdr:row>
      <xdr:rowOff>86995</xdr:rowOff>
    </xdr:to>
    <xdr:sp macro="" textlink="">
      <xdr:nvSpPr>
        <xdr:cNvPr id="114" name="フローチャート: 判断 113"/>
        <xdr:cNvSpPr/>
      </xdr:nvSpPr>
      <xdr:spPr>
        <a:xfrm>
          <a:off x="104267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19685</xdr:rowOff>
    </xdr:from>
    <xdr:to>
      <xdr:col>50</xdr:col>
      <xdr:colOff>165100</xdr:colOff>
      <xdr:row>39</xdr:row>
      <xdr:rowOff>121285</xdr:rowOff>
    </xdr:to>
    <xdr:sp macro="" textlink="">
      <xdr:nvSpPr>
        <xdr:cNvPr id="115" name="フローチャート: 判断 114"/>
        <xdr:cNvSpPr/>
      </xdr:nvSpPr>
      <xdr:spPr>
        <a:xfrm>
          <a:off x="95885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6" name="フローチャート: 判断 115"/>
        <xdr:cNvSpPr/>
      </xdr:nvSpPr>
      <xdr:spPr>
        <a:xfrm>
          <a:off x="8699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25400</xdr:rowOff>
    </xdr:from>
    <xdr:to>
      <xdr:col>41</xdr:col>
      <xdr:colOff>101600</xdr:colOff>
      <xdr:row>39</xdr:row>
      <xdr:rowOff>127000</xdr:rowOff>
    </xdr:to>
    <xdr:sp macro="" textlink="">
      <xdr:nvSpPr>
        <xdr:cNvPr id="117" name="フローチャート: 判断 116"/>
        <xdr:cNvSpPr/>
      </xdr:nvSpPr>
      <xdr:spPr>
        <a:xfrm>
          <a:off x="781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151130</xdr:rowOff>
    </xdr:from>
    <xdr:to>
      <xdr:col>36</xdr:col>
      <xdr:colOff>165100</xdr:colOff>
      <xdr:row>39</xdr:row>
      <xdr:rowOff>81280</xdr:rowOff>
    </xdr:to>
    <xdr:sp macro="" textlink="">
      <xdr:nvSpPr>
        <xdr:cNvPr id="118" name="フローチャート: 判断 117"/>
        <xdr:cNvSpPr/>
      </xdr:nvSpPr>
      <xdr:spPr>
        <a:xfrm>
          <a:off x="6921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53975</xdr:rowOff>
    </xdr:from>
    <xdr:to>
      <xdr:col>55</xdr:col>
      <xdr:colOff>50800</xdr:colOff>
      <xdr:row>38</xdr:row>
      <xdr:rowOff>155575</xdr:rowOff>
    </xdr:to>
    <xdr:sp macro="" textlink="">
      <xdr:nvSpPr>
        <xdr:cNvPr id="124" name="楕円 123"/>
        <xdr:cNvSpPr/>
      </xdr:nvSpPr>
      <xdr:spPr>
        <a:xfrm>
          <a:off x="104267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76852</xdr:rowOff>
    </xdr:from>
    <xdr:ext cx="469744" cy="259045"/>
    <xdr:sp macro="" textlink="">
      <xdr:nvSpPr>
        <xdr:cNvPr id="125" name="【図書館】&#10;一人当たり面積該当値テキスト"/>
        <xdr:cNvSpPr txBox="1"/>
      </xdr:nvSpPr>
      <xdr:spPr>
        <a:xfrm>
          <a:off x="10515600" y="642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76835</xdr:rowOff>
    </xdr:from>
    <xdr:to>
      <xdr:col>50</xdr:col>
      <xdr:colOff>165100</xdr:colOff>
      <xdr:row>39</xdr:row>
      <xdr:rowOff>6985</xdr:rowOff>
    </xdr:to>
    <xdr:sp macro="" textlink="">
      <xdr:nvSpPr>
        <xdr:cNvPr id="126" name="楕円 125"/>
        <xdr:cNvSpPr/>
      </xdr:nvSpPr>
      <xdr:spPr>
        <a:xfrm>
          <a:off x="9588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104775</xdr:rowOff>
    </xdr:from>
    <xdr:to>
      <xdr:col>55</xdr:col>
      <xdr:colOff>0</xdr:colOff>
      <xdr:row>38</xdr:row>
      <xdr:rowOff>127635</xdr:rowOff>
    </xdr:to>
    <xdr:cxnSp macro="">
      <xdr:nvCxnSpPr>
        <xdr:cNvPr id="127" name="直線コネクタ 126"/>
        <xdr:cNvCxnSpPr/>
      </xdr:nvCxnSpPr>
      <xdr:spPr>
        <a:xfrm flipV="1">
          <a:off x="9639300" y="661987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82550</xdr:rowOff>
    </xdr:from>
    <xdr:to>
      <xdr:col>46</xdr:col>
      <xdr:colOff>38100</xdr:colOff>
      <xdr:row>39</xdr:row>
      <xdr:rowOff>12700</xdr:rowOff>
    </xdr:to>
    <xdr:sp macro="" textlink="">
      <xdr:nvSpPr>
        <xdr:cNvPr id="128" name="楕円 127"/>
        <xdr:cNvSpPr/>
      </xdr:nvSpPr>
      <xdr:spPr>
        <a:xfrm>
          <a:off x="8699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127635</xdr:rowOff>
    </xdr:from>
    <xdr:to>
      <xdr:col>50</xdr:col>
      <xdr:colOff>114300</xdr:colOff>
      <xdr:row>38</xdr:row>
      <xdr:rowOff>133350</xdr:rowOff>
    </xdr:to>
    <xdr:cxnSp macro="">
      <xdr:nvCxnSpPr>
        <xdr:cNvPr id="129" name="直線コネクタ 128"/>
        <xdr:cNvCxnSpPr/>
      </xdr:nvCxnSpPr>
      <xdr:spPr>
        <a:xfrm flipV="1">
          <a:off x="8750300" y="66427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88265</xdr:rowOff>
    </xdr:from>
    <xdr:to>
      <xdr:col>41</xdr:col>
      <xdr:colOff>101600</xdr:colOff>
      <xdr:row>39</xdr:row>
      <xdr:rowOff>18415</xdr:rowOff>
    </xdr:to>
    <xdr:sp macro="" textlink="">
      <xdr:nvSpPr>
        <xdr:cNvPr id="130" name="楕円 129"/>
        <xdr:cNvSpPr/>
      </xdr:nvSpPr>
      <xdr:spPr>
        <a:xfrm>
          <a:off x="7810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133350</xdr:rowOff>
    </xdr:from>
    <xdr:to>
      <xdr:col>45</xdr:col>
      <xdr:colOff>177800</xdr:colOff>
      <xdr:row>38</xdr:row>
      <xdr:rowOff>139065</xdr:rowOff>
    </xdr:to>
    <xdr:cxnSp macro="">
      <xdr:nvCxnSpPr>
        <xdr:cNvPr id="131" name="直線コネクタ 130"/>
        <xdr:cNvCxnSpPr/>
      </xdr:nvCxnSpPr>
      <xdr:spPr>
        <a:xfrm flipV="1">
          <a:off x="7861300" y="66484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112412</xdr:rowOff>
    </xdr:from>
    <xdr:ext cx="469744" cy="259045"/>
    <xdr:sp macro="" textlink="">
      <xdr:nvSpPr>
        <xdr:cNvPr id="132" name="n_1aveValue【図書館】&#10;一人当たり面積"/>
        <xdr:cNvSpPr txBox="1"/>
      </xdr:nvSpPr>
      <xdr:spPr>
        <a:xfrm>
          <a:off x="9391727" y="679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33" name="n_2aveValue【図書館】&#10;一人当たり面積"/>
        <xdr:cNvSpPr txBox="1"/>
      </xdr:nvSpPr>
      <xdr:spPr>
        <a:xfrm>
          <a:off x="8515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118127</xdr:rowOff>
    </xdr:from>
    <xdr:ext cx="469744" cy="259045"/>
    <xdr:sp macro="" textlink="">
      <xdr:nvSpPr>
        <xdr:cNvPr id="134" name="n_3aveValue【図書館】&#10;一人当たり面積"/>
        <xdr:cNvSpPr txBox="1"/>
      </xdr:nvSpPr>
      <xdr:spPr>
        <a:xfrm>
          <a:off x="7626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97807</xdr:rowOff>
    </xdr:from>
    <xdr:ext cx="469744" cy="259045"/>
    <xdr:sp macro="" textlink="">
      <xdr:nvSpPr>
        <xdr:cNvPr id="135" name="n_4aveValue【図書館】&#10;一人当たり面積"/>
        <xdr:cNvSpPr txBox="1"/>
      </xdr:nvSpPr>
      <xdr:spPr>
        <a:xfrm>
          <a:off x="6737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23512</xdr:rowOff>
    </xdr:from>
    <xdr:ext cx="469744" cy="259045"/>
    <xdr:sp macro="" textlink="">
      <xdr:nvSpPr>
        <xdr:cNvPr id="136" name="n_1mainValue【図書館】&#10;一人当たり面積"/>
        <xdr:cNvSpPr txBox="1"/>
      </xdr:nvSpPr>
      <xdr:spPr>
        <a:xfrm>
          <a:off x="9391727" y="636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29227</xdr:rowOff>
    </xdr:from>
    <xdr:ext cx="469744" cy="259045"/>
    <xdr:sp macro="" textlink="">
      <xdr:nvSpPr>
        <xdr:cNvPr id="137" name="n_2mainValue【図書館】&#10;一人当たり面積"/>
        <xdr:cNvSpPr txBox="1"/>
      </xdr:nvSpPr>
      <xdr:spPr>
        <a:xfrm>
          <a:off x="85154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34942</xdr:rowOff>
    </xdr:from>
    <xdr:ext cx="469744" cy="259045"/>
    <xdr:sp macro="" textlink="">
      <xdr:nvSpPr>
        <xdr:cNvPr id="138" name="n_3mainValue【図書館】&#10;一人当たり面積"/>
        <xdr:cNvSpPr txBox="1"/>
      </xdr:nvSpPr>
      <xdr:spPr>
        <a:xfrm>
          <a:off x="7626427" y="637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0" name="直線コネクタ 14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1" name="テキスト ボックス 15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2" name="直線コネクタ 15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3" name="テキスト ボックス 15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4" name="直線コネクタ 15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5" name="テキスト ボックス 15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6" name="直線コネクタ 15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7" name="テキスト ボックス 15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8" name="直線コネクタ 15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9" name="テキスト ボックス 15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0" name="直線コネクタ 15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1" name="テキスト ボックス 16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151856</xdr:rowOff>
    </xdr:from>
    <xdr:to>
      <xdr:col>24</xdr:col>
      <xdr:colOff>62865</xdr:colOff>
      <xdr:row>64</xdr:row>
      <xdr:rowOff>50619</xdr:rowOff>
    </xdr:to>
    <xdr:cxnSp macro="">
      <xdr:nvCxnSpPr>
        <xdr:cNvPr id="164" name="直線コネクタ 163"/>
        <xdr:cNvCxnSpPr/>
      </xdr:nvCxnSpPr>
      <xdr:spPr>
        <a:xfrm flipV="1">
          <a:off x="4634865" y="958160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65" name="【体育館・プール】&#10;有形固定資産減価償却率最小値テキスト"/>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66" name="直線コネクタ 165"/>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98533</xdr:rowOff>
    </xdr:from>
    <xdr:ext cx="340478" cy="259045"/>
    <xdr:sp macro="" textlink="">
      <xdr:nvSpPr>
        <xdr:cNvPr id="167" name="【体育館・プール】&#10;有形固定資産減価償却率最大値テキスト"/>
        <xdr:cNvSpPr txBox="1"/>
      </xdr:nvSpPr>
      <xdr:spPr>
        <a:xfrm>
          <a:off x="4673600" y="935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151856</xdr:rowOff>
    </xdr:from>
    <xdr:to>
      <xdr:col>24</xdr:col>
      <xdr:colOff>152400</xdr:colOff>
      <xdr:row>55</xdr:row>
      <xdr:rowOff>151856</xdr:rowOff>
    </xdr:to>
    <xdr:cxnSp macro="">
      <xdr:nvCxnSpPr>
        <xdr:cNvPr id="168" name="直線コネクタ 167"/>
        <xdr:cNvCxnSpPr/>
      </xdr:nvCxnSpPr>
      <xdr:spPr>
        <a:xfrm>
          <a:off x="4546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74584</xdr:rowOff>
    </xdr:from>
    <xdr:ext cx="405111" cy="259045"/>
    <xdr:sp macro="" textlink="">
      <xdr:nvSpPr>
        <xdr:cNvPr id="169" name="【体育館・プール】&#10;有形固定資産減価償却率平均値テキスト"/>
        <xdr:cNvSpPr txBox="1"/>
      </xdr:nvSpPr>
      <xdr:spPr>
        <a:xfrm>
          <a:off x="4673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96157</xdr:rowOff>
    </xdr:from>
    <xdr:to>
      <xdr:col>24</xdr:col>
      <xdr:colOff>114300</xdr:colOff>
      <xdr:row>61</xdr:row>
      <xdr:rowOff>26307</xdr:rowOff>
    </xdr:to>
    <xdr:sp macro="" textlink="">
      <xdr:nvSpPr>
        <xdr:cNvPr id="170" name="フローチャート: 判断 169"/>
        <xdr:cNvSpPr/>
      </xdr:nvSpPr>
      <xdr:spPr>
        <a:xfrm>
          <a:off x="4584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136978</xdr:rowOff>
    </xdr:from>
    <xdr:to>
      <xdr:col>20</xdr:col>
      <xdr:colOff>38100</xdr:colOff>
      <xdr:row>61</xdr:row>
      <xdr:rowOff>67128</xdr:rowOff>
    </xdr:to>
    <xdr:sp macro="" textlink="">
      <xdr:nvSpPr>
        <xdr:cNvPr id="171" name="フローチャート: 判断 170"/>
        <xdr:cNvSpPr/>
      </xdr:nvSpPr>
      <xdr:spPr>
        <a:xfrm>
          <a:off x="3746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96157</xdr:rowOff>
    </xdr:from>
    <xdr:to>
      <xdr:col>15</xdr:col>
      <xdr:colOff>101600</xdr:colOff>
      <xdr:row>61</xdr:row>
      <xdr:rowOff>26307</xdr:rowOff>
    </xdr:to>
    <xdr:sp macro="" textlink="">
      <xdr:nvSpPr>
        <xdr:cNvPr id="172" name="フローチャート: 判断 171"/>
        <xdr:cNvSpPr/>
      </xdr:nvSpPr>
      <xdr:spPr>
        <a:xfrm>
          <a:off x="2857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73" name="フローチャート: 判断 172"/>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74" name="フローチャート: 判断 173"/>
        <xdr:cNvSpPr/>
      </xdr:nvSpPr>
      <xdr:spPr>
        <a:xfrm>
          <a:off x="1079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48804</xdr:rowOff>
    </xdr:from>
    <xdr:to>
      <xdr:col>24</xdr:col>
      <xdr:colOff>114300</xdr:colOff>
      <xdr:row>60</xdr:row>
      <xdr:rowOff>150404</xdr:rowOff>
    </xdr:to>
    <xdr:sp macro="" textlink="">
      <xdr:nvSpPr>
        <xdr:cNvPr id="180" name="楕円 179"/>
        <xdr:cNvSpPr/>
      </xdr:nvSpPr>
      <xdr:spPr>
        <a:xfrm>
          <a:off x="45847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71681</xdr:rowOff>
    </xdr:from>
    <xdr:ext cx="405111" cy="259045"/>
    <xdr:sp macro="" textlink="">
      <xdr:nvSpPr>
        <xdr:cNvPr id="181" name="【体育館・プール】&#10;有形固定資産減価償却率該当値テキスト"/>
        <xdr:cNvSpPr txBox="1"/>
      </xdr:nvSpPr>
      <xdr:spPr>
        <a:xfrm>
          <a:off x="4673600" y="10187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12881</xdr:rowOff>
    </xdr:from>
    <xdr:to>
      <xdr:col>20</xdr:col>
      <xdr:colOff>38100</xdr:colOff>
      <xdr:row>60</xdr:row>
      <xdr:rowOff>114481</xdr:rowOff>
    </xdr:to>
    <xdr:sp macro="" textlink="">
      <xdr:nvSpPr>
        <xdr:cNvPr id="182" name="楕円 181"/>
        <xdr:cNvSpPr/>
      </xdr:nvSpPr>
      <xdr:spPr>
        <a:xfrm>
          <a:off x="3746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63681</xdr:rowOff>
    </xdr:from>
    <xdr:to>
      <xdr:col>24</xdr:col>
      <xdr:colOff>63500</xdr:colOff>
      <xdr:row>60</xdr:row>
      <xdr:rowOff>99604</xdr:rowOff>
    </xdr:to>
    <xdr:cxnSp macro="">
      <xdr:nvCxnSpPr>
        <xdr:cNvPr id="183" name="直線コネクタ 182"/>
        <xdr:cNvCxnSpPr/>
      </xdr:nvCxnSpPr>
      <xdr:spPr>
        <a:xfrm>
          <a:off x="3797300" y="1035068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151674</xdr:rowOff>
    </xdr:from>
    <xdr:to>
      <xdr:col>15</xdr:col>
      <xdr:colOff>101600</xdr:colOff>
      <xdr:row>60</xdr:row>
      <xdr:rowOff>81824</xdr:rowOff>
    </xdr:to>
    <xdr:sp macro="" textlink="">
      <xdr:nvSpPr>
        <xdr:cNvPr id="184" name="楕円 183"/>
        <xdr:cNvSpPr/>
      </xdr:nvSpPr>
      <xdr:spPr>
        <a:xfrm>
          <a:off x="2857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31024</xdr:rowOff>
    </xdr:from>
    <xdr:to>
      <xdr:col>19</xdr:col>
      <xdr:colOff>177800</xdr:colOff>
      <xdr:row>60</xdr:row>
      <xdr:rowOff>63681</xdr:rowOff>
    </xdr:to>
    <xdr:cxnSp macro="">
      <xdr:nvCxnSpPr>
        <xdr:cNvPr id="185" name="直線コネクタ 184"/>
        <xdr:cNvCxnSpPr/>
      </xdr:nvCxnSpPr>
      <xdr:spPr>
        <a:xfrm>
          <a:off x="2908300" y="103180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128815</xdr:rowOff>
    </xdr:from>
    <xdr:to>
      <xdr:col>10</xdr:col>
      <xdr:colOff>165100</xdr:colOff>
      <xdr:row>60</xdr:row>
      <xdr:rowOff>58965</xdr:rowOff>
    </xdr:to>
    <xdr:sp macro="" textlink="">
      <xdr:nvSpPr>
        <xdr:cNvPr id="186" name="楕円 185"/>
        <xdr:cNvSpPr/>
      </xdr:nvSpPr>
      <xdr:spPr>
        <a:xfrm>
          <a:off x="1968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8165</xdr:rowOff>
    </xdr:from>
    <xdr:to>
      <xdr:col>15</xdr:col>
      <xdr:colOff>50800</xdr:colOff>
      <xdr:row>60</xdr:row>
      <xdr:rowOff>31024</xdr:rowOff>
    </xdr:to>
    <xdr:cxnSp macro="">
      <xdr:nvCxnSpPr>
        <xdr:cNvPr id="187" name="直線コネクタ 186"/>
        <xdr:cNvCxnSpPr/>
      </xdr:nvCxnSpPr>
      <xdr:spPr>
        <a:xfrm>
          <a:off x="2019300" y="1029516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58255</xdr:rowOff>
    </xdr:from>
    <xdr:ext cx="405111" cy="259045"/>
    <xdr:sp macro="" textlink="">
      <xdr:nvSpPr>
        <xdr:cNvPr id="188" name="n_1aveValue【体育館・プール】&#10;有形固定資産減価償却率"/>
        <xdr:cNvSpPr txBox="1"/>
      </xdr:nvSpPr>
      <xdr:spPr>
        <a:xfrm>
          <a:off x="35820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17434</xdr:rowOff>
    </xdr:from>
    <xdr:ext cx="405111" cy="259045"/>
    <xdr:sp macro="" textlink="">
      <xdr:nvSpPr>
        <xdr:cNvPr id="189" name="n_2aveValue【体育館・プール】&#10;有形固定資産減価償却率"/>
        <xdr:cNvSpPr txBox="1"/>
      </xdr:nvSpPr>
      <xdr:spPr>
        <a:xfrm>
          <a:off x="2705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0" name="n_3aveValue【体育館・プール】&#10;有形固定資産減価償却率"/>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168564</xdr:rowOff>
    </xdr:from>
    <xdr:ext cx="405111" cy="259045"/>
    <xdr:sp macro="" textlink="">
      <xdr:nvSpPr>
        <xdr:cNvPr id="191" name="n_4aveValue【体育館・プール】&#10;有形固定資産減価償却率"/>
        <xdr:cNvSpPr txBox="1"/>
      </xdr:nvSpPr>
      <xdr:spPr>
        <a:xfrm>
          <a:off x="927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131008</xdr:rowOff>
    </xdr:from>
    <xdr:ext cx="405111" cy="259045"/>
    <xdr:sp macro="" textlink="">
      <xdr:nvSpPr>
        <xdr:cNvPr id="192" name="n_1mainValue【体育館・プール】&#10;有形固定資産減価償却率"/>
        <xdr:cNvSpPr txBox="1"/>
      </xdr:nvSpPr>
      <xdr:spPr>
        <a:xfrm>
          <a:off x="3582044" y="1007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98351</xdr:rowOff>
    </xdr:from>
    <xdr:ext cx="405111" cy="259045"/>
    <xdr:sp macro="" textlink="">
      <xdr:nvSpPr>
        <xdr:cNvPr id="193" name="n_2mainValue【体育館・プール】&#10;有形固定資産減価償却率"/>
        <xdr:cNvSpPr txBox="1"/>
      </xdr:nvSpPr>
      <xdr:spPr>
        <a:xfrm>
          <a:off x="27057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75492</xdr:rowOff>
    </xdr:from>
    <xdr:ext cx="405111" cy="259045"/>
    <xdr:sp macro="" textlink="">
      <xdr:nvSpPr>
        <xdr:cNvPr id="194" name="n_3mainValue【体育館・プール】&#10;有形固定資産減価償却率"/>
        <xdr:cNvSpPr txBox="1"/>
      </xdr:nvSpPr>
      <xdr:spPr>
        <a:xfrm>
          <a:off x="18167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5" name="直線コネクタ 20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6" name="テキスト ボックス 20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7" name="直線コネクタ 20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8" name="テキスト ボックス 20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0" name="テキスト ボックス 20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1" name="直線コネクタ 21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2" name="テキスト ボックス 21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3" name="直線コネクタ 21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4" name="テキスト ボックス 21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6" name="テキスト ボックス 21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154305</xdr:rowOff>
    </xdr:from>
    <xdr:to>
      <xdr:col>54</xdr:col>
      <xdr:colOff>189865</xdr:colOff>
      <xdr:row>63</xdr:row>
      <xdr:rowOff>26670</xdr:rowOff>
    </xdr:to>
    <xdr:cxnSp macro="">
      <xdr:nvCxnSpPr>
        <xdr:cNvPr id="218" name="直線コネクタ 217"/>
        <xdr:cNvCxnSpPr/>
      </xdr:nvCxnSpPr>
      <xdr:spPr>
        <a:xfrm flipV="1">
          <a:off x="10476865" y="941260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30497</xdr:rowOff>
    </xdr:from>
    <xdr:ext cx="469744" cy="259045"/>
    <xdr:sp macro="" textlink="">
      <xdr:nvSpPr>
        <xdr:cNvPr id="219" name="【体育館・プール】&#10;一人当たり面積最小値テキスト"/>
        <xdr:cNvSpPr txBox="1"/>
      </xdr:nvSpPr>
      <xdr:spPr>
        <a:xfrm>
          <a:off x="10515600"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26670</xdr:rowOff>
    </xdr:from>
    <xdr:to>
      <xdr:col>55</xdr:col>
      <xdr:colOff>88900</xdr:colOff>
      <xdr:row>63</xdr:row>
      <xdr:rowOff>26670</xdr:rowOff>
    </xdr:to>
    <xdr:cxnSp macro="">
      <xdr:nvCxnSpPr>
        <xdr:cNvPr id="220" name="直線コネクタ 219"/>
        <xdr:cNvCxnSpPr/>
      </xdr:nvCxnSpPr>
      <xdr:spPr>
        <a:xfrm>
          <a:off x="10388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100982</xdr:rowOff>
    </xdr:from>
    <xdr:ext cx="469744" cy="259045"/>
    <xdr:sp macro="" textlink="">
      <xdr:nvSpPr>
        <xdr:cNvPr id="221" name="【体育館・プール】&#10;一人当たり面積最大値テキスト"/>
        <xdr:cNvSpPr txBox="1"/>
      </xdr:nvSpPr>
      <xdr:spPr>
        <a:xfrm>
          <a:off x="10515600" y="918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154305</xdr:rowOff>
    </xdr:from>
    <xdr:to>
      <xdr:col>55</xdr:col>
      <xdr:colOff>88900</xdr:colOff>
      <xdr:row>54</xdr:row>
      <xdr:rowOff>154305</xdr:rowOff>
    </xdr:to>
    <xdr:cxnSp macro="">
      <xdr:nvCxnSpPr>
        <xdr:cNvPr id="222" name="直線コネクタ 221"/>
        <xdr:cNvCxnSpPr/>
      </xdr:nvCxnSpPr>
      <xdr:spPr>
        <a:xfrm>
          <a:off x="10388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163847</xdr:rowOff>
    </xdr:from>
    <xdr:ext cx="469744" cy="259045"/>
    <xdr:sp macro="" textlink="">
      <xdr:nvSpPr>
        <xdr:cNvPr id="223" name="【体育館・プール】&#10;一人当たり面積平均値テキスト"/>
        <xdr:cNvSpPr txBox="1"/>
      </xdr:nvSpPr>
      <xdr:spPr>
        <a:xfrm>
          <a:off x="10515600" y="10279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13970</xdr:rowOff>
    </xdr:from>
    <xdr:to>
      <xdr:col>55</xdr:col>
      <xdr:colOff>50800</xdr:colOff>
      <xdr:row>60</xdr:row>
      <xdr:rowOff>115570</xdr:rowOff>
    </xdr:to>
    <xdr:sp macro="" textlink="">
      <xdr:nvSpPr>
        <xdr:cNvPr id="224" name="フローチャート: 判断 223"/>
        <xdr:cNvSpPr/>
      </xdr:nvSpPr>
      <xdr:spPr>
        <a:xfrm>
          <a:off x="10426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57785</xdr:rowOff>
    </xdr:from>
    <xdr:to>
      <xdr:col>50</xdr:col>
      <xdr:colOff>165100</xdr:colOff>
      <xdr:row>60</xdr:row>
      <xdr:rowOff>159385</xdr:rowOff>
    </xdr:to>
    <xdr:sp macro="" textlink="">
      <xdr:nvSpPr>
        <xdr:cNvPr id="225" name="フローチャート: 判断 224"/>
        <xdr:cNvSpPr/>
      </xdr:nvSpPr>
      <xdr:spPr>
        <a:xfrm>
          <a:off x="958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46355</xdr:rowOff>
    </xdr:from>
    <xdr:to>
      <xdr:col>46</xdr:col>
      <xdr:colOff>38100</xdr:colOff>
      <xdr:row>60</xdr:row>
      <xdr:rowOff>147955</xdr:rowOff>
    </xdr:to>
    <xdr:sp macro="" textlink="">
      <xdr:nvSpPr>
        <xdr:cNvPr id="226" name="フローチャート: 判断 225"/>
        <xdr:cNvSpPr/>
      </xdr:nvSpPr>
      <xdr:spPr>
        <a:xfrm>
          <a:off x="8699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53975</xdr:rowOff>
    </xdr:from>
    <xdr:to>
      <xdr:col>41</xdr:col>
      <xdr:colOff>101600</xdr:colOff>
      <xdr:row>60</xdr:row>
      <xdr:rowOff>155575</xdr:rowOff>
    </xdr:to>
    <xdr:sp macro="" textlink="">
      <xdr:nvSpPr>
        <xdr:cNvPr id="227" name="フローチャート: 判断 226"/>
        <xdr:cNvSpPr/>
      </xdr:nvSpPr>
      <xdr:spPr>
        <a:xfrm>
          <a:off x="7810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40640</xdr:rowOff>
    </xdr:from>
    <xdr:to>
      <xdr:col>36</xdr:col>
      <xdr:colOff>165100</xdr:colOff>
      <xdr:row>61</xdr:row>
      <xdr:rowOff>142240</xdr:rowOff>
    </xdr:to>
    <xdr:sp macro="" textlink="">
      <xdr:nvSpPr>
        <xdr:cNvPr id="228" name="フローチャート: 判断 227"/>
        <xdr:cNvSpPr/>
      </xdr:nvSpPr>
      <xdr:spPr>
        <a:xfrm>
          <a:off x="6921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132080</xdr:rowOff>
    </xdr:from>
    <xdr:to>
      <xdr:col>55</xdr:col>
      <xdr:colOff>50800</xdr:colOff>
      <xdr:row>58</xdr:row>
      <xdr:rowOff>62230</xdr:rowOff>
    </xdr:to>
    <xdr:sp macro="" textlink="">
      <xdr:nvSpPr>
        <xdr:cNvPr id="234" name="楕円 233"/>
        <xdr:cNvSpPr/>
      </xdr:nvSpPr>
      <xdr:spPr>
        <a:xfrm>
          <a:off x="104267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154957</xdr:rowOff>
    </xdr:from>
    <xdr:ext cx="469744" cy="259045"/>
    <xdr:sp macro="" textlink="">
      <xdr:nvSpPr>
        <xdr:cNvPr id="235" name="【体育館・プール】&#10;一人当たり面積該当値テキスト"/>
        <xdr:cNvSpPr txBox="1"/>
      </xdr:nvSpPr>
      <xdr:spPr>
        <a:xfrm>
          <a:off x="10515600" y="975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151130</xdr:rowOff>
    </xdr:from>
    <xdr:to>
      <xdr:col>50</xdr:col>
      <xdr:colOff>165100</xdr:colOff>
      <xdr:row>58</xdr:row>
      <xdr:rowOff>81280</xdr:rowOff>
    </xdr:to>
    <xdr:sp macro="" textlink="">
      <xdr:nvSpPr>
        <xdr:cNvPr id="236" name="楕円 235"/>
        <xdr:cNvSpPr/>
      </xdr:nvSpPr>
      <xdr:spPr>
        <a:xfrm>
          <a:off x="9588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11430</xdr:rowOff>
    </xdr:from>
    <xdr:to>
      <xdr:col>55</xdr:col>
      <xdr:colOff>0</xdr:colOff>
      <xdr:row>58</xdr:row>
      <xdr:rowOff>30480</xdr:rowOff>
    </xdr:to>
    <xdr:cxnSp macro="">
      <xdr:nvCxnSpPr>
        <xdr:cNvPr id="237" name="直線コネクタ 236"/>
        <xdr:cNvCxnSpPr/>
      </xdr:nvCxnSpPr>
      <xdr:spPr>
        <a:xfrm flipV="1">
          <a:off x="9639300" y="99555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168275</xdr:rowOff>
    </xdr:from>
    <xdr:to>
      <xdr:col>46</xdr:col>
      <xdr:colOff>38100</xdr:colOff>
      <xdr:row>58</xdr:row>
      <xdr:rowOff>98425</xdr:rowOff>
    </xdr:to>
    <xdr:sp macro="" textlink="">
      <xdr:nvSpPr>
        <xdr:cNvPr id="238" name="楕円 237"/>
        <xdr:cNvSpPr/>
      </xdr:nvSpPr>
      <xdr:spPr>
        <a:xfrm>
          <a:off x="8699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30480</xdr:rowOff>
    </xdr:from>
    <xdr:to>
      <xdr:col>50</xdr:col>
      <xdr:colOff>114300</xdr:colOff>
      <xdr:row>58</xdr:row>
      <xdr:rowOff>47625</xdr:rowOff>
    </xdr:to>
    <xdr:cxnSp macro="">
      <xdr:nvCxnSpPr>
        <xdr:cNvPr id="239" name="直線コネクタ 238"/>
        <xdr:cNvCxnSpPr/>
      </xdr:nvCxnSpPr>
      <xdr:spPr>
        <a:xfrm flipV="1">
          <a:off x="8750300" y="99745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78740</xdr:rowOff>
    </xdr:from>
    <xdr:to>
      <xdr:col>41</xdr:col>
      <xdr:colOff>101600</xdr:colOff>
      <xdr:row>57</xdr:row>
      <xdr:rowOff>8890</xdr:rowOff>
    </xdr:to>
    <xdr:sp macro="" textlink="">
      <xdr:nvSpPr>
        <xdr:cNvPr id="240" name="楕円 239"/>
        <xdr:cNvSpPr/>
      </xdr:nvSpPr>
      <xdr:spPr>
        <a:xfrm>
          <a:off x="78105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129540</xdr:rowOff>
    </xdr:from>
    <xdr:to>
      <xdr:col>45</xdr:col>
      <xdr:colOff>177800</xdr:colOff>
      <xdr:row>58</xdr:row>
      <xdr:rowOff>47625</xdr:rowOff>
    </xdr:to>
    <xdr:cxnSp macro="">
      <xdr:nvCxnSpPr>
        <xdr:cNvPr id="241" name="直線コネクタ 240"/>
        <xdr:cNvCxnSpPr/>
      </xdr:nvCxnSpPr>
      <xdr:spPr>
        <a:xfrm>
          <a:off x="7861300" y="9730740"/>
          <a:ext cx="889000" cy="26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150512</xdr:rowOff>
    </xdr:from>
    <xdr:ext cx="469744" cy="259045"/>
    <xdr:sp macro="" textlink="">
      <xdr:nvSpPr>
        <xdr:cNvPr id="242" name="n_1aveValue【体育館・プール】&#10;一人当たり面積"/>
        <xdr:cNvSpPr txBox="1"/>
      </xdr:nvSpPr>
      <xdr:spPr>
        <a:xfrm>
          <a:off x="9391727" y="1043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139082</xdr:rowOff>
    </xdr:from>
    <xdr:ext cx="469744" cy="259045"/>
    <xdr:sp macro="" textlink="">
      <xdr:nvSpPr>
        <xdr:cNvPr id="243" name="n_2aveValue【体育館・プール】&#10;一人当たり面積"/>
        <xdr:cNvSpPr txBox="1"/>
      </xdr:nvSpPr>
      <xdr:spPr>
        <a:xfrm>
          <a:off x="8515427" y="1042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146702</xdr:rowOff>
    </xdr:from>
    <xdr:ext cx="469744" cy="259045"/>
    <xdr:sp macro="" textlink="">
      <xdr:nvSpPr>
        <xdr:cNvPr id="244" name="n_3aveValue【体育館・プール】&#10;一人当たり面積"/>
        <xdr:cNvSpPr txBox="1"/>
      </xdr:nvSpPr>
      <xdr:spPr>
        <a:xfrm>
          <a:off x="7626427" y="1043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158767</xdr:rowOff>
    </xdr:from>
    <xdr:ext cx="469744" cy="259045"/>
    <xdr:sp macro="" textlink="">
      <xdr:nvSpPr>
        <xdr:cNvPr id="245" name="n_4aveValue【体育館・プール】&#10;一人当たり面積"/>
        <xdr:cNvSpPr txBox="1"/>
      </xdr:nvSpPr>
      <xdr:spPr>
        <a:xfrm>
          <a:off x="6737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97807</xdr:rowOff>
    </xdr:from>
    <xdr:ext cx="469744" cy="259045"/>
    <xdr:sp macro="" textlink="">
      <xdr:nvSpPr>
        <xdr:cNvPr id="246" name="n_1mainValue【体育館・プール】&#10;一人当たり面積"/>
        <xdr:cNvSpPr txBox="1"/>
      </xdr:nvSpPr>
      <xdr:spPr>
        <a:xfrm>
          <a:off x="9391727" y="969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114952</xdr:rowOff>
    </xdr:from>
    <xdr:ext cx="469744" cy="259045"/>
    <xdr:sp macro="" textlink="">
      <xdr:nvSpPr>
        <xdr:cNvPr id="247" name="n_2mainValue【体育館・プール】&#10;一人当たり面積"/>
        <xdr:cNvSpPr txBox="1"/>
      </xdr:nvSpPr>
      <xdr:spPr>
        <a:xfrm>
          <a:off x="8515427" y="971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25417</xdr:rowOff>
    </xdr:from>
    <xdr:ext cx="469744" cy="259045"/>
    <xdr:sp macro="" textlink="">
      <xdr:nvSpPr>
        <xdr:cNvPr id="248" name="n_3mainValue【体育館・プール】&#10;一人当たり面積"/>
        <xdr:cNvSpPr txBox="1"/>
      </xdr:nvSpPr>
      <xdr:spPr>
        <a:xfrm>
          <a:off x="7626427" y="945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0" name="直線コネクタ 25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1" name="テキスト ボックス 26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2" name="直線コネクタ 26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3" name="テキスト ボックス 26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4" name="直線コネクタ 26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5" name="テキスト ボックス 26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6" name="直線コネクタ 26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7" name="テキスト ボックス 26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8" name="直線コネクタ 26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9" name="テキスト ボックス 26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1" name="テキスト ボックス 27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26670</xdr:rowOff>
    </xdr:from>
    <xdr:to>
      <xdr:col>24</xdr:col>
      <xdr:colOff>62865</xdr:colOff>
      <xdr:row>85</xdr:row>
      <xdr:rowOff>49530</xdr:rowOff>
    </xdr:to>
    <xdr:cxnSp macro="">
      <xdr:nvCxnSpPr>
        <xdr:cNvPr id="273" name="直線コネクタ 272"/>
        <xdr:cNvCxnSpPr/>
      </xdr:nvCxnSpPr>
      <xdr:spPr>
        <a:xfrm flipV="1">
          <a:off x="4634865" y="1339977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53357</xdr:rowOff>
    </xdr:from>
    <xdr:ext cx="405111" cy="259045"/>
    <xdr:sp macro="" textlink="">
      <xdr:nvSpPr>
        <xdr:cNvPr id="274" name="【福祉施設】&#10;有形固定資産減価償却率最小値テキスト"/>
        <xdr:cNvSpPr txBox="1"/>
      </xdr:nvSpPr>
      <xdr:spPr>
        <a:xfrm>
          <a:off x="4673600"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49530</xdr:rowOff>
    </xdr:from>
    <xdr:to>
      <xdr:col>24</xdr:col>
      <xdr:colOff>152400</xdr:colOff>
      <xdr:row>85</xdr:row>
      <xdr:rowOff>49530</xdr:rowOff>
    </xdr:to>
    <xdr:cxnSp macro="">
      <xdr:nvCxnSpPr>
        <xdr:cNvPr id="275" name="直線コネクタ 274"/>
        <xdr:cNvCxnSpPr/>
      </xdr:nvCxnSpPr>
      <xdr:spPr>
        <a:xfrm>
          <a:off x="4546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144797</xdr:rowOff>
    </xdr:from>
    <xdr:ext cx="405111" cy="259045"/>
    <xdr:sp macro="" textlink="">
      <xdr:nvSpPr>
        <xdr:cNvPr id="276" name="【福祉施設】&#10;有形固定資産減価償却率最大値テキスト"/>
        <xdr:cNvSpPr txBox="1"/>
      </xdr:nvSpPr>
      <xdr:spPr>
        <a:xfrm>
          <a:off x="4673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26670</xdr:rowOff>
    </xdr:from>
    <xdr:to>
      <xdr:col>24</xdr:col>
      <xdr:colOff>152400</xdr:colOff>
      <xdr:row>78</xdr:row>
      <xdr:rowOff>26670</xdr:rowOff>
    </xdr:to>
    <xdr:cxnSp macro="">
      <xdr:nvCxnSpPr>
        <xdr:cNvPr id="277" name="直線コネクタ 276"/>
        <xdr:cNvCxnSpPr/>
      </xdr:nvCxnSpPr>
      <xdr:spPr>
        <a:xfrm>
          <a:off x="4546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78" name="【福祉施設】&#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79" name="フローチャート: 判断 278"/>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80" name="フローチャート: 判断 279"/>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154939</xdr:rowOff>
    </xdr:from>
    <xdr:to>
      <xdr:col>15</xdr:col>
      <xdr:colOff>101600</xdr:colOff>
      <xdr:row>82</xdr:row>
      <xdr:rowOff>85089</xdr:rowOff>
    </xdr:to>
    <xdr:sp macro="" textlink="">
      <xdr:nvSpPr>
        <xdr:cNvPr id="281" name="フローチャート: 判断 280"/>
        <xdr:cNvSpPr/>
      </xdr:nvSpPr>
      <xdr:spPr>
        <a:xfrm>
          <a:off x="2857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82" name="フローチャート: 判断 281"/>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83" name="フローチャート: 判断 282"/>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156845</xdr:rowOff>
    </xdr:from>
    <xdr:to>
      <xdr:col>24</xdr:col>
      <xdr:colOff>114300</xdr:colOff>
      <xdr:row>84</xdr:row>
      <xdr:rowOff>86995</xdr:rowOff>
    </xdr:to>
    <xdr:sp macro="" textlink="">
      <xdr:nvSpPr>
        <xdr:cNvPr id="289" name="楕円 288"/>
        <xdr:cNvSpPr/>
      </xdr:nvSpPr>
      <xdr:spPr>
        <a:xfrm>
          <a:off x="45847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135272</xdr:rowOff>
    </xdr:from>
    <xdr:ext cx="405111" cy="259045"/>
    <xdr:sp macro="" textlink="">
      <xdr:nvSpPr>
        <xdr:cNvPr id="290" name="【福祉施設】&#10;有形固定資産減価償却率該当値テキスト"/>
        <xdr:cNvSpPr txBox="1"/>
      </xdr:nvSpPr>
      <xdr:spPr>
        <a:xfrm>
          <a:off x="4673600"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124461</xdr:rowOff>
    </xdr:from>
    <xdr:to>
      <xdr:col>20</xdr:col>
      <xdr:colOff>38100</xdr:colOff>
      <xdr:row>84</xdr:row>
      <xdr:rowOff>54611</xdr:rowOff>
    </xdr:to>
    <xdr:sp macro="" textlink="">
      <xdr:nvSpPr>
        <xdr:cNvPr id="291" name="楕円 290"/>
        <xdr:cNvSpPr/>
      </xdr:nvSpPr>
      <xdr:spPr>
        <a:xfrm>
          <a:off x="3746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3811</xdr:rowOff>
    </xdr:from>
    <xdr:to>
      <xdr:col>24</xdr:col>
      <xdr:colOff>63500</xdr:colOff>
      <xdr:row>84</xdr:row>
      <xdr:rowOff>36195</xdr:rowOff>
    </xdr:to>
    <xdr:cxnSp macro="">
      <xdr:nvCxnSpPr>
        <xdr:cNvPr id="292" name="直線コネクタ 291"/>
        <xdr:cNvCxnSpPr/>
      </xdr:nvCxnSpPr>
      <xdr:spPr>
        <a:xfrm>
          <a:off x="3797300" y="14405611"/>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90170</xdr:rowOff>
    </xdr:from>
    <xdr:to>
      <xdr:col>15</xdr:col>
      <xdr:colOff>101600</xdr:colOff>
      <xdr:row>84</xdr:row>
      <xdr:rowOff>20320</xdr:rowOff>
    </xdr:to>
    <xdr:sp macro="" textlink="">
      <xdr:nvSpPr>
        <xdr:cNvPr id="293" name="楕円 292"/>
        <xdr:cNvSpPr/>
      </xdr:nvSpPr>
      <xdr:spPr>
        <a:xfrm>
          <a:off x="2857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140970</xdr:rowOff>
    </xdr:from>
    <xdr:to>
      <xdr:col>19</xdr:col>
      <xdr:colOff>177800</xdr:colOff>
      <xdr:row>84</xdr:row>
      <xdr:rowOff>3811</xdr:rowOff>
    </xdr:to>
    <xdr:cxnSp macro="">
      <xdr:nvCxnSpPr>
        <xdr:cNvPr id="294" name="直線コネクタ 293"/>
        <xdr:cNvCxnSpPr/>
      </xdr:nvCxnSpPr>
      <xdr:spPr>
        <a:xfrm>
          <a:off x="2908300" y="143713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25400</xdr:rowOff>
    </xdr:from>
    <xdr:to>
      <xdr:col>10</xdr:col>
      <xdr:colOff>165100</xdr:colOff>
      <xdr:row>83</xdr:row>
      <xdr:rowOff>127000</xdr:rowOff>
    </xdr:to>
    <xdr:sp macro="" textlink="">
      <xdr:nvSpPr>
        <xdr:cNvPr id="295" name="楕円 294"/>
        <xdr:cNvSpPr/>
      </xdr:nvSpPr>
      <xdr:spPr>
        <a:xfrm>
          <a:off x="1968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76200</xdr:rowOff>
    </xdr:from>
    <xdr:to>
      <xdr:col>15</xdr:col>
      <xdr:colOff>50800</xdr:colOff>
      <xdr:row>83</xdr:row>
      <xdr:rowOff>140970</xdr:rowOff>
    </xdr:to>
    <xdr:cxnSp macro="">
      <xdr:nvCxnSpPr>
        <xdr:cNvPr id="296" name="直線コネクタ 295"/>
        <xdr:cNvCxnSpPr/>
      </xdr:nvCxnSpPr>
      <xdr:spPr>
        <a:xfrm>
          <a:off x="2019300" y="143065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153052</xdr:rowOff>
    </xdr:from>
    <xdr:ext cx="405111" cy="259045"/>
    <xdr:sp macro="" textlink="">
      <xdr:nvSpPr>
        <xdr:cNvPr id="297" name="n_1aveValue【福祉施設】&#10;有形固定資産減価償却率"/>
        <xdr:cNvSpPr txBox="1"/>
      </xdr:nvSpPr>
      <xdr:spPr>
        <a:xfrm>
          <a:off x="3582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101616</xdr:rowOff>
    </xdr:from>
    <xdr:ext cx="405111" cy="259045"/>
    <xdr:sp macro="" textlink="">
      <xdr:nvSpPr>
        <xdr:cNvPr id="298" name="n_2aveValue【福祉施設】&#10;有形固定資産減価償却率"/>
        <xdr:cNvSpPr txBox="1"/>
      </xdr:nvSpPr>
      <xdr:spPr>
        <a:xfrm>
          <a:off x="2705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73041</xdr:rowOff>
    </xdr:from>
    <xdr:ext cx="405111" cy="259045"/>
    <xdr:sp macro="" textlink="">
      <xdr:nvSpPr>
        <xdr:cNvPr id="299" name="n_3aveValue【福祉施設】&#10;有形固定資産減価償却率"/>
        <xdr:cNvSpPr txBox="1"/>
      </xdr:nvSpPr>
      <xdr:spPr>
        <a:xfrm>
          <a:off x="1816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300" name="n_4aveValue【福祉施設】&#10;有形固定資産減価償却率"/>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45738</xdr:rowOff>
    </xdr:from>
    <xdr:ext cx="405111" cy="259045"/>
    <xdr:sp macro="" textlink="">
      <xdr:nvSpPr>
        <xdr:cNvPr id="301" name="n_1mainValue【福祉施設】&#10;有形固定資産減価償却率"/>
        <xdr:cNvSpPr txBox="1"/>
      </xdr:nvSpPr>
      <xdr:spPr>
        <a:xfrm>
          <a:off x="35820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11447</xdr:rowOff>
    </xdr:from>
    <xdr:ext cx="405111" cy="259045"/>
    <xdr:sp macro="" textlink="">
      <xdr:nvSpPr>
        <xdr:cNvPr id="302" name="n_2mainValue【福祉施設】&#10;有形固定資産減価償却率"/>
        <xdr:cNvSpPr txBox="1"/>
      </xdr:nvSpPr>
      <xdr:spPr>
        <a:xfrm>
          <a:off x="2705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118127</xdr:rowOff>
    </xdr:from>
    <xdr:ext cx="405111" cy="259045"/>
    <xdr:sp macro="" textlink="">
      <xdr:nvSpPr>
        <xdr:cNvPr id="303" name="n_3mainValue【福祉施設】&#10;有形固定資産減価償却率"/>
        <xdr:cNvSpPr txBox="1"/>
      </xdr:nvSpPr>
      <xdr:spPr>
        <a:xfrm>
          <a:off x="1816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4" name="正方形/長方形 30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5" name="正方形/長方形 30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6" name="正方形/長方形 30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7" name="正方形/長方形 30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8" name="正方形/長方形 30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9" name="正方形/長方形 30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0" name="正方形/長方形 30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1" name="正方形/長方形 31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2" name="テキスト ボックス 31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3" name="直線コネクタ 31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4" name="直線コネクタ 31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5" name="テキスト ボックス 31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6" name="直線コネクタ 31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7" name="テキスト ボックス 31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8" name="直線コネクタ 31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9" name="テキスト ボックス 31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0" name="直線コネクタ 31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1" name="テキスト ボックス 32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2" name="直線コネクタ 32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3" name="テキスト ボックス 32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110489</xdr:rowOff>
    </xdr:from>
    <xdr:to>
      <xdr:col>54</xdr:col>
      <xdr:colOff>189865</xdr:colOff>
      <xdr:row>86</xdr:row>
      <xdr:rowOff>30480</xdr:rowOff>
    </xdr:to>
    <xdr:cxnSp macro="">
      <xdr:nvCxnSpPr>
        <xdr:cNvPr id="327" name="直線コネクタ 326"/>
        <xdr:cNvCxnSpPr/>
      </xdr:nvCxnSpPr>
      <xdr:spPr>
        <a:xfrm flipV="1">
          <a:off x="10476865" y="133121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34307</xdr:rowOff>
    </xdr:from>
    <xdr:ext cx="469744" cy="259045"/>
    <xdr:sp macro="" textlink="">
      <xdr:nvSpPr>
        <xdr:cNvPr id="328" name="【福祉施設】&#10;一人当たり面積最小値テキスト"/>
        <xdr:cNvSpPr txBox="1"/>
      </xdr:nvSpPr>
      <xdr:spPr>
        <a:xfrm>
          <a:off x="10515600"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30480</xdr:rowOff>
    </xdr:from>
    <xdr:to>
      <xdr:col>55</xdr:col>
      <xdr:colOff>88900</xdr:colOff>
      <xdr:row>86</xdr:row>
      <xdr:rowOff>30480</xdr:rowOff>
    </xdr:to>
    <xdr:cxnSp macro="">
      <xdr:nvCxnSpPr>
        <xdr:cNvPr id="329" name="直線コネクタ 328"/>
        <xdr:cNvCxnSpPr/>
      </xdr:nvCxnSpPr>
      <xdr:spPr>
        <a:xfrm>
          <a:off x="10388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57166</xdr:rowOff>
    </xdr:from>
    <xdr:ext cx="469744" cy="259045"/>
    <xdr:sp macro="" textlink="">
      <xdr:nvSpPr>
        <xdr:cNvPr id="330" name="【福祉施設】&#10;一人当たり面積最大値テキスト"/>
        <xdr:cNvSpPr txBox="1"/>
      </xdr:nvSpPr>
      <xdr:spPr>
        <a:xfrm>
          <a:off x="10515600" y="1308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110489</xdr:rowOff>
    </xdr:from>
    <xdr:to>
      <xdr:col>55</xdr:col>
      <xdr:colOff>88900</xdr:colOff>
      <xdr:row>77</xdr:row>
      <xdr:rowOff>110489</xdr:rowOff>
    </xdr:to>
    <xdr:cxnSp macro="">
      <xdr:nvCxnSpPr>
        <xdr:cNvPr id="331" name="直線コネクタ 330"/>
        <xdr:cNvCxnSpPr/>
      </xdr:nvCxnSpPr>
      <xdr:spPr>
        <a:xfrm>
          <a:off x="10388600" y="1331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80027</xdr:rowOff>
    </xdr:from>
    <xdr:ext cx="469744" cy="259045"/>
    <xdr:sp macro="" textlink="">
      <xdr:nvSpPr>
        <xdr:cNvPr id="332" name="【福祉施設】&#10;一人当たり面積平均値テキスト"/>
        <xdr:cNvSpPr txBox="1"/>
      </xdr:nvSpPr>
      <xdr:spPr>
        <a:xfrm>
          <a:off x="10515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33" name="フローチャート: 判断 332"/>
        <xdr:cNvSpPr/>
      </xdr:nvSpPr>
      <xdr:spPr>
        <a:xfrm>
          <a:off x="10426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128270</xdr:rowOff>
    </xdr:from>
    <xdr:to>
      <xdr:col>50</xdr:col>
      <xdr:colOff>165100</xdr:colOff>
      <xdr:row>84</xdr:row>
      <xdr:rowOff>58420</xdr:rowOff>
    </xdr:to>
    <xdr:sp macro="" textlink="">
      <xdr:nvSpPr>
        <xdr:cNvPr id="334" name="フローチャート: 判断 333"/>
        <xdr:cNvSpPr/>
      </xdr:nvSpPr>
      <xdr:spPr>
        <a:xfrm>
          <a:off x="9588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124461</xdr:rowOff>
    </xdr:from>
    <xdr:to>
      <xdr:col>46</xdr:col>
      <xdr:colOff>38100</xdr:colOff>
      <xdr:row>84</xdr:row>
      <xdr:rowOff>54611</xdr:rowOff>
    </xdr:to>
    <xdr:sp macro="" textlink="">
      <xdr:nvSpPr>
        <xdr:cNvPr id="335" name="フローチャート: 判断 334"/>
        <xdr:cNvSpPr/>
      </xdr:nvSpPr>
      <xdr:spPr>
        <a:xfrm>
          <a:off x="8699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86361</xdr:rowOff>
    </xdr:from>
    <xdr:to>
      <xdr:col>41</xdr:col>
      <xdr:colOff>101600</xdr:colOff>
      <xdr:row>84</xdr:row>
      <xdr:rowOff>16511</xdr:rowOff>
    </xdr:to>
    <xdr:sp macro="" textlink="">
      <xdr:nvSpPr>
        <xdr:cNvPr id="336" name="フローチャート: 判断 335"/>
        <xdr:cNvSpPr/>
      </xdr:nvSpPr>
      <xdr:spPr>
        <a:xfrm>
          <a:off x="7810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116839</xdr:rowOff>
    </xdr:from>
    <xdr:to>
      <xdr:col>36</xdr:col>
      <xdr:colOff>165100</xdr:colOff>
      <xdr:row>84</xdr:row>
      <xdr:rowOff>46989</xdr:rowOff>
    </xdr:to>
    <xdr:sp macro="" textlink="">
      <xdr:nvSpPr>
        <xdr:cNvPr id="337" name="フローチャート: 判断 336"/>
        <xdr:cNvSpPr/>
      </xdr:nvSpPr>
      <xdr:spPr>
        <a:xfrm>
          <a:off x="6921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21589</xdr:rowOff>
    </xdr:from>
    <xdr:to>
      <xdr:col>55</xdr:col>
      <xdr:colOff>50800</xdr:colOff>
      <xdr:row>82</xdr:row>
      <xdr:rowOff>123189</xdr:rowOff>
    </xdr:to>
    <xdr:sp macro="" textlink="">
      <xdr:nvSpPr>
        <xdr:cNvPr id="343" name="楕円 342"/>
        <xdr:cNvSpPr/>
      </xdr:nvSpPr>
      <xdr:spPr>
        <a:xfrm>
          <a:off x="104267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44466</xdr:rowOff>
    </xdr:from>
    <xdr:ext cx="469744" cy="259045"/>
    <xdr:sp macro="" textlink="">
      <xdr:nvSpPr>
        <xdr:cNvPr id="344" name="【福祉施設】&#10;一人当たり面積該当値テキスト"/>
        <xdr:cNvSpPr txBox="1"/>
      </xdr:nvSpPr>
      <xdr:spPr>
        <a:xfrm>
          <a:off x="10515600" y="139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33020</xdr:rowOff>
    </xdr:from>
    <xdr:to>
      <xdr:col>50</xdr:col>
      <xdr:colOff>165100</xdr:colOff>
      <xdr:row>82</xdr:row>
      <xdr:rowOff>134620</xdr:rowOff>
    </xdr:to>
    <xdr:sp macro="" textlink="">
      <xdr:nvSpPr>
        <xdr:cNvPr id="345" name="楕円 344"/>
        <xdr:cNvSpPr/>
      </xdr:nvSpPr>
      <xdr:spPr>
        <a:xfrm>
          <a:off x="9588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72389</xdr:rowOff>
    </xdr:from>
    <xdr:to>
      <xdr:col>55</xdr:col>
      <xdr:colOff>0</xdr:colOff>
      <xdr:row>82</xdr:row>
      <xdr:rowOff>83820</xdr:rowOff>
    </xdr:to>
    <xdr:cxnSp macro="">
      <xdr:nvCxnSpPr>
        <xdr:cNvPr id="346" name="直線コネクタ 345"/>
        <xdr:cNvCxnSpPr/>
      </xdr:nvCxnSpPr>
      <xdr:spPr>
        <a:xfrm flipV="1">
          <a:off x="9639300" y="141312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44450</xdr:rowOff>
    </xdr:from>
    <xdr:to>
      <xdr:col>46</xdr:col>
      <xdr:colOff>38100</xdr:colOff>
      <xdr:row>82</xdr:row>
      <xdr:rowOff>146050</xdr:rowOff>
    </xdr:to>
    <xdr:sp macro="" textlink="">
      <xdr:nvSpPr>
        <xdr:cNvPr id="347" name="楕円 346"/>
        <xdr:cNvSpPr/>
      </xdr:nvSpPr>
      <xdr:spPr>
        <a:xfrm>
          <a:off x="8699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83820</xdr:rowOff>
    </xdr:from>
    <xdr:to>
      <xdr:col>50</xdr:col>
      <xdr:colOff>114300</xdr:colOff>
      <xdr:row>82</xdr:row>
      <xdr:rowOff>95250</xdr:rowOff>
    </xdr:to>
    <xdr:cxnSp macro="">
      <xdr:nvCxnSpPr>
        <xdr:cNvPr id="348" name="直線コネクタ 347"/>
        <xdr:cNvCxnSpPr/>
      </xdr:nvCxnSpPr>
      <xdr:spPr>
        <a:xfrm flipV="1">
          <a:off x="8750300" y="141427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93980</xdr:rowOff>
    </xdr:from>
    <xdr:to>
      <xdr:col>41</xdr:col>
      <xdr:colOff>101600</xdr:colOff>
      <xdr:row>82</xdr:row>
      <xdr:rowOff>24130</xdr:rowOff>
    </xdr:to>
    <xdr:sp macro="" textlink="">
      <xdr:nvSpPr>
        <xdr:cNvPr id="349" name="楕円 348"/>
        <xdr:cNvSpPr/>
      </xdr:nvSpPr>
      <xdr:spPr>
        <a:xfrm>
          <a:off x="7810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144780</xdr:rowOff>
    </xdr:from>
    <xdr:to>
      <xdr:col>45</xdr:col>
      <xdr:colOff>177800</xdr:colOff>
      <xdr:row>82</xdr:row>
      <xdr:rowOff>95250</xdr:rowOff>
    </xdr:to>
    <xdr:cxnSp macro="">
      <xdr:nvCxnSpPr>
        <xdr:cNvPr id="350" name="直線コネクタ 349"/>
        <xdr:cNvCxnSpPr/>
      </xdr:nvCxnSpPr>
      <xdr:spPr>
        <a:xfrm>
          <a:off x="7861300" y="1403223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49547</xdr:rowOff>
    </xdr:from>
    <xdr:ext cx="469744" cy="259045"/>
    <xdr:sp macro="" textlink="">
      <xdr:nvSpPr>
        <xdr:cNvPr id="351" name="n_1aveValue【福祉施設】&#10;一人当たり面積"/>
        <xdr:cNvSpPr txBox="1"/>
      </xdr:nvSpPr>
      <xdr:spPr>
        <a:xfrm>
          <a:off x="93917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45738</xdr:rowOff>
    </xdr:from>
    <xdr:ext cx="469744" cy="259045"/>
    <xdr:sp macro="" textlink="">
      <xdr:nvSpPr>
        <xdr:cNvPr id="352" name="n_2aveValue【福祉施設】&#10;一人当たり面積"/>
        <xdr:cNvSpPr txBox="1"/>
      </xdr:nvSpPr>
      <xdr:spPr>
        <a:xfrm>
          <a:off x="8515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7638</xdr:rowOff>
    </xdr:from>
    <xdr:ext cx="469744" cy="259045"/>
    <xdr:sp macro="" textlink="">
      <xdr:nvSpPr>
        <xdr:cNvPr id="353" name="n_3aveValue【福祉施設】&#10;一人当たり面積"/>
        <xdr:cNvSpPr txBox="1"/>
      </xdr:nvSpPr>
      <xdr:spPr>
        <a:xfrm>
          <a:off x="7626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63516</xdr:rowOff>
    </xdr:from>
    <xdr:ext cx="469744" cy="259045"/>
    <xdr:sp macro="" textlink="">
      <xdr:nvSpPr>
        <xdr:cNvPr id="354" name="n_4aveValue【福祉施設】&#10;一人当たり面積"/>
        <xdr:cNvSpPr txBox="1"/>
      </xdr:nvSpPr>
      <xdr:spPr>
        <a:xfrm>
          <a:off x="6737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151147</xdr:rowOff>
    </xdr:from>
    <xdr:ext cx="469744" cy="259045"/>
    <xdr:sp macro="" textlink="">
      <xdr:nvSpPr>
        <xdr:cNvPr id="355" name="n_1mainValue【福祉施設】&#10;一人当たり面積"/>
        <xdr:cNvSpPr txBox="1"/>
      </xdr:nvSpPr>
      <xdr:spPr>
        <a:xfrm>
          <a:off x="93917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162577</xdr:rowOff>
    </xdr:from>
    <xdr:ext cx="469744" cy="259045"/>
    <xdr:sp macro="" textlink="">
      <xdr:nvSpPr>
        <xdr:cNvPr id="356" name="n_2mainValue【福祉施設】&#10;一人当たり面積"/>
        <xdr:cNvSpPr txBox="1"/>
      </xdr:nvSpPr>
      <xdr:spPr>
        <a:xfrm>
          <a:off x="8515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40657</xdr:rowOff>
    </xdr:from>
    <xdr:ext cx="469744" cy="259045"/>
    <xdr:sp macro="" textlink="">
      <xdr:nvSpPr>
        <xdr:cNvPr id="357" name="n_3mainValue【福祉施設】&#10;一人当たり面積"/>
        <xdr:cNvSpPr txBox="1"/>
      </xdr:nvSpPr>
      <xdr:spPr>
        <a:xfrm>
          <a:off x="7626427" y="137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6" name="テキスト ボックス 36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7" name="直線コネクタ 36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8" name="テキスト ボックス 36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9" name="直線コネクタ 36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0" name="テキスト ボックス 36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1" name="直線コネクタ 37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2" name="テキスト ボックス 37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3" name="直線コネクタ 37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4" name="テキスト ボックス 37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5" name="直線コネクタ 37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6" name="テキスト ボックス 37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7" name="直線コネクタ 37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8" name="テキスト ボックス 377"/>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9" name="直線コネクタ 37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81" name="直線コネクタ 380"/>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82"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83" name="直線コネクタ 382"/>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84"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85" name="直線コネクタ 384"/>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386" name="【市民会館】&#10;有形固定資産減価償却率平均値テキスト"/>
        <xdr:cNvSpPr txBox="1"/>
      </xdr:nvSpPr>
      <xdr:spPr>
        <a:xfrm>
          <a:off x="4673600" y="1757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387" name="フローチャート: 判断 386"/>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105411</xdr:rowOff>
    </xdr:from>
    <xdr:to>
      <xdr:col>20</xdr:col>
      <xdr:colOff>38100</xdr:colOff>
      <xdr:row>104</xdr:row>
      <xdr:rowOff>35561</xdr:rowOff>
    </xdr:to>
    <xdr:sp macro="" textlink="">
      <xdr:nvSpPr>
        <xdr:cNvPr id="388" name="フローチャート: 判断 387"/>
        <xdr:cNvSpPr/>
      </xdr:nvSpPr>
      <xdr:spPr>
        <a:xfrm>
          <a:off x="3746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57150</xdr:rowOff>
    </xdr:from>
    <xdr:to>
      <xdr:col>15</xdr:col>
      <xdr:colOff>101600</xdr:colOff>
      <xdr:row>103</xdr:row>
      <xdr:rowOff>158750</xdr:rowOff>
    </xdr:to>
    <xdr:sp macro="" textlink="">
      <xdr:nvSpPr>
        <xdr:cNvPr id="389" name="フローチャート: 判断 388"/>
        <xdr:cNvSpPr/>
      </xdr:nvSpPr>
      <xdr:spPr>
        <a:xfrm>
          <a:off x="2857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118111</xdr:rowOff>
    </xdr:from>
    <xdr:to>
      <xdr:col>10</xdr:col>
      <xdr:colOff>165100</xdr:colOff>
      <xdr:row>104</xdr:row>
      <xdr:rowOff>48261</xdr:rowOff>
    </xdr:to>
    <xdr:sp macro="" textlink="">
      <xdr:nvSpPr>
        <xdr:cNvPr id="390" name="フローチャート: 判断 389"/>
        <xdr:cNvSpPr/>
      </xdr:nvSpPr>
      <xdr:spPr>
        <a:xfrm>
          <a:off x="1968500" y="1777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91" name="フローチャート: 判断 390"/>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2" name="テキスト ボックス 39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3" name="テキスト ボックス 39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4" name="テキスト ボックス 39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5" name="テキスト ボックス 39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6" name="テキスト ボックス 39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397" name="楕円 396"/>
        <xdr:cNvSpPr/>
      </xdr:nvSpPr>
      <xdr:spPr>
        <a:xfrm>
          <a:off x="4584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72407</xdr:rowOff>
    </xdr:from>
    <xdr:ext cx="405111" cy="259045"/>
    <xdr:sp macro="" textlink="">
      <xdr:nvSpPr>
        <xdr:cNvPr id="398" name="【市民会館】&#10;有形固定資産減価償却率該当値テキスト"/>
        <xdr:cNvSpPr txBox="1"/>
      </xdr:nvSpPr>
      <xdr:spPr>
        <a:xfrm>
          <a:off x="4673600"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64770</xdr:rowOff>
    </xdr:from>
    <xdr:to>
      <xdr:col>20</xdr:col>
      <xdr:colOff>38100</xdr:colOff>
      <xdr:row>104</xdr:row>
      <xdr:rowOff>166370</xdr:rowOff>
    </xdr:to>
    <xdr:sp macro="" textlink="">
      <xdr:nvSpPr>
        <xdr:cNvPr id="399" name="楕円 398"/>
        <xdr:cNvSpPr/>
      </xdr:nvSpPr>
      <xdr:spPr>
        <a:xfrm>
          <a:off x="3746500" y="1789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115570</xdr:rowOff>
    </xdr:from>
    <xdr:to>
      <xdr:col>24</xdr:col>
      <xdr:colOff>63500</xdr:colOff>
      <xdr:row>104</xdr:row>
      <xdr:rowOff>144780</xdr:rowOff>
    </xdr:to>
    <xdr:cxnSp macro="">
      <xdr:nvCxnSpPr>
        <xdr:cNvPr id="400" name="直線コネクタ 399"/>
        <xdr:cNvCxnSpPr/>
      </xdr:nvCxnSpPr>
      <xdr:spPr>
        <a:xfrm>
          <a:off x="3797300" y="1794637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36830</xdr:rowOff>
    </xdr:from>
    <xdr:to>
      <xdr:col>15</xdr:col>
      <xdr:colOff>101600</xdr:colOff>
      <xdr:row>104</xdr:row>
      <xdr:rowOff>138430</xdr:rowOff>
    </xdr:to>
    <xdr:sp macro="" textlink="">
      <xdr:nvSpPr>
        <xdr:cNvPr id="401" name="楕円 400"/>
        <xdr:cNvSpPr/>
      </xdr:nvSpPr>
      <xdr:spPr>
        <a:xfrm>
          <a:off x="2857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87630</xdr:rowOff>
    </xdr:from>
    <xdr:to>
      <xdr:col>19</xdr:col>
      <xdr:colOff>177800</xdr:colOff>
      <xdr:row>104</xdr:row>
      <xdr:rowOff>115570</xdr:rowOff>
    </xdr:to>
    <xdr:cxnSp macro="">
      <xdr:nvCxnSpPr>
        <xdr:cNvPr id="402" name="直線コネクタ 401"/>
        <xdr:cNvCxnSpPr/>
      </xdr:nvCxnSpPr>
      <xdr:spPr>
        <a:xfrm>
          <a:off x="2908300" y="179184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55880</xdr:rowOff>
    </xdr:from>
    <xdr:to>
      <xdr:col>10</xdr:col>
      <xdr:colOff>165100</xdr:colOff>
      <xdr:row>103</xdr:row>
      <xdr:rowOff>157480</xdr:rowOff>
    </xdr:to>
    <xdr:sp macro="" textlink="">
      <xdr:nvSpPr>
        <xdr:cNvPr id="403" name="楕円 402"/>
        <xdr:cNvSpPr/>
      </xdr:nvSpPr>
      <xdr:spPr>
        <a:xfrm>
          <a:off x="1968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106680</xdr:rowOff>
    </xdr:from>
    <xdr:to>
      <xdr:col>15</xdr:col>
      <xdr:colOff>50800</xdr:colOff>
      <xdr:row>104</xdr:row>
      <xdr:rowOff>87630</xdr:rowOff>
    </xdr:to>
    <xdr:cxnSp macro="">
      <xdr:nvCxnSpPr>
        <xdr:cNvPr id="404" name="直線コネクタ 403"/>
        <xdr:cNvCxnSpPr/>
      </xdr:nvCxnSpPr>
      <xdr:spPr>
        <a:xfrm>
          <a:off x="2019300" y="1776603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52088</xdr:rowOff>
    </xdr:from>
    <xdr:ext cx="405111" cy="259045"/>
    <xdr:sp macro="" textlink="">
      <xdr:nvSpPr>
        <xdr:cNvPr id="405" name="n_1aveValue【市民会館】&#10;有形固定資産減価償却率"/>
        <xdr:cNvSpPr txBox="1"/>
      </xdr:nvSpPr>
      <xdr:spPr>
        <a:xfrm>
          <a:off x="35820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3827</xdr:rowOff>
    </xdr:from>
    <xdr:ext cx="405111" cy="259045"/>
    <xdr:sp macro="" textlink="">
      <xdr:nvSpPr>
        <xdr:cNvPr id="406" name="n_2aveValue【市民会館】&#10;有形固定資産減価償却率"/>
        <xdr:cNvSpPr txBox="1"/>
      </xdr:nvSpPr>
      <xdr:spPr>
        <a:xfrm>
          <a:off x="2705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39388</xdr:rowOff>
    </xdr:from>
    <xdr:ext cx="405111" cy="259045"/>
    <xdr:sp macro="" textlink="">
      <xdr:nvSpPr>
        <xdr:cNvPr id="407" name="n_3aveValue【市民会館】&#10;有形固定資産減価償却率"/>
        <xdr:cNvSpPr txBox="1"/>
      </xdr:nvSpPr>
      <xdr:spPr>
        <a:xfrm>
          <a:off x="1816744" y="17870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408" name="n_4aveValue【市民会館】&#10;有形固定資産減価償却率"/>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157497</xdr:rowOff>
    </xdr:from>
    <xdr:ext cx="405111" cy="259045"/>
    <xdr:sp macro="" textlink="">
      <xdr:nvSpPr>
        <xdr:cNvPr id="409" name="n_1mainValue【市民会館】&#10;有形固定資産減価償却率"/>
        <xdr:cNvSpPr txBox="1"/>
      </xdr:nvSpPr>
      <xdr:spPr>
        <a:xfrm>
          <a:off x="3582044" y="1798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410" name="n_2mainValue【市民会館】&#10;有形固定資産減価償却率"/>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2557</xdr:rowOff>
    </xdr:from>
    <xdr:ext cx="405111" cy="259045"/>
    <xdr:sp macro="" textlink="">
      <xdr:nvSpPr>
        <xdr:cNvPr id="411" name="n_3mainValue【市民会館】&#10;有形固定資産減価償却率"/>
        <xdr:cNvSpPr txBox="1"/>
      </xdr:nvSpPr>
      <xdr:spPr>
        <a:xfrm>
          <a:off x="1816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2" name="正方形/長方形 4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3" name="正方形/長方形 4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4" name="正方形/長方形 4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5" name="正方形/長方形 4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6" name="正方形/長方形 4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7" name="正方形/長方形 4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8" name="正方形/長方形 4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9" name="正方形/長方形 4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0" name="テキスト ボックス 4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1" name="直線コネクタ 4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2" name="直線コネクタ 42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3" name="テキスト ボックス 42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4" name="直線コネクタ 42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5" name="テキスト ボックス 42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6" name="直線コネクタ 42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7" name="テキスト ボックス 42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8" name="直線コネクタ 42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9" name="テキスト ボックス 42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0" name="直線コネクタ 42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1" name="テキスト ボックス 43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2" name="直線コネクタ 43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3" name="テキスト ボックス 43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5" name="テキスト ボックス 43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108</xdr:row>
      <xdr:rowOff>95794</xdr:rowOff>
    </xdr:to>
    <xdr:cxnSp macro="">
      <xdr:nvCxnSpPr>
        <xdr:cNvPr id="437" name="直線コネクタ 436"/>
        <xdr:cNvCxnSpPr/>
      </xdr:nvCxnSpPr>
      <xdr:spPr>
        <a:xfrm flipV="1">
          <a:off x="10476865" y="1726365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99621</xdr:rowOff>
    </xdr:from>
    <xdr:ext cx="469744" cy="259045"/>
    <xdr:sp macro="" textlink="">
      <xdr:nvSpPr>
        <xdr:cNvPr id="438" name="【市民会館】&#10;一人当たり面積最小値テキスト"/>
        <xdr:cNvSpPr txBox="1"/>
      </xdr:nvSpPr>
      <xdr:spPr>
        <a:xfrm>
          <a:off x="10515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95794</xdr:rowOff>
    </xdr:from>
    <xdr:to>
      <xdr:col>55</xdr:col>
      <xdr:colOff>88900</xdr:colOff>
      <xdr:row>108</xdr:row>
      <xdr:rowOff>95794</xdr:rowOff>
    </xdr:to>
    <xdr:cxnSp macro="">
      <xdr:nvCxnSpPr>
        <xdr:cNvPr id="439" name="直線コネクタ 438"/>
        <xdr:cNvCxnSpPr/>
      </xdr:nvCxnSpPr>
      <xdr:spPr>
        <a:xfrm>
          <a:off x="10388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440"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441" name="直線コネクタ 440"/>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160945</xdr:rowOff>
    </xdr:from>
    <xdr:ext cx="469744" cy="259045"/>
    <xdr:sp macro="" textlink="">
      <xdr:nvSpPr>
        <xdr:cNvPr id="442" name="【市民会館】&#10;一人当たり面積平均値テキスト"/>
        <xdr:cNvSpPr txBox="1"/>
      </xdr:nvSpPr>
      <xdr:spPr>
        <a:xfrm>
          <a:off x="10515600" y="17991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138068</xdr:rowOff>
    </xdr:from>
    <xdr:to>
      <xdr:col>55</xdr:col>
      <xdr:colOff>50800</xdr:colOff>
      <xdr:row>106</xdr:row>
      <xdr:rowOff>68218</xdr:rowOff>
    </xdr:to>
    <xdr:sp macro="" textlink="">
      <xdr:nvSpPr>
        <xdr:cNvPr id="443" name="フローチャート: 判断 442"/>
        <xdr:cNvSpPr/>
      </xdr:nvSpPr>
      <xdr:spPr>
        <a:xfrm>
          <a:off x="104267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28666</xdr:rowOff>
    </xdr:from>
    <xdr:to>
      <xdr:col>50</xdr:col>
      <xdr:colOff>165100</xdr:colOff>
      <xdr:row>106</xdr:row>
      <xdr:rowOff>130266</xdr:rowOff>
    </xdr:to>
    <xdr:sp macro="" textlink="">
      <xdr:nvSpPr>
        <xdr:cNvPr id="444" name="フローチャート: 判断 443"/>
        <xdr:cNvSpPr/>
      </xdr:nvSpPr>
      <xdr:spPr>
        <a:xfrm>
          <a:off x="95885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35198</xdr:rowOff>
    </xdr:from>
    <xdr:to>
      <xdr:col>46</xdr:col>
      <xdr:colOff>38100</xdr:colOff>
      <xdr:row>106</xdr:row>
      <xdr:rowOff>136798</xdr:rowOff>
    </xdr:to>
    <xdr:sp macro="" textlink="">
      <xdr:nvSpPr>
        <xdr:cNvPr id="445" name="フローチャート: 判断 444"/>
        <xdr:cNvSpPr/>
      </xdr:nvSpPr>
      <xdr:spPr>
        <a:xfrm>
          <a:off x="8699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18869</xdr:rowOff>
    </xdr:from>
    <xdr:to>
      <xdr:col>41</xdr:col>
      <xdr:colOff>101600</xdr:colOff>
      <xdr:row>106</xdr:row>
      <xdr:rowOff>120469</xdr:rowOff>
    </xdr:to>
    <xdr:sp macro="" textlink="">
      <xdr:nvSpPr>
        <xdr:cNvPr id="446" name="フローチャート: 判断 445"/>
        <xdr:cNvSpPr/>
      </xdr:nvSpPr>
      <xdr:spPr>
        <a:xfrm>
          <a:off x="7810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108676</xdr:rowOff>
    </xdr:from>
    <xdr:to>
      <xdr:col>36</xdr:col>
      <xdr:colOff>165100</xdr:colOff>
      <xdr:row>106</xdr:row>
      <xdr:rowOff>38826</xdr:rowOff>
    </xdr:to>
    <xdr:sp macro="" textlink="">
      <xdr:nvSpPr>
        <xdr:cNvPr id="447" name="フローチャート: 判断 446"/>
        <xdr:cNvSpPr/>
      </xdr:nvSpPr>
      <xdr:spPr>
        <a:xfrm>
          <a:off x="6921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113574</xdr:rowOff>
    </xdr:from>
    <xdr:to>
      <xdr:col>55</xdr:col>
      <xdr:colOff>50800</xdr:colOff>
      <xdr:row>107</xdr:row>
      <xdr:rowOff>43724</xdr:rowOff>
    </xdr:to>
    <xdr:sp macro="" textlink="">
      <xdr:nvSpPr>
        <xdr:cNvPr id="453" name="楕円 452"/>
        <xdr:cNvSpPr/>
      </xdr:nvSpPr>
      <xdr:spPr>
        <a:xfrm>
          <a:off x="104267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92001</xdr:rowOff>
    </xdr:from>
    <xdr:ext cx="469744" cy="259045"/>
    <xdr:sp macro="" textlink="">
      <xdr:nvSpPr>
        <xdr:cNvPr id="454" name="【市民会館】&#10;一人当たり面積該当値テキスト"/>
        <xdr:cNvSpPr txBox="1"/>
      </xdr:nvSpPr>
      <xdr:spPr>
        <a:xfrm>
          <a:off x="10515600" y="1826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116839</xdr:rowOff>
    </xdr:from>
    <xdr:to>
      <xdr:col>50</xdr:col>
      <xdr:colOff>165100</xdr:colOff>
      <xdr:row>107</xdr:row>
      <xdr:rowOff>46989</xdr:rowOff>
    </xdr:to>
    <xdr:sp macro="" textlink="">
      <xdr:nvSpPr>
        <xdr:cNvPr id="455" name="楕円 454"/>
        <xdr:cNvSpPr/>
      </xdr:nvSpPr>
      <xdr:spPr>
        <a:xfrm>
          <a:off x="9588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164374</xdr:rowOff>
    </xdr:from>
    <xdr:to>
      <xdr:col>55</xdr:col>
      <xdr:colOff>0</xdr:colOff>
      <xdr:row>106</xdr:row>
      <xdr:rowOff>167639</xdr:rowOff>
    </xdr:to>
    <xdr:cxnSp macro="">
      <xdr:nvCxnSpPr>
        <xdr:cNvPr id="456" name="直線コネクタ 455"/>
        <xdr:cNvCxnSpPr/>
      </xdr:nvCxnSpPr>
      <xdr:spPr>
        <a:xfrm flipV="1">
          <a:off x="9639300" y="1833807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123371</xdr:rowOff>
    </xdr:from>
    <xdr:to>
      <xdr:col>46</xdr:col>
      <xdr:colOff>38100</xdr:colOff>
      <xdr:row>107</xdr:row>
      <xdr:rowOff>53521</xdr:rowOff>
    </xdr:to>
    <xdr:sp macro="" textlink="">
      <xdr:nvSpPr>
        <xdr:cNvPr id="457" name="楕円 456"/>
        <xdr:cNvSpPr/>
      </xdr:nvSpPr>
      <xdr:spPr>
        <a:xfrm>
          <a:off x="8699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167639</xdr:rowOff>
    </xdr:from>
    <xdr:to>
      <xdr:col>50</xdr:col>
      <xdr:colOff>114300</xdr:colOff>
      <xdr:row>107</xdr:row>
      <xdr:rowOff>2721</xdr:rowOff>
    </xdr:to>
    <xdr:cxnSp macro="">
      <xdr:nvCxnSpPr>
        <xdr:cNvPr id="458" name="直線コネクタ 457"/>
        <xdr:cNvCxnSpPr/>
      </xdr:nvCxnSpPr>
      <xdr:spPr>
        <a:xfrm flipV="1">
          <a:off x="8750300" y="183413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58057</xdr:rowOff>
    </xdr:from>
    <xdr:to>
      <xdr:col>41</xdr:col>
      <xdr:colOff>101600</xdr:colOff>
      <xdr:row>106</xdr:row>
      <xdr:rowOff>159657</xdr:rowOff>
    </xdr:to>
    <xdr:sp macro="" textlink="">
      <xdr:nvSpPr>
        <xdr:cNvPr id="459" name="楕円 458"/>
        <xdr:cNvSpPr/>
      </xdr:nvSpPr>
      <xdr:spPr>
        <a:xfrm>
          <a:off x="7810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108857</xdr:rowOff>
    </xdr:from>
    <xdr:to>
      <xdr:col>45</xdr:col>
      <xdr:colOff>177800</xdr:colOff>
      <xdr:row>107</xdr:row>
      <xdr:rowOff>2721</xdr:rowOff>
    </xdr:to>
    <xdr:cxnSp macro="">
      <xdr:nvCxnSpPr>
        <xdr:cNvPr id="460" name="直線コネクタ 459"/>
        <xdr:cNvCxnSpPr/>
      </xdr:nvCxnSpPr>
      <xdr:spPr>
        <a:xfrm>
          <a:off x="7861300" y="182825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146793</xdr:rowOff>
    </xdr:from>
    <xdr:ext cx="469744" cy="259045"/>
    <xdr:sp macro="" textlink="">
      <xdr:nvSpPr>
        <xdr:cNvPr id="461" name="n_1aveValue【市民会館】&#10;一人当たり面積"/>
        <xdr:cNvSpPr txBox="1"/>
      </xdr:nvSpPr>
      <xdr:spPr>
        <a:xfrm>
          <a:off x="93917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153325</xdr:rowOff>
    </xdr:from>
    <xdr:ext cx="469744" cy="259045"/>
    <xdr:sp macro="" textlink="">
      <xdr:nvSpPr>
        <xdr:cNvPr id="462" name="n_2aveValue【市民会館】&#10;一人当たり面積"/>
        <xdr:cNvSpPr txBox="1"/>
      </xdr:nvSpPr>
      <xdr:spPr>
        <a:xfrm>
          <a:off x="8515427" y="1798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136996</xdr:rowOff>
    </xdr:from>
    <xdr:ext cx="469744" cy="259045"/>
    <xdr:sp macro="" textlink="">
      <xdr:nvSpPr>
        <xdr:cNvPr id="463" name="n_3aveValue【市民会館】&#10;一人当たり面積"/>
        <xdr:cNvSpPr txBox="1"/>
      </xdr:nvSpPr>
      <xdr:spPr>
        <a:xfrm>
          <a:off x="76264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55353</xdr:rowOff>
    </xdr:from>
    <xdr:ext cx="469744" cy="259045"/>
    <xdr:sp macro="" textlink="">
      <xdr:nvSpPr>
        <xdr:cNvPr id="464" name="n_4aveValue【市民会館】&#10;一人当たり面積"/>
        <xdr:cNvSpPr txBox="1"/>
      </xdr:nvSpPr>
      <xdr:spPr>
        <a:xfrm>
          <a:off x="6737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38116</xdr:rowOff>
    </xdr:from>
    <xdr:ext cx="469744" cy="259045"/>
    <xdr:sp macro="" textlink="">
      <xdr:nvSpPr>
        <xdr:cNvPr id="465" name="n_1mainValue【市民会館】&#10;一人当たり面積"/>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44648</xdr:rowOff>
    </xdr:from>
    <xdr:ext cx="469744" cy="259045"/>
    <xdr:sp macro="" textlink="">
      <xdr:nvSpPr>
        <xdr:cNvPr id="466" name="n_2mainValue【市民会館】&#10;一人当たり面積"/>
        <xdr:cNvSpPr txBox="1"/>
      </xdr:nvSpPr>
      <xdr:spPr>
        <a:xfrm>
          <a:off x="8515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67" name="n_3main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6" name="テキスト ボックス 4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7" name="直線コネクタ 4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8" name="テキスト ボックス 47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9" name="直線コネクタ 47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0" name="テキスト ボックス 47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1" name="直線コネクタ 48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2" name="テキスト ボックス 48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3" name="直線コネクタ 48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4" name="テキスト ボックス 48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5" name="直線コネクタ 48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6" name="テキスト ボックス 48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7" name="直線コネクタ 48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8" name="テキスト ボックス 48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9" name="直線コネクタ 48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0" name="テキスト ボックス 48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1" name="直線コネクタ 4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53340</xdr:rowOff>
    </xdr:from>
    <xdr:to>
      <xdr:col>85</xdr:col>
      <xdr:colOff>126364</xdr:colOff>
      <xdr:row>42</xdr:row>
      <xdr:rowOff>25581</xdr:rowOff>
    </xdr:to>
    <xdr:cxnSp macro="">
      <xdr:nvCxnSpPr>
        <xdr:cNvPr id="493" name="直線コネクタ 492"/>
        <xdr:cNvCxnSpPr/>
      </xdr:nvCxnSpPr>
      <xdr:spPr>
        <a:xfrm flipV="1">
          <a:off x="16318864" y="571119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405111" cy="259045"/>
    <xdr:sp macro="" textlink="">
      <xdr:nvSpPr>
        <xdr:cNvPr id="494" name="【一般廃棄物処理施設】&#10;有形固定資産減価償却率最小値テキスト"/>
        <xdr:cNvSpPr txBox="1"/>
      </xdr:nvSpPr>
      <xdr:spPr>
        <a:xfrm>
          <a:off x="16357600" y="723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495" name="直線コネクタ 494"/>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17</xdr:rowOff>
    </xdr:from>
    <xdr:ext cx="340478" cy="259045"/>
    <xdr:sp macro="" textlink="">
      <xdr:nvSpPr>
        <xdr:cNvPr id="496" name="【一般廃棄物処理施設】&#10;有形固定資産減価償却率最大値テキスト"/>
        <xdr:cNvSpPr txBox="1"/>
      </xdr:nvSpPr>
      <xdr:spPr>
        <a:xfrm>
          <a:off x="16357600" y="548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497" name="直線コネクタ 496"/>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101799</xdr:rowOff>
    </xdr:from>
    <xdr:ext cx="405111" cy="259045"/>
    <xdr:sp macro="" textlink="">
      <xdr:nvSpPr>
        <xdr:cNvPr id="498" name="【一般廃棄物処理施設】&#10;有形固定資産減価償却率平均値テキスト"/>
        <xdr:cNvSpPr txBox="1"/>
      </xdr:nvSpPr>
      <xdr:spPr>
        <a:xfrm>
          <a:off x="16357600" y="661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123372</xdr:rowOff>
    </xdr:from>
    <xdr:to>
      <xdr:col>85</xdr:col>
      <xdr:colOff>177800</xdr:colOff>
      <xdr:row>39</xdr:row>
      <xdr:rowOff>53522</xdr:rowOff>
    </xdr:to>
    <xdr:sp macro="" textlink="">
      <xdr:nvSpPr>
        <xdr:cNvPr id="499" name="フローチャート: 判断 498"/>
        <xdr:cNvSpPr/>
      </xdr:nvSpPr>
      <xdr:spPr>
        <a:xfrm>
          <a:off x="162687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92347</xdr:rowOff>
    </xdr:from>
    <xdr:to>
      <xdr:col>81</xdr:col>
      <xdr:colOff>101600</xdr:colOff>
      <xdr:row>39</xdr:row>
      <xdr:rowOff>22497</xdr:rowOff>
    </xdr:to>
    <xdr:sp macro="" textlink="">
      <xdr:nvSpPr>
        <xdr:cNvPr id="500" name="フローチャート: 判断 499"/>
        <xdr:cNvSpPr/>
      </xdr:nvSpPr>
      <xdr:spPr>
        <a:xfrm>
          <a:off x="15430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501" name="フローチャート: 判断 500"/>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131536</xdr:rowOff>
    </xdr:from>
    <xdr:to>
      <xdr:col>72</xdr:col>
      <xdr:colOff>38100</xdr:colOff>
      <xdr:row>38</xdr:row>
      <xdr:rowOff>61686</xdr:rowOff>
    </xdr:to>
    <xdr:sp macro="" textlink="">
      <xdr:nvSpPr>
        <xdr:cNvPr id="502" name="フローチャート: 判断 501"/>
        <xdr:cNvSpPr/>
      </xdr:nvSpPr>
      <xdr:spPr>
        <a:xfrm>
          <a:off x="13652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38463</xdr:rowOff>
    </xdr:from>
    <xdr:to>
      <xdr:col>67</xdr:col>
      <xdr:colOff>101600</xdr:colOff>
      <xdr:row>38</xdr:row>
      <xdr:rowOff>140063</xdr:rowOff>
    </xdr:to>
    <xdr:sp macro="" textlink="">
      <xdr:nvSpPr>
        <xdr:cNvPr id="503" name="フローチャート: 判断 502"/>
        <xdr:cNvSpPr/>
      </xdr:nvSpPr>
      <xdr:spPr>
        <a:xfrm>
          <a:off x="12763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105410</xdr:rowOff>
    </xdr:from>
    <xdr:to>
      <xdr:col>85</xdr:col>
      <xdr:colOff>177800</xdr:colOff>
      <xdr:row>35</xdr:row>
      <xdr:rowOff>35560</xdr:rowOff>
    </xdr:to>
    <xdr:sp macro="" textlink="">
      <xdr:nvSpPr>
        <xdr:cNvPr id="509" name="楕円 508"/>
        <xdr:cNvSpPr/>
      </xdr:nvSpPr>
      <xdr:spPr>
        <a:xfrm>
          <a:off x="162687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128287</xdr:rowOff>
    </xdr:from>
    <xdr:ext cx="405111" cy="259045"/>
    <xdr:sp macro="" textlink="">
      <xdr:nvSpPr>
        <xdr:cNvPr id="510" name="【一般廃棄物処理施設】&#10;有形固定資産減価償却率該当値テキスト"/>
        <xdr:cNvSpPr txBox="1"/>
      </xdr:nvSpPr>
      <xdr:spPr>
        <a:xfrm>
          <a:off x="16357600"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69487</xdr:rowOff>
    </xdr:from>
    <xdr:to>
      <xdr:col>81</xdr:col>
      <xdr:colOff>101600</xdr:colOff>
      <xdr:row>34</xdr:row>
      <xdr:rowOff>171087</xdr:rowOff>
    </xdr:to>
    <xdr:sp macro="" textlink="">
      <xdr:nvSpPr>
        <xdr:cNvPr id="511" name="楕円 510"/>
        <xdr:cNvSpPr/>
      </xdr:nvSpPr>
      <xdr:spPr>
        <a:xfrm>
          <a:off x="15430500" y="58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120287</xdr:rowOff>
    </xdr:from>
    <xdr:to>
      <xdr:col>85</xdr:col>
      <xdr:colOff>127000</xdr:colOff>
      <xdr:row>34</xdr:row>
      <xdr:rowOff>156210</xdr:rowOff>
    </xdr:to>
    <xdr:cxnSp macro="">
      <xdr:nvCxnSpPr>
        <xdr:cNvPr id="512" name="直線コネクタ 511"/>
        <xdr:cNvCxnSpPr/>
      </xdr:nvCxnSpPr>
      <xdr:spPr>
        <a:xfrm>
          <a:off x="15481300" y="594958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71120</xdr:rowOff>
    </xdr:from>
    <xdr:to>
      <xdr:col>76</xdr:col>
      <xdr:colOff>165100</xdr:colOff>
      <xdr:row>35</xdr:row>
      <xdr:rowOff>1270</xdr:rowOff>
    </xdr:to>
    <xdr:sp macro="" textlink="">
      <xdr:nvSpPr>
        <xdr:cNvPr id="513" name="楕円 512"/>
        <xdr:cNvSpPr/>
      </xdr:nvSpPr>
      <xdr:spPr>
        <a:xfrm>
          <a:off x="14541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120287</xdr:rowOff>
    </xdr:from>
    <xdr:to>
      <xdr:col>81</xdr:col>
      <xdr:colOff>50800</xdr:colOff>
      <xdr:row>34</xdr:row>
      <xdr:rowOff>121920</xdr:rowOff>
    </xdr:to>
    <xdr:cxnSp macro="">
      <xdr:nvCxnSpPr>
        <xdr:cNvPr id="514" name="直線コネクタ 513"/>
        <xdr:cNvCxnSpPr/>
      </xdr:nvCxnSpPr>
      <xdr:spPr>
        <a:xfrm flipV="1">
          <a:off x="14592300" y="594958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131536</xdr:rowOff>
    </xdr:from>
    <xdr:to>
      <xdr:col>72</xdr:col>
      <xdr:colOff>38100</xdr:colOff>
      <xdr:row>35</xdr:row>
      <xdr:rowOff>61686</xdr:rowOff>
    </xdr:to>
    <xdr:sp macro="" textlink="">
      <xdr:nvSpPr>
        <xdr:cNvPr id="515" name="楕円 514"/>
        <xdr:cNvSpPr/>
      </xdr:nvSpPr>
      <xdr:spPr>
        <a:xfrm>
          <a:off x="13652500" y="596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121920</xdr:rowOff>
    </xdr:from>
    <xdr:to>
      <xdr:col>76</xdr:col>
      <xdr:colOff>114300</xdr:colOff>
      <xdr:row>35</xdr:row>
      <xdr:rowOff>10886</xdr:rowOff>
    </xdr:to>
    <xdr:cxnSp macro="">
      <xdr:nvCxnSpPr>
        <xdr:cNvPr id="516" name="直線コネクタ 515"/>
        <xdr:cNvCxnSpPr/>
      </xdr:nvCxnSpPr>
      <xdr:spPr>
        <a:xfrm flipV="1">
          <a:off x="13703300" y="5951220"/>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13624</xdr:rowOff>
    </xdr:from>
    <xdr:ext cx="405111" cy="259045"/>
    <xdr:sp macro="" textlink="">
      <xdr:nvSpPr>
        <xdr:cNvPr id="517" name="n_1aveValue【一般廃棄物処理施設】&#10;有形固定資産減価償却率"/>
        <xdr:cNvSpPr txBox="1"/>
      </xdr:nvSpPr>
      <xdr:spPr>
        <a:xfrm>
          <a:off x="152660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518" name="n_2aveValue【一般廃棄物処理施設】&#10;有形固定資産減価償却率"/>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52812</xdr:rowOff>
    </xdr:from>
    <xdr:ext cx="405111" cy="259045"/>
    <xdr:sp macro="" textlink="">
      <xdr:nvSpPr>
        <xdr:cNvPr id="519" name="n_3aveValue【一般廃棄物処理施設】&#10;有形固定資産減価償却率"/>
        <xdr:cNvSpPr txBox="1"/>
      </xdr:nvSpPr>
      <xdr:spPr>
        <a:xfrm>
          <a:off x="13500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156590</xdr:rowOff>
    </xdr:from>
    <xdr:ext cx="405111" cy="259045"/>
    <xdr:sp macro="" textlink="">
      <xdr:nvSpPr>
        <xdr:cNvPr id="520" name="n_4aveValue【一般廃棄物処理施設】&#10;有形固定資産減価償却率"/>
        <xdr:cNvSpPr txBox="1"/>
      </xdr:nvSpPr>
      <xdr:spPr>
        <a:xfrm>
          <a:off x="12611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16164</xdr:rowOff>
    </xdr:from>
    <xdr:ext cx="405111" cy="259045"/>
    <xdr:sp macro="" textlink="">
      <xdr:nvSpPr>
        <xdr:cNvPr id="521" name="n_1mainValue【一般廃棄物処理施設】&#10;有形固定資産減価償却率"/>
        <xdr:cNvSpPr txBox="1"/>
      </xdr:nvSpPr>
      <xdr:spPr>
        <a:xfrm>
          <a:off x="15266044" y="567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17797</xdr:rowOff>
    </xdr:from>
    <xdr:ext cx="405111" cy="259045"/>
    <xdr:sp macro="" textlink="">
      <xdr:nvSpPr>
        <xdr:cNvPr id="522" name="n_2mainValue【一般廃棄物処理施設】&#10;有形固定資産減価償却率"/>
        <xdr:cNvSpPr txBox="1"/>
      </xdr:nvSpPr>
      <xdr:spPr>
        <a:xfrm>
          <a:off x="1438974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78213</xdr:rowOff>
    </xdr:from>
    <xdr:ext cx="405111" cy="259045"/>
    <xdr:sp macro="" textlink="">
      <xdr:nvSpPr>
        <xdr:cNvPr id="523" name="n_3mainValue【一般廃棄物処理施設】&#10;有形固定資産減価償却率"/>
        <xdr:cNvSpPr txBox="1"/>
      </xdr:nvSpPr>
      <xdr:spPr>
        <a:xfrm>
          <a:off x="13500744" y="573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4" name="直線コネクタ 53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5" name="テキスト ボックス 53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6" name="直線コネクタ 53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7" name="テキスト ボックス 53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8" name="直線コネクタ 53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9" name="テキスト ボックス 53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0" name="直線コネクタ 53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1" name="テキスト ボックス 54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2" name="直線コネクタ 5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3" name="テキスト ボックス 54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36748</xdr:rowOff>
    </xdr:from>
    <xdr:to>
      <xdr:col>116</xdr:col>
      <xdr:colOff>62864</xdr:colOff>
      <xdr:row>41</xdr:row>
      <xdr:rowOff>58977</xdr:rowOff>
    </xdr:to>
    <xdr:cxnSp macro="">
      <xdr:nvCxnSpPr>
        <xdr:cNvPr id="545" name="直線コネクタ 544"/>
        <xdr:cNvCxnSpPr/>
      </xdr:nvCxnSpPr>
      <xdr:spPr>
        <a:xfrm flipV="1">
          <a:off x="22160864" y="6037498"/>
          <a:ext cx="0" cy="1050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62804</xdr:rowOff>
    </xdr:from>
    <xdr:ext cx="534377" cy="259045"/>
    <xdr:sp macro="" textlink="">
      <xdr:nvSpPr>
        <xdr:cNvPr id="546" name="【一般廃棄物処理施設】&#10;一人当たり有形固定資産（償却資産）額最小値テキスト"/>
        <xdr:cNvSpPr txBox="1"/>
      </xdr:nvSpPr>
      <xdr:spPr>
        <a:xfrm>
          <a:off x="22199600" y="709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58977</xdr:rowOff>
    </xdr:from>
    <xdr:to>
      <xdr:col>116</xdr:col>
      <xdr:colOff>152400</xdr:colOff>
      <xdr:row>41</xdr:row>
      <xdr:rowOff>58977</xdr:rowOff>
    </xdr:to>
    <xdr:cxnSp macro="">
      <xdr:nvCxnSpPr>
        <xdr:cNvPr id="547" name="直線コネクタ 546"/>
        <xdr:cNvCxnSpPr/>
      </xdr:nvCxnSpPr>
      <xdr:spPr>
        <a:xfrm>
          <a:off x="22072600" y="7088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154875</xdr:rowOff>
    </xdr:from>
    <xdr:ext cx="599010" cy="259045"/>
    <xdr:sp macro="" textlink="">
      <xdr:nvSpPr>
        <xdr:cNvPr id="548" name="【一般廃棄物処理施設】&#10;一人当たり有形固定資産（償却資産）額最大値テキスト"/>
        <xdr:cNvSpPr txBox="1"/>
      </xdr:nvSpPr>
      <xdr:spPr>
        <a:xfrm>
          <a:off x="22199600" y="58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36748</xdr:rowOff>
    </xdr:from>
    <xdr:to>
      <xdr:col>116</xdr:col>
      <xdr:colOff>152400</xdr:colOff>
      <xdr:row>35</xdr:row>
      <xdr:rowOff>36748</xdr:rowOff>
    </xdr:to>
    <xdr:cxnSp macro="">
      <xdr:nvCxnSpPr>
        <xdr:cNvPr id="549" name="直線コネクタ 548"/>
        <xdr:cNvCxnSpPr/>
      </xdr:nvCxnSpPr>
      <xdr:spPr>
        <a:xfrm>
          <a:off x="22072600" y="603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117428</xdr:rowOff>
    </xdr:from>
    <xdr:ext cx="599010" cy="259045"/>
    <xdr:sp macro="" textlink="">
      <xdr:nvSpPr>
        <xdr:cNvPr id="550" name="【一般廃棄物処理施設】&#10;一人当たり有形固定資産（償却資産）額平均値テキスト"/>
        <xdr:cNvSpPr txBox="1"/>
      </xdr:nvSpPr>
      <xdr:spPr>
        <a:xfrm>
          <a:off x="22199600" y="6632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139001</xdr:rowOff>
    </xdr:from>
    <xdr:to>
      <xdr:col>116</xdr:col>
      <xdr:colOff>114300</xdr:colOff>
      <xdr:row>39</xdr:row>
      <xdr:rowOff>69151</xdr:rowOff>
    </xdr:to>
    <xdr:sp macro="" textlink="">
      <xdr:nvSpPr>
        <xdr:cNvPr id="551" name="フローチャート: 判断 550"/>
        <xdr:cNvSpPr/>
      </xdr:nvSpPr>
      <xdr:spPr>
        <a:xfrm>
          <a:off x="22110700" y="665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159803</xdr:rowOff>
    </xdr:from>
    <xdr:to>
      <xdr:col>112</xdr:col>
      <xdr:colOff>38100</xdr:colOff>
      <xdr:row>39</xdr:row>
      <xdr:rowOff>89953</xdr:rowOff>
    </xdr:to>
    <xdr:sp macro="" textlink="">
      <xdr:nvSpPr>
        <xdr:cNvPr id="552" name="フローチャート: 判断 551"/>
        <xdr:cNvSpPr/>
      </xdr:nvSpPr>
      <xdr:spPr>
        <a:xfrm>
          <a:off x="21272500" y="667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58812</xdr:rowOff>
    </xdr:from>
    <xdr:to>
      <xdr:col>107</xdr:col>
      <xdr:colOff>101600</xdr:colOff>
      <xdr:row>39</xdr:row>
      <xdr:rowOff>160412</xdr:rowOff>
    </xdr:to>
    <xdr:sp macro="" textlink="">
      <xdr:nvSpPr>
        <xdr:cNvPr id="553" name="フローチャート: 判断 552"/>
        <xdr:cNvSpPr/>
      </xdr:nvSpPr>
      <xdr:spPr>
        <a:xfrm>
          <a:off x="20383500" y="67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68249</xdr:rowOff>
    </xdr:from>
    <xdr:to>
      <xdr:col>102</xdr:col>
      <xdr:colOff>165100</xdr:colOff>
      <xdr:row>39</xdr:row>
      <xdr:rowOff>169849</xdr:rowOff>
    </xdr:to>
    <xdr:sp macro="" textlink="">
      <xdr:nvSpPr>
        <xdr:cNvPr id="554" name="フローチャート: 判断 553"/>
        <xdr:cNvSpPr/>
      </xdr:nvSpPr>
      <xdr:spPr>
        <a:xfrm>
          <a:off x="19494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89696</xdr:rowOff>
    </xdr:from>
    <xdr:to>
      <xdr:col>98</xdr:col>
      <xdr:colOff>38100</xdr:colOff>
      <xdr:row>40</xdr:row>
      <xdr:rowOff>19846</xdr:rowOff>
    </xdr:to>
    <xdr:sp macro="" textlink="">
      <xdr:nvSpPr>
        <xdr:cNvPr id="555" name="フローチャート: 判断 554"/>
        <xdr:cNvSpPr/>
      </xdr:nvSpPr>
      <xdr:spPr>
        <a:xfrm>
          <a:off x="18605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6" name="テキスト ボックス 5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7" name="テキスト ボックス 5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8" name="テキスト ボックス 5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9" name="テキスト ボックス 5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0" name="テキスト ボックス 5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2412</xdr:rowOff>
    </xdr:from>
    <xdr:to>
      <xdr:col>116</xdr:col>
      <xdr:colOff>114300</xdr:colOff>
      <xdr:row>37</xdr:row>
      <xdr:rowOff>104012</xdr:rowOff>
    </xdr:to>
    <xdr:sp macro="" textlink="">
      <xdr:nvSpPr>
        <xdr:cNvPr id="561" name="楕円 560"/>
        <xdr:cNvSpPr/>
      </xdr:nvSpPr>
      <xdr:spPr>
        <a:xfrm>
          <a:off x="22110700" y="634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25289</xdr:rowOff>
    </xdr:from>
    <xdr:ext cx="599010" cy="259045"/>
    <xdr:sp macro="" textlink="">
      <xdr:nvSpPr>
        <xdr:cNvPr id="562" name="【一般廃棄物処理施設】&#10;一人当たり有形固定資産（償却資産）額該当値テキスト"/>
        <xdr:cNvSpPr txBox="1"/>
      </xdr:nvSpPr>
      <xdr:spPr>
        <a:xfrm>
          <a:off x="22199600" y="619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11218</xdr:rowOff>
    </xdr:from>
    <xdr:to>
      <xdr:col>112</xdr:col>
      <xdr:colOff>38100</xdr:colOff>
      <xdr:row>37</xdr:row>
      <xdr:rowOff>112818</xdr:rowOff>
    </xdr:to>
    <xdr:sp macro="" textlink="">
      <xdr:nvSpPr>
        <xdr:cNvPr id="563" name="楕円 562"/>
        <xdr:cNvSpPr/>
      </xdr:nvSpPr>
      <xdr:spPr>
        <a:xfrm>
          <a:off x="21272500" y="635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53212</xdr:rowOff>
    </xdr:from>
    <xdr:to>
      <xdr:col>116</xdr:col>
      <xdr:colOff>63500</xdr:colOff>
      <xdr:row>37</xdr:row>
      <xdr:rowOff>62018</xdr:rowOff>
    </xdr:to>
    <xdr:cxnSp macro="">
      <xdr:nvCxnSpPr>
        <xdr:cNvPr id="564" name="直線コネクタ 563"/>
        <xdr:cNvCxnSpPr/>
      </xdr:nvCxnSpPr>
      <xdr:spPr>
        <a:xfrm flipV="1">
          <a:off x="21323300" y="6396862"/>
          <a:ext cx="8382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119455</xdr:rowOff>
    </xdr:from>
    <xdr:to>
      <xdr:col>107</xdr:col>
      <xdr:colOff>101600</xdr:colOff>
      <xdr:row>38</xdr:row>
      <xdr:rowOff>49605</xdr:rowOff>
    </xdr:to>
    <xdr:sp macro="" textlink="">
      <xdr:nvSpPr>
        <xdr:cNvPr id="565" name="楕円 564"/>
        <xdr:cNvSpPr/>
      </xdr:nvSpPr>
      <xdr:spPr>
        <a:xfrm>
          <a:off x="20383500" y="646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62018</xdr:rowOff>
    </xdr:from>
    <xdr:to>
      <xdr:col>111</xdr:col>
      <xdr:colOff>177800</xdr:colOff>
      <xdr:row>37</xdr:row>
      <xdr:rowOff>170255</xdr:rowOff>
    </xdr:to>
    <xdr:cxnSp macro="">
      <xdr:nvCxnSpPr>
        <xdr:cNvPr id="566" name="直線コネクタ 565"/>
        <xdr:cNvCxnSpPr/>
      </xdr:nvCxnSpPr>
      <xdr:spPr>
        <a:xfrm flipV="1">
          <a:off x="20434300" y="6405668"/>
          <a:ext cx="889000" cy="10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1022</xdr:rowOff>
    </xdr:from>
    <xdr:to>
      <xdr:col>102</xdr:col>
      <xdr:colOff>165100</xdr:colOff>
      <xdr:row>38</xdr:row>
      <xdr:rowOff>102622</xdr:rowOff>
    </xdr:to>
    <xdr:sp macro="" textlink="">
      <xdr:nvSpPr>
        <xdr:cNvPr id="567" name="楕円 566"/>
        <xdr:cNvSpPr/>
      </xdr:nvSpPr>
      <xdr:spPr>
        <a:xfrm>
          <a:off x="19494500" y="651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170255</xdr:rowOff>
    </xdr:from>
    <xdr:to>
      <xdr:col>107</xdr:col>
      <xdr:colOff>50800</xdr:colOff>
      <xdr:row>38</xdr:row>
      <xdr:rowOff>51822</xdr:rowOff>
    </xdr:to>
    <xdr:cxnSp macro="">
      <xdr:nvCxnSpPr>
        <xdr:cNvPr id="568" name="直線コネクタ 567"/>
        <xdr:cNvCxnSpPr/>
      </xdr:nvCxnSpPr>
      <xdr:spPr>
        <a:xfrm flipV="1">
          <a:off x="19545300" y="6513905"/>
          <a:ext cx="889000" cy="5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81080</xdr:rowOff>
    </xdr:from>
    <xdr:ext cx="534377" cy="259045"/>
    <xdr:sp macro="" textlink="">
      <xdr:nvSpPr>
        <xdr:cNvPr id="569" name="n_1aveValue【一般廃棄物処理施設】&#10;一人当たり有形固定資産（償却資産）額"/>
        <xdr:cNvSpPr txBox="1"/>
      </xdr:nvSpPr>
      <xdr:spPr>
        <a:xfrm>
          <a:off x="21043411" y="676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151539</xdr:rowOff>
    </xdr:from>
    <xdr:ext cx="534377" cy="259045"/>
    <xdr:sp macro="" textlink="">
      <xdr:nvSpPr>
        <xdr:cNvPr id="570" name="n_2aveValue【一般廃棄物処理施設】&#10;一人当たり有形固定資産（償却資産）額"/>
        <xdr:cNvSpPr txBox="1"/>
      </xdr:nvSpPr>
      <xdr:spPr>
        <a:xfrm>
          <a:off x="20167111" y="683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160976</xdr:rowOff>
    </xdr:from>
    <xdr:ext cx="534377" cy="259045"/>
    <xdr:sp macro="" textlink="">
      <xdr:nvSpPr>
        <xdr:cNvPr id="571" name="n_3aveValue【一般廃棄物処理施設】&#10;一人当たり有形固定資産（償却資産）額"/>
        <xdr:cNvSpPr txBox="1"/>
      </xdr:nvSpPr>
      <xdr:spPr>
        <a:xfrm>
          <a:off x="19278111" y="68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36373</xdr:rowOff>
    </xdr:from>
    <xdr:ext cx="534377" cy="259045"/>
    <xdr:sp macro="" textlink="">
      <xdr:nvSpPr>
        <xdr:cNvPr id="572" name="n_4aveValue【一般廃棄物処理施設】&#10;一人当たり有形固定資産（償却資産）額"/>
        <xdr:cNvSpPr txBox="1"/>
      </xdr:nvSpPr>
      <xdr:spPr>
        <a:xfrm>
          <a:off x="18389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129345</xdr:rowOff>
    </xdr:from>
    <xdr:ext cx="599010" cy="259045"/>
    <xdr:sp macro="" textlink="">
      <xdr:nvSpPr>
        <xdr:cNvPr id="573" name="n_1mainValue【一般廃棄物処理施設】&#10;一人当たり有形固定資産（償却資産）額"/>
        <xdr:cNvSpPr txBox="1"/>
      </xdr:nvSpPr>
      <xdr:spPr>
        <a:xfrm>
          <a:off x="21011095" y="613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66132</xdr:rowOff>
    </xdr:from>
    <xdr:ext cx="599010" cy="259045"/>
    <xdr:sp macro="" textlink="">
      <xdr:nvSpPr>
        <xdr:cNvPr id="574" name="n_2mainValue【一般廃棄物処理施設】&#10;一人当たり有形固定資産（償却資産）額"/>
        <xdr:cNvSpPr txBox="1"/>
      </xdr:nvSpPr>
      <xdr:spPr>
        <a:xfrm>
          <a:off x="20134795" y="6238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119149</xdr:rowOff>
    </xdr:from>
    <xdr:ext cx="599010" cy="259045"/>
    <xdr:sp macro="" textlink="">
      <xdr:nvSpPr>
        <xdr:cNvPr id="575" name="n_3mainValue【一般廃棄物処理施設】&#10;一人当たり有形固定資産（償却資産）額"/>
        <xdr:cNvSpPr txBox="1"/>
      </xdr:nvSpPr>
      <xdr:spPr>
        <a:xfrm>
          <a:off x="19245795" y="6291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6" name="正方形/長方形 5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7" name="正方形/長方形 5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8" name="正方形/長方形 5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9" name="正方形/長方形 5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0" name="正方形/長方形 5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1" name="正方形/長方形 5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2" name="正方形/長方形 5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3" name="正方形/長方形 5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4" name="テキスト ボックス 5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5" name="直線コネクタ 5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6" name="テキスト ボックス 58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7" name="直線コネクタ 58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8" name="テキスト ボックス 58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9" name="直線コネクタ 58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0" name="テキスト ボックス 58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1" name="直線コネクタ 59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2" name="テキスト ボックス 59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3" name="直線コネクタ 59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4" name="テキスト ボックス 59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5" name="直線コネクタ 59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6" name="テキスト ボックス 59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7" name="直線コネクタ 59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8" name="テキスト ボックス 59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64</xdr:row>
      <xdr:rowOff>42454</xdr:rowOff>
    </xdr:to>
    <xdr:cxnSp macro="">
      <xdr:nvCxnSpPr>
        <xdr:cNvPr id="601" name="直線コネクタ 600"/>
        <xdr:cNvCxnSpPr/>
      </xdr:nvCxnSpPr>
      <xdr:spPr>
        <a:xfrm flipV="1">
          <a:off x="16318864" y="953915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602" name="【保健センター・保健所】&#10;有形固定資産減価償却率最小値テキスト"/>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603" name="直線コネクタ 602"/>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340478" cy="259045"/>
    <xdr:sp macro="" textlink="">
      <xdr:nvSpPr>
        <xdr:cNvPr id="604" name="【保健センター・保健所】&#10;有形固定資産減価償却率最大値テキスト"/>
        <xdr:cNvSpPr txBox="1"/>
      </xdr:nvSpPr>
      <xdr:spPr>
        <a:xfrm>
          <a:off x="16357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605" name="直線コネクタ 604"/>
        <xdr:cNvCxnSpPr/>
      </xdr:nvCxnSpPr>
      <xdr:spPr>
        <a:xfrm>
          <a:off x="16230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84744</xdr:rowOff>
    </xdr:from>
    <xdr:ext cx="405111" cy="259045"/>
    <xdr:sp macro="" textlink="">
      <xdr:nvSpPr>
        <xdr:cNvPr id="606" name="【保健センター・保健所】&#10;有形固定資産減価償却率平均値テキスト"/>
        <xdr:cNvSpPr txBox="1"/>
      </xdr:nvSpPr>
      <xdr:spPr>
        <a:xfrm>
          <a:off x="16357600" y="1002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61867</xdr:rowOff>
    </xdr:from>
    <xdr:to>
      <xdr:col>85</xdr:col>
      <xdr:colOff>177800</xdr:colOff>
      <xdr:row>59</xdr:row>
      <xdr:rowOff>163467</xdr:rowOff>
    </xdr:to>
    <xdr:sp macro="" textlink="">
      <xdr:nvSpPr>
        <xdr:cNvPr id="607" name="フローチャート: 判断 606"/>
        <xdr:cNvSpPr/>
      </xdr:nvSpPr>
      <xdr:spPr>
        <a:xfrm>
          <a:off x="16268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608" name="フローチャート: 判断 607"/>
        <xdr:cNvSpPr/>
      </xdr:nvSpPr>
      <xdr:spPr>
        <a:xfrm>
          <a:off x="15430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76563</xdr:rowOff>
    </xdr:from>
    <xdr:to>
      <xdr:col>76</xdr:col>
      <xdr:colOff>165100</xdr:colOff>
      <xdr:row>60</xdr:row>
      <xdr:rowOff>6713</xdr:rowOff>
    </xdr:to>
    <xdr:sp macro="" textlink="">
      <xdr:nvSpPr>
        <xdr:cNvPr id="609" name="フローチャート: 判断 608"/>
        <xdr:cNvSpPr/>
      </xdr:nvSpPr>
      <xdr:spPr>
        <a:xfrm>
          <a:off x="14541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1451</xdr:rowOff>
    </xdr:from>
    <xdr:to>
      <xdr:col>72</xdr:col>
      <xdr:colOff>38100</xdr:colOff>
      <xdr:row>59</xdr:row>
      <xdr:rowOff>103051</xdr:rowOff>
    </xdr:to>
    <xdr:sp macro="" textlink="">
      <xdr:nvSpPr>
        <xdr:cNvPr id="610" name="フローチャート: 判断 609"/>
        <xdr:cNvSpPr/>
      </xdr:nvSpPr>
      <xdr:spPr>
        <a:xfrm>
          <a:off x="13652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11" name="フローチャート: 判断 610"/>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2" name="テキスト ボックス 6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3" name="テキスト ボックス 6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4" name="テキスト ボックス 6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5" name="テキスト ボックス 6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6" name="テキスト ボックス 6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110853</xdr:rowOff>
    </xdr:from>
    <xdr:to>
      <xdr:col>85</xdr:col>
      <xdr:colOff>177800</xdr:colOff>
      <xdr:row>60</xdr:row>
      <xdr:rowOff>41003</xdr:rowOff>
    </xdr:to>
    <xdr:sp macro="" textlink="">
      <xdr:nvSpPr>
        <xdr:cNvPr id="617" name="楕円 616"/>
        <xdr:cNvSpPr/>
      </xdr:nvSpPr>
      <xdr:spPr>
        <a:xfrm>
          <a:off x="162687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89280</xdr:rowOff>
    </xdr:from>
    <xdr:ext cx="405111" cy="259045"/>
    <xdr:sp macro="" textlink="">
      <xdr:nvSpPr>
        <xdr:cNvPr id="618" name="【保健センター・保健所】&#10;有形固定資産減価償却率該当値テキスト"/>
        <xdr:cNvSpPr txBox="1"/>
      </xdr:nvSpPr>
      <xdr:spPr>
        <a:xfrm>
          <a:off x="16357600"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76563</xdr:rowOff>
    </xdr:from>
    <xdr:to>
      <xdr:col>81</xdr:col>
      <xdr:colOff>101600</xdr:colOff>
      <xdr:row>60</xdr:row>
      <xdr:rowOff>6713</xdr:rowOff>
    </xdr:to>
    <xdr:sp macro="" textlink="">
      <xdr:nvSpPr>
        <xdr:cNvPr id="619" name="楕円 618"/>
        <xdr:cNvSpPr/>
      </xdr:nvSpPr>
      <xdr:spPr>
        <a:xfrm>
          <a:off x="15430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127363</xdr:rowOff>
    </xdr:from>
    <xdr:to>
      <xdr:col>85</xdr:col>
      <xdr:colOff>127000</xdr:colOff>
      <xdr:row>59</xdr:row>
      <xdr:rowOff>161653</xdr:rowOff>
    </xdr:to>
    <xdr:cxnSp macro="">
      <xdr:nvCxnSpPr>
        <xdr:cNvPr id="620" name="直線コネクタ 619"/>
        <xdr:cNvCxnSpPr/>
      </xdr:nvCxnSpPr>
      <xdr:spPr>
        <a:xfrm>
          <a:off x="15481300" y="1024291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40640</xdr:rowOff>
    </xdr:from>
    <xdr:to>
      <xdr:col>76</xdr:col>
      <xdr:colOff>165100</xdr:colOff>
      <xdr:row>59</xdr:row>
      <xdr:rowOff>142240</xdr:rowOff>
    </xdr:to>
    <xdr:sp macro="" textlink="">
      <xdr:nvSpPr>
        <xdr:cNvPr id="621" name="楕円 620"/>
        <xdr:cNvSpPr/>
      </xdr:nvSpPr>
      <xdr:spPr>
        <a:xfrm>
          <a:off x="14541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91440</xdr:rowOff>
    </xdr:from>
    <xdr:to>
      <xdr:col>81</xdr:col>
      <xdr:colOff>50800</xdr:colOff>
      <xdr:row>59</xdr:row>
      <xdr:rowOff>127363</xdr:rowOff>
    </xdr:to>
    <xdr:cxnSp macro="">
      <xdr:nvCxnSpPr>
        <xdr:cNvPr id="622" name="直線コネクタ 621"/>
        <xdr:cNvCxnSpPr/>
      </xdr:nvCxnSpPr>
      <xdr:spPr>
        <a:xfrm>
          <a:off x="14592300" y="1020699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xdr:rowOff>
    </xdr:from>
    <xdr:to>
      <xdr:col>72</xdr:col>
      <xdr:colOff>38100</xdr:colOff>
      <xdr:row>59</xdr:row>
      <xdr:rowOff>107950</xdr:rowOff>
    </xdr:to>
    <xdr:sp macro="" textlink="">
      <xdr:nvSpPr>
        <xdr:cNvPr id="623" name="楕円 622"/>
        <xdr:cNvSpPr/>
      </xdr:nvSpPr>
      <xdr:spPr>
        <a:xfrm>
          <a:off x="1365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57150</xdr:rowOff>
    </xdr:from>
    <xdr:to>
      <xdr:col>76</xdr:col>
      <xdr:colOff>114300</xdr:colOff>
      <xdr:row>59</xdr:row>
      <xdr:rowOff>91440</xdr:rowOff>
    </xdr:to>
    <xdr:cxnSp macro="">
      <xdr:nvCxnSpPr>
        <xdr:cNvPr id="624" name="直線コネクタ 623"/>
        <xdr:cNvCxnSpPr/>
      </xdr:nvCxnSpPr>
      <xdr:spPr>
        <a:xfrm>
          <a:off x="13703300" y="101727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19067</xdr:rowOff>
    </xdr:from>
    <xdr:ext cx="405111" cy="259045"/>
    <xdr:sp macro="" textlink="">
      <xdr:nvSpPr>
        <xdr:cNvPr id="625" name="n_1aveValue【保健センター・保健所】&#10;有形固定資産減価償却率"/>
        <xdr:cNvSpPr txBox="1"/>
      </xdr:nvSpPr>
      <xdr:spPr>
        <a:xfrm>
          <a:off x="15266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169290</xdr:rowOff>
    </xdr:from>
    <xdr:ext cx="405111" cy="259045"/>
    <xdr:sp macro="" textlink="">
      <xdr:nvSpPr>
        <xdr:cNvPr id="626" name="n_2aveValue【保健センター・保健所】&#10;有形固定資産減価償却率"/>
        <xdr:cNvSpPr txBox="1"/>
      </xdr:nvSpPr>
      <xdr:spPr>
        <a:xfrm>
          <a:off x="14389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119578</xdr:rowOff>
    </xdr:from>
    <xdr:ext cx="405111" cy="259045"/>
    <xdr:sp macro="" textlink="">
      <xdr:nvSpPr>
        <xdr:cNvPr id="627" name="n_3aveValue【保健センター・保健所】&#10;有形固定資産減価償却率"/>
        <xdr:cNvSpPr txBox="1"/>
      </xdr:nvSpPr>
      <xdr:spPr>
        <a:xfrm>
          <a:off x="13500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628" name="n_4aveValue【保健センター・保健所】&#10;有形固定資産減価償却率"/>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23240</xdr:rowOff>
    </xdr:from>
    <xdr:ext cx="405111" cy="259045"/>
    <xdr:sp macro="" textlink="">
      <xdr:nvSpPr>
        <xdr:cNvPr id="629" name="n_1mainValue【保健センター・保健所】&#10;有形固定資産減価償却率"/>
        <xdr:cNvSpPr txBox="1"/>
      </xdr:nvSpPr>
      <xdr:spPr>
        <a:xfrm>
          <a:off x="152660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158767</xdr:rowOff>
    </xdr:from>
    <xdr:ext cx="405111" cy="259045"/>
    <xdr:sp macro="" textlink="">
      <xdr:nvSpPr>
        <xdr:cNvPr id="630" name="n_2mainValue【保健センター・保健所】&#10;有形固定資産減価償却率"/>
        <xdr:cNvSpPr txBox="1"/>
      </xdr:nvSpPr>
      <xdr:spPr>
        <a:xfrm>
          <a:off x="14389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99077</xdr:rowOff>
    </xdr:from>
    <xdr:ext cx="405111" cy="259045"/>
    <xdr:sp macro="" textlink="">
      <xdr:nvSpPr>
        <xdr:cNvPr id="631" name="n_3mainValue【保健センター・保健所】&#10;有形固定資産減価償却率"/>
        <xdr:cNvSpPr txBox="1"/>
      </xdr:nvSpPr>
      <xdr:spPr>
        <a:xfrm>
          <a:off x="13500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2" name="正方形/長方形 6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3" name="正方形/長方形 6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4" name="正方形/長方形 6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5" name="正方形/長方形 6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6" name="正方形/長方形 6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7" name="正方形/長方形 6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8" name="正方形/長方形 6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9" name="正方形/長方形 6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0" name="テキスト ボックス 6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1" name="直線コネクタ 6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42" name="直線コネクタ 64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3" name="テキスト ボックス 64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4" name="直線コネクタ 64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5" name="テキスト ボックス 64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6" name="直線コネクタ 64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7" name="テキスト ボックス 64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8" name="直線コネクタ 64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49" name="テキスト ボックス 64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0" name="直線コネクタ 64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1" name="テキスト ボックス 65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2" name="直線コネクタ 65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3" name="テキスト ボックス 65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5" name="テキスト ボックス 6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32657</xdr:rowOff>
    </xdr:from>
    <xdr:to>
      <xdr:col>116</xdr:col>
      <xdr:colOff>62864</xdr:colOff>
      <xdr:row>64</xdr:row>
      <xdr:rowOff>124097</xdr:rowOff>
    </xdr:to>
    <xdr:cxnSp macro="">
      <xdr:nvCxnSpPr>
        <xdr:cNvPr id="657" name="直線コネクタ 656"/>
        <xdr:cNvCxnSpPr/>
      </xdr:nvCxnSpPr>
      <xdr:spPr>
        <a:xfrm flipV="1">
          <a:off x="22160864" y="9633857"/>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58"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59" name="直線コネクタ 658"/>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150784</xdr:rowOff>
    </xdr:from>
    <xdr:ext cx="469744" cy="259045"/>
    <xdr:sp macro="" textlink="">
      <xdr:nvSpPr>
        <xdr:cNvPr id="660" name="【保健センター・保健所】&#10;一人当たり面積最大値テキスト"/>
        <xdr:cNvSpPr txBox="1"/>
      </xdr:nvSpPr>
      <xdr:spPr>
        <a:xfrm>
          <a:off x="22199600" y="94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32657</xdr:rowOff>
    </xdr:from>
    <xdr:to>
      <xdr:col>116</xdr:col>
      <xdr:colOff>152400</xdr:colOff>
      <xdr:row>56</xdr:row>
      <xdr:rowOff>32657</xdr:rowOff>
    </xdr:to>
    <xdr:cxnSp macro="">
      <xdr:nvCxnSpPr>
        <xdr:cNvPr id="661" name="直線コネクタ 660"/>
        <xdr:cNvCxnSpPr/>
      </xdr:nvCxnSpPr>
      <xdr:spPr>
        <a:xfrm>
          <a:off x="22072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136633</xdr:rowOff>
    </xdr:from>
    <xdr:ext cx="469744" cy="259045"/>
    <xdr:sp macro="" textlink="">
      <xdr:nvSpPr>
        <xdr:cNvPr id="662" name="【保健センター・保健所】&#10;一人当たり面積平均値テキスト"/>
        <xdr:cNvSpPr txBox="1"/>
      </xdr:nvSpPr>
      <xdr:spPr>
        <a:xfrm>
          <a:off x="22199600" y="10766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158206</xdr:rowOff>
    </xdr:from>
    <xdr:to>
      <xdr:col>116</xdr:col>
      <xdr:colOff>114300</xdr:colOff>
      <xdr:row>63</xdr:row>
      <xdr:rowOff>88356</xdr:rowOff>
    </xdr:to>
    <xdr:sp macro="" textlink="">
      <xdr:nvSpPr>
        <xdr:cNvPr id="663" name="フローチャート: 判断 662"/>
        <xdr:cNvSpPr/>
      </xdr:nvSpPr>
      <xdr:spPr>
        <a:xfrm>
          <a:off x="221107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32476</xdr:rowOff>
    </xdr:from>
    <xdr:to>
      <xdr:col>112</xdr:col>
      <xdr:colOff>38100</xdr:colOff>
      <xdr:row>63</xdr:row>
      <xdr:rowOff>134076</xdr:rowOff>
    </xdr:to>
    <xdr:sp macro="" textlink="">
      <xdr:nvSpPr>
        <xdr:cNvPr id="664" name="フローチャート: 判断 663"/>
        <xdr:cNvSpPr/>
      </xdr:nvSpPr>
      <xdr:spPr>
        <a:xfrm>
          <a:off x="21272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19413</xdr:rowOff>
    </xdr:from>
    <xdr:to>
      <xdr:col>107</xdr:col>
      <xdr:colOff>101600</xdr:colOff>
      <xdr:row>63</xdr:row>
      <xdr:rowOff>121013</xdr:rowOff>
    </xdr:to>
    <xdr:sp macro="" textlink="">
      <xdr:nvSpPr>
        <xdr:cNvPr id="665" name="フローチャート: 判断 664"/>
        <xdr:cNvSpPr/>
      </xdr:nvSpPr>
      <xdr:spPr>
        <a:xfrm>
          <a:off x="20383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666" name="フローチャート: 判断 665"/>
        <xdr:cNvSpPr/>
      </xdr:nvSpPr>
      <xdr:spPr>
        <a:xfrm>
          <a:off x="19494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67" name="フローチャート: 判断 666"/>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8" name="テキスト ボックス 6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9" name="テキスト ボックス 6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0" name="テキスト ボックス 6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1" name="テキスト ボックス 6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2" name="テキスト ボックス 6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145143</xdr:rowOff>
    </xdr:from>
    <xdr:to>
      <xdr:col>116</xdr:col>
      <xdr:colOff>114300</xdr:colOff>
      <xdr:row>63</xdr:row>
      <xdr:rowOff>75293</xdr:rowOff>
    </xdr:to>
    <xdr:sp macro="" textlink="">
      <xdr:nvSpPr>
        <xdr:cNvPr id="673" name="楕円 672"/>
        <xdr:cNvSpPr/>
      </xdr:nvSpPr>
      <xdr:spPr>
        <a:xfrm>
          <a:off x="221107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168020</xdr:rowOff>
    </xdr:from>
    <xdr:ext cx="469744" cy="259045"/>
    <xdr:sp macro="" textlink="">
      <xdr:nvSpPr>
        <xdr:cNvPr id="674" name="【保健センター・保健所】&#10;一人当たり面積該当値テキスト"/>
        <xdr:cNvSpPr txBox="1"/>
      </xdr:nvSpPr>
      <xdr:spPr>
        <a:xfrm>
          <a:off x="22199600" y="1062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148409</xdr:rowOff>
    </xdr:from>
    <xdr:to>
      <xdr:col>112</xdr:col>
      <xdr:colOff>38100</xdr:colOff>
      <xdr:row>63</xdr:row>
      <xdr:rowOff>78559</xdr:rowOff>
    </xdr:to>
    <xdr:sp macro="" textlink="">
      <xdr:nvSpPr>
        <xdr:cNvPr id="675" name="楕円 674"/>
        <xdr:cNvSpPr/>
      </xdr:nvSpPr>
      <xdr:spPr>
        <a:xfrm>
          <a:off x="212725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24493</xdr:rowOff>
    </xdr:from>
    <xdr:to>
      <xdr:col>116</xdr:col>
      <xdr:colOff>63500</xdr:colOff>
      <xdr:row>63</xdr:row>
      <xdr:rowOff>27759</xdr:rowOff>
    </xdr:to>
    <xdr:cxnSp macro="">
      <xdr:nvCxnSpPr>
        <xdr:cNvPr id="676" name="直線コネクタ 675"/>
        <xdr:cNvCxnSpPr/>
      </xdr:nvCxnSpPr>
      <xdr:spPr>
        <a:xfrm flipV="1">
          <a:off x="21323300" y="1082584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154940</xdr:rowOff>
    </xdr:from>
    <xdr:to>
      <xdr:col>107</xdr:col>
      <xdr:colOff>101600</xdr:colOff>
      <xdr:row>63</xdr:row>
      <xdr:rowOff>85090</xdr:rowOff>
    </xdr:to>
    <xdr:sp macro="" textlink="">
      <xdr:nvSpPr>
        <xdr:cNvPr id="677" name="楕円 676"/>
        <xdr:cNvSpPr/>
      </xdr:nvSpPr>
      <xdr:spPr>
        <a:xfrm>
          <a:off x="2038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27759</xdr:rowOff>
    </xdr:from>
    <xdr:to>
      <xdr:col>111</xdr:col>
      <xdr:colOff>177800</xdr:colOff>
      <xdr:row>63</xdr:row>
      <xdr:rowOff>34290</xdr:rowOff>
    </xdr:to>
    <xdr:cxnSp macro="">
      <xdr:nvCxnSpPr>
        <xdr:cNvPr id="678" name="直線コネクタ 677"/>
        <xdr:cNvCxnSpPr/>
      </xdr:nvCxnSpPr>
      <xdr:spPr>
        <a:xfrm flipV="1">
          <a:off x="20434300" y="108291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158206</xdr:rowOff>
    </xdr:from>
    <xdr:to>
      <xdr:col>102</xdr:col>
      <xdr:colOff>165100</xdr:colOff>
      <xdr:row>63</xdr:row>
      <xdr:rowOff>88356</xdr:rowOff>
    </xdr:to>
    <xdr:sp macro="" textlink="">
      <xdr:nvSpPr>
        <xdr:cNvPr id="679" name="楕円 678"/>
        <xdr:cNvSpPr/>
      </xdr:nvSpPr>
      <xdr:spPr>
        <a:xfrm>
          <a:off x="194945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34290</xdr:rowOff>
    </xdr:from>
    <xdr:to>
      <xdr:col>107</xdr:col>
      <xdr:colOff>50800</xdr:colOff>
      <xdr:row>63</xdr:row>
      <xdr:rowOff>37556</xdr:rowOff>
    </xdr:to>
    <xdr:cxnSp macro="">
      <xdr:nvCxnSpPr>
        <xdr:cNvPr id="680" name="直線コネクタ 679"/>
        <xdr:cNvCxnSpPr/>
      </xdr:nvCxnSpPr>
      <xdr:spPr>
        <a:xfrm flipV="1">
          <a:off x="19545300" y="108356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125203</xdr:rowOff>
    </xdr:from>
    <xdr:ext cx="469744" cy="259045"/>
    <xdr:sp macro="" textlink="">
      <xdr:nvSpPr>
        <xdr:cNvPr id="681" name="n_1aveValue【保健センター・保健所】&#10;一人当たり面積"/>
        <xdr:cNvSpPr txBox="1"/>
      </xdr:nvSpPr>
      <xdr:spPr>
        <a:xfrm>
          <a:off x="21075727" y="1092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112140</xdr:rowOff>
    </xdr:from>
    <xdr:ext cx="469744" cy="259045"/>
    <xdr:sp macro="" textlink="">
      <xdr:nvSpPr>
        <xdr:cNvPr id="682" name="n_2aveValue【保健センター・保健所】&#10;一人当たり面積"/>
        <xdr:cNvSpPr txBox="1"/>
      </xdr:nvSpPr>
      <xdr:spPr>
        <a:xfrm>
          <a:off x="201994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101617</xdr:rowOff>
    </xdr:from>
    <xdr:ext cx="469744" cy="259045"/>
    <xdr:sp macro="" textlink="">
      <xdr:nvSpPr>
        <xdr:cNvPr id="683" name="n_3aveValue【保健センター・保健所】&#10;一人当たり面積"/>
        <xdr:cNvSpPr txBox="1"/>
      </xdr:nvSpPr>
      <xdr:spPr>
        <a:xfrm>
          <a:off x="19310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684" name="n_4aveValue【保健センター・保健所】&#10;一人当たり面積"/>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95086</xdr:rowOff>
    </xdr:from>
    <xdr:ext cx="469744" cy="259045"/>
    <xdr:sp macro="" textlink="">
      <xdr:nvSpPr>
        <xdr:cNvPr id="685" name="n_1mainValue【保健センター・保健所】&#10;一人当たり面積"/>
        <xdr:cNvSpPr txBox="1"/>
      </xdr:nvSpPr>
      <xdr:spPr>
        <a:xfrm>
          <a:off x="21075727" y="1055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101617</xdr:rowOff>
    </xdr:from>
    <xdr:ext cx="469744" cy="259045"/>
    <xdr:sp macro="" textlink="">
      <xdr:nvSpPr>
        <xdr:cNvPr id="686" name="n_2mainValue【保健センター・保健所】&#10;一人当たり面積"/>
        <xdr:cNvSpPr txBox="1"/>
      </xdr:nvSpPr>
      <xdr:spPr>
        <a:xfrm>
          <a:off x="20199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79483</xdr:rowOff>
    </xdr:from>
    <xdr:ext cx="469744" cy="259045"/>
    <xdr:sp macro="" textlink="">
      <xdr:nvSpPr>
        <xdr:cNvPr id="687" name="n_3mainValue【保健センター・保健所】&#10;一人当たり面積"/>
        <xdr:cNvSpPr txBox="1"/>
      </xdr:nvSpPr>
      <xdr:spPr>
        <a:xfrm>
          <a:off x="19310427"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8" name="正方形/長方形 6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9" name="正方形/長方形 6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0" name="正方形/長方形 6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1" name="正方形/長方形 6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2" name="正方形/長方形 6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3" name="正方形/長方形 6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4" name="正方形/長方形 6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5" name="正方形/長方形 6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6" name="テキスト ボックス 6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7" name="直線コネクタ 6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8" name="テキスト ボックス 69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9" name="直線コネクタ 69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0" name="テキスト ボックス 69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1" name="直線コネクタ 70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2" name="テキスト ボックス 70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3" name="直線コネクタ 70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4" name="テキスト ボックス 70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5" name="直線コネクタ 70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6" name="テキスト ボックス 70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7" name="直線コネクタ 70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8" name="テキスト ボックス 70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9" name="直線コネクタ 70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0" name="テキスト ボックス 70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1" name="直線コネクタ 7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98516</xdr:rowOff>
    </xdr:from>
    <xdr:to>
      <xdr:col>85</xdr:col>
      <xdr:colOff>126364</xdr:colOff>
      <xdr:row>85</xdr:row>
      <xdr:rowOff>157299</xdr:rowOff>
    </xdr:to>
    <xdr:cxnSp macro="">
      <xdr:nvCxnSpPr>
        <xdr:cNvPr id="713" name="直線コネクタ 712"/>
        <xdr:cNvCxnSpPr/>
      </xdr:nvCxnSpPr>
      <xdr:spPr>
        <a:xfrm flipV="1">
          <a:off x="16318864" y="13643066"/>
          <a:ext cx="0" cy="1087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161126</xdr:rowOff>
    </xdr:from>
    <xdr:ext cx="405111" cy="259045"/>
    <xdr:sp macro="" textlink="">
      <xdr:nvSpPr>
        <xdr:cNvPr id="714" name="【消防施設】&#10;有形固定資産減価償却率最小値テキスト"/>
        <xdr:cNvSpPr txBox="1"/>
      </xdr:nvSpPr>
      <xdr:spPr>
        <a:xfrm>
          <a:off x="16357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157299</xdr:rowOff>
    </xdr:from>
    <xdr:to>
      <xdr:col>86</xdr:col>
      <xdr:colOff>25400</xdr:colOff>
      <xdr:row>85</xdr:row>
      <xdr:rowOff>157299</xdr:rowOff>
    </xdr:to>
    <xdr:cxnSp macro="">
      <xdr:nvCxnSpPr>
        <xdr:cNvPr id="715" name="直線コネクタ 714"/>
        <xdr:cNvCxnSpPr/>
      </xdr:nvCxnSpPr>
      <xdr:spPr>
        <a:xfrm>
          <a:off x="16230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45193</xdr:rowOff>
    </xdr:from>
    <xdr:ext cx="405111" cy="259045"/>
    <xdr:sp macro="" textlink="">
      <xdr:nvSpPr>
        <xdr:cNvPr id="716" name="【消防施設】&#10;有形固定資産減価償却率最大値テキスト"/>
        <xdr:cNvSpPr txBox="1"/>
      </xdr:nvSpPr>
      <xdr:spPr>
        <a:xfrm>
          <a:off x="16357600" y="13418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98516</xdr:rowOff>
    </xdr:from>
    <xdr:to>
      <xdr:col>86</xdr:col>
      <xdr:colOff>25400</xdr:colOff>
      <xdr:row>79</xdr:row>
      <xdr:rowOff>98516</xdr:rowOff>
    </xdr:to>
    <xdr:cxnSp macro="">
      <xdr:nvCxnSpPr>
        <xdr:cNvPr id="717" name="直線コネクタ 716"/>
        <xdr:cNvCxnSpPr/>
      </xdr:nvCxnSpPr>
      <xdr:spPr>
        <a:xfrm>
          <a:off x="16230600" y="13643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135545</xdr:rowOff>
    </xdr:from>
    <xdr:ext cx="405111" cy="259045"/>
    <xdr:sp macro="" textlink="">
      <xdr:nvSpPr>
        <xdr:cNvPr id="718" name="【消防施設】&#10;有形固定資産減価償却率平均値テキスト"/>
        <xdr:cNvSpPr txBox="1"/>
      </xdr:nvSpPr>
      <xdr:spPr>
        <a:xfrm>
          <a:off x="16357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157118</xdr:rowOff>
    </xdr:from>
    <xdr:to>
      <xdr:col>85</xdr:col>
      <xdr:colOff>177800</xdr:colOff>
      <xdr:row>83</xdr:row>
      <xdr:rowOff>87268</xdr:rowOff>
    </xdr:to>
    <xdr:sp macro="" textlink="">
      <xdr:nvSpPr>
        <xdr:cNvPr id="719" name="フローチャート: 判断 718"/>
        <xdr:cNvSpPr/>
      </xdr:nvSpPr>
      <xdr:spPr>
        <a:xfrm>
          <a:off x="16268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720" name="フローチャート: 判断 719"/>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721" name="フローチャート: 判断 720"/>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78739</xdr:rowOff>
    </xdr:from>
    <xdr:to>
      <xdr:col>72</xdr:col>
      <xdr:colOff>38100</xdr:colOff>
      <xdr:row>83</xdr:row>
      <xdr:rowOff>8889</xdr:rowOff>
    </xdr:to>
    <xdr:sp macro="" textlink="">
      <xdr:nvSpPr>
        <xdr:cNvPr id="722" name="フローチャート: 判断 721"/>
        <xdr:cNvSpPr/>
      </xdr:nvSpPr>
      <xdr:spPr>
        <a:xfrm>
          <a:off x="1365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723" name="フローチャート: 判断 722"/>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4" name="テキスト ボックス 7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5" name="テキスト ボックス 7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6" name="テキスト ボックス 7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7" name="テキスト ボックス 7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8" name="テキスト ボックス 7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47716</xdr:rowOff>
    </xdr:from>
    <xdr:to>
      <xdr:col>85</xdr:col>
      <xdr:colOff>177800</xdr:colOff>
      <xdr:row>79</xdr:row>
      <xdr:rowOff>149316</xdr:rowOff>
    </xdr:to>
    <xdr:sp macro="" textlink="">
      <xdr:nvSpPr>
        <xdr:cNvPr id="729" name="楕円 728"/>
        <xdr:cNvSpPr/>
      </xdr:nvSpPr>
      <xdr:spPr>
        <a:xfrm>
          <a:off x="16268700" y="135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743</xdr:rowOff>
    </xdr:from>
    <xdr:ext cx="405111" cy="259045"/>
    <xdr:sp macro="" textlink="">
      <xdr:nvSpPr>
        <xdr:cNvPr id="730" name="【消防施設】&#10;有形固定資産減価償却率該当値テキスト"/>
        <xdr:cNvSpPr txBox="1"/>
      </xdr:nvSpPr>
      <xdr:spPr>
        <a:xfrm>
          <a:off x="16357600" y="13545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363</xdr:rowOff>
    </xdr:from>
    <xdr:to>
      <xdr:col>81</xdr:col>
      <xdr:colOff>101600</xdr:colOff>
      <xdr:row>79</xdr:row>
      <xdr:rowOff>101963</xdr:rowOff>
    </xdr:to>
    <xdr:sp macro="" textlink="">
      <xdr:nvSpPr>
        <xdr:cNvPr id="731" name="楕円 730"/>
        <xdr:cNvSpPr/>
      </xdr:nvSpPr>
      <xdr:spPr>
        <a:xfrm>
          <a:off x="15430500" y="135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51163</xdr:rowOff>
    </xdr:from>
    <xdr:to>
      <xdr:col>85</xdr:col>
      <xdr:colOff>127000</xdr:colOff>
      <xdr:row>79</xdr:row>
      <xdr:rowOff>98516</xdr:rowOff>
    </xdr:to>
    <xdr:cxnSp macro="">
      <xdr:nvCxnSpPr>
        <xdr:cNvPr id="732" name="直線コネクタ 731"/>
        <xdr:cNvCxnSpPr/>
      </xdr:nvCxnSpPr>
      <xdr:spPr>
        <a:xfrm>
          <a:off x="15481300" y="1359571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122827</xdr:rowOff>
    </xdr:from>
    <xdr:to>
      <xdr:col>76</xdr:col>
      <xdr:colOff>165100</xdr:colOff>
      <xdr:row>79</xdr:row>
      <xdr:rowOff>52977</xdr:rowOff>
    </xdr:to>
    <xdr:sp macro="" textlink="">
      <xdr:nvSpPr>
        <xdr:cNvPr id="733" name="楕円 732"/>
        <xdr:cNvSpPr/>
      </xdr:nvSpPr>
      <xdr:spPr>
        <a:xfrm>
          <a:off x="14541500" y="1349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2177</xdr:rowOff>
    </xdr:from>
    <xdr:to>
      <xdr:col>81</xdr:col>
      <xdr:colOff>50800</xdr:colOff>
      <xdr:row>79</xdr:row>
      <xdr:rowOff>51163</xdr:rowOff>
    </xdr:to>
    <xdr:cxnSp macro="">
      <xdr:nvCxnSpPr>
        <xdr:cNvPr id="734" name="直線コネクタ 733"/>
        <xdr:cNvCxnSpPr/>
      </xdr:nvCxnSpPr>
      <xdr:spPr>
        <a:xfrm>
          <a:off x="14592300" y="1354672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47716</xdr:rowOff>
    </xdr:from>
    <xdr:to>
      <xdr:col>72</xdr:col>
      <xdr:colOff>38100</xdr:colOff>
      <xdr:row>78</xdr:row>
      <xdr:rowOff>149316</xdr:rowOff>
    </xdr:to>
    <xdr:sp macro="" textlink="">
      <xdr:nvSpPr>
        <xdr:cNvPr id="735" name="楕円 734"/>
        <xdr:cNvSpPr/>
      </xdr:nvSpPr>
      <xdr:spPr>
        <a:xfrm>
          <a:off x="13652500" y="134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98516</xdr:rowOff>
    </xdr:from>
    <xdr:to>
      <xdr:col>76</xdr:col>
      <xdr:colOff>114300</xdr:colOff>
      <xdr:row>79</xdr:row>
      <xdr:rowOff>2177</xdr:rowOff>
    </xdr:to>
    <xdr:cxnSp macro="">
      <xdr:nvCxnSpPr>
        <xdr:cNvPr id="736" name="直線コネクタ 735"/>
        <xdr:cNvCxnSpPr/>
      </xdr:nvCxnSpPr>
      <xdr:spPr>
        <a:xfrm>
          <a:off x="13703300" y="1347161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29408</xdr:rowOff>
    </xdr:from>
    <xdr:ext cx="405111" cy="259045"/>
    <xdr:sp macro="" textlink="">
      <xdr:nvSpPr>
        <xdr:cNvPr id="737" name="n_1aveValue【消防施設】&#10;有形固定資産減価償却率"/>
        <xdr:cNvSpPr txBox="1"/>
      </xdr:nvSpPr>
      <xdr:spPr>
        <a:xfrm>
          <a:off x="15266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160038</xdr:rowOff>
    </xdr:from>
    <xdr:ext cx="405111" cy="259045"/>
    <xdr:sp macro="" textlink="">
      <xdr:nvSpPr>
        <xdr:cNvPr id="738" name="n_2aveValue【消防施設】&#10;有形固定資産減価償却率"/>
        <xdr:cNvSpPr txBox="1"/>
      </xdr:nvSpPr>
      <xdr:spPr>
        <a:xfrm>
          <a:off x="14389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xdr:rowOff>
    </xdr:from>
    <xdr:ext cx="405111" cy="259045"/>
    <xdr:sp macro="" textlink="">
      <xdr:nvSpPr>
        <xdr:cNvPr id="739" name="n_3aveValue【消防施設】&#10;有形固定資産減価償却率"/>
        <xdr:cNvSpPr txBox="1"/>
      </xdr:nvSpPr>
      <xdr:spPr>
        <a:xfrm>
          <a:off x="13500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740" name="n_4aveValue【消防施設】&#10;有形固定資産減価償却率"/>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118490</xdr:rowOff>
    </xdr:from>
    <xdr:ext cx="405111" cy="259045"/>
    <xdr:sp macro="" textlink="">
      <xdr:nvSpPr>
        <xdr:cNvPr id="741" name="n_1mainValue【消防施設】&#10;有形固定資産減価償却率"/>
        <xdr:cNvSpPr txBox="1"/>
      </xdr:nvSpPr>
      <xdr:spPr>
        <a:xfrm>
          <a:off x="15266044" y="1332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69504</xdr:rowOff>
    </xdr:from>
    <xdr:ext cx="405111" cy="259045"/>
    <xdr:sp macro="" textlink="">
      <xdr:nvSpPr>
        <xdr:cNvPr id="742" name="n_2mainValue【消防施設】&#10;有形固定資産減価償却率"/>
        <xdr:cNvSpPr txBox="1"/>
      </xdr:nvSpPr>
      <xdr:spPr>
        <a:xfrm>
          <a:off x="14389744" y="1327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165843</xdr:rowOff>
    </xdr:from>
    <xdr:ext cx="405111" cy="259045"/>
    <xdr:sp macro="" textlink="">
      <xdr:nvSpPr>
        <xdr:cNvPr id="743" name="n_3mainValue【消防施設】&#10;有形固定資産減価償却率"/>
        <xdr:cNvSpPr txBox="1"/>
      </xdr:nvSpPr>
      <xdr:spPr>
        <a:xfrm>
          <a:off x="13500744" y="1319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4" name="正方形/長方形 7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5" name="正方形/長方形 7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6" name="正方形/長方形 7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7" name="正方形/長方形 7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8" name="正方形/長方形 7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9" name="正方形/長方形 7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0" name="正方形/長方形 7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1" name="正方形/長方形 7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2" name="テキスト ボックス 7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3" name="直線コネクタ 7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54" name="直線コネクタ 75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55" name="テキスト ボックス 75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56" name="直線コネクタ 75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57" name="テキスト ボックス 75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58" name="直線コネクタ 75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59" name="テキスト ボックス 75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60" name="直線コネクタ 75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61" name="テキスト ボックス 76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62" name="直線コネクタ 76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63" name="テキスト ボックス 76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64" name="直線コネクタ 76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65" name="テキスト ボックス 76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6" name="直線コネクタ 7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7" name="テキスト ボックス 7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86</xdr:row>
      <xdr:rowOff>44631</xdr:rowOff>
    </xdr:to>
    <xdr:cxnSp macro="">
      <xdr:nvCxnSpPr>
        <xdr:cNvPr id="769" name="直線コネクタ 768"/>
        <xdr:cNvCxnSpPr/>
      </xdr:nvCxnSpPr>
      <xdr:spPr>
        <a:xfrm flipV="1">
          <a:off x="22160864" y="13280571"/>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48458</xdr:rowOff>
    </xdr:from>
    <xdr:ext cx="469744" cy="259045"/>
    <xdr:sp macro="" textlink="">
      <xdr:nvSpPr>
        <xdr:cNvPr id="770" name="【消防施設】&#10;一人当たり面積最小値テキスト"/>
        <xdr:cNvSpPr txBox="1"/>
      </xdr:nvSpPr>
      <xdr:spPr>
        <a:xfrm>
          <a:off x="22199600" y="1479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44631</xdr:rowOff>
    </xdr:from>
    <xdr:to>
      <xdr:col>116</xdr:col>
      <xdr:colOff>152400</xdr:colOff>
      <xdr:row>86</xdr:row>
      <xdr:rowOff>44631</xdr:rowOff>
    </xdr:to>
    <xdr:cxnSp macro="">
      <xdr:nvCxnSpPr>
        <xdr:cNvPr id="771" name="直線コネクタ 770"/>
        <xdr:cNvCxnSpPr/>
      </xdr:nvCxnSpPr>
      <xdr:spPr>
        <a:xfrm>
          <a:off x="22072600" y="1478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772" name="【消防施設】&#10;一人当たり面積最大値テキスト"/>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773" name="直線コネクタ 772"/>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77125</xdr:rowOff>
    </xdr:from>
    <xdr:ext cx="469744" cy="259045"/>
    <xdr:sp macro="" textlink="">
      <xdr:nvSpPr>
        <xdr:cNvPr id="774" name="【消防施設】&#10;一人当たり面積平均値テキスト"/>
        <xdr:cNvSpPr txBox="1"/>
      </xdr:nvSpPr>
      <xdr:spPr>
        <a:xfrm>
          <a:off x="22199600" y="1413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54248</xdr:rowOff>
    </xdr:from>
    <xdr:to>
      <xdr:col>116</xdr:col>
      <xdr:colOff>114300</xdr:colOff>
      <xdr:row>83</xdr:row>
      <xdr:rowOff>155848</xdr:rowOff>
    </xdr:to>
    <xdr:sp macro="" textlink="">
      <xdr:nvSpPr>
        <xdr:cNvPr id="775" name="フローチャート: 判断 774"/>
        <xdr:cNvSpPr/>
      </xdr:nvSpPr>
      <xdr:spPr>
        <a:xfrm>
          <a:off x="22110700" y="1428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80373</xdr:rowOff>
    </xdr:from>
    <xdr:to>
      <xdr:col>112</xdr:col>
      <xdr:colOff>38100</xdr:colOff>
      <xdr:row>84</xdr:row>
      <xdr:rowOff>10523</xdr:rowOff>
    </xdr:to>
    <xdr:sp macro="" textlink="">
      <xdr:nvSpPr>
        <xdr:cNvPr id="776" name="フローチャート: 判断 775"/>
        <xdr:cNvSpPr/>
      </xdr:nvSpPr>
      <xdr:spPr>
        <a:xfrm>
          <a:off x="21272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119562</xdr:rowOff>
    </xdr:from>
    <xdr:to>
      <xdr:col>107</xdr:col>
      <xdr:colOff>101600</xdr:colOff>
      <xdr:row>84</xdr:row>
      <xdr:rowOff>49712</xdr:rowOff>
    </xdr:to>
    <xdr:sp macro="" textlink="">
      <xdr:nvSpPr>
        <xdr:cNvPr id="777" name="フローチャート: 判断 776"/>
        <xdr:cNvSpPr/>
      </xdr:nvSpPr>
      <xdr:spPr>
        <a:xfrm>
          <a:off x="20383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778" name="フローチャート: 判断 777"/>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145687</xdr:rowOff>
    </xdr:from>
    <xdr:to>
      <xdr:col>98</xdr:col>
      <xdr:colOff>38100</xdr:colOff>
      <xdr:row>84</xdr:row>
      <xdr:rowOff>75837</xdr:rowOff>
    </xdr:to>
    <xdr:sp macro="" textlink="">
      <xdr:nvSpPr>
        <xdr:cNvPr id="779" name="フローチャート: 判断 778"/>
        <xdr:cNvSpPr/>
      </xdr:nvSpPr>
      <xdr:spPr>
        <a:xfrm>
          <a:off x="186055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0" name="テキスト ボックス 7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1" name="テキスト ボックス 7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2" name="テキスト ボックス 7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3" name="テキスト ボックス 7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4" name="テキスト ボックス 7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91802</xdr:rowOff>
    </xdr:from>
    <xdr:to>
      <xdr:col>116</xdr:col>
      <xdr:colOff>114300</xdr:colOff>
      <xdr:row>85</xdr:row>
      <xdr:rowOff>21952</xdr:rowOff>
    </xdr:to>
    <xdr:sp macro="" textlink="">
      <xdr:nvSpPr>
        <xdr:cNvPr id="785" name="楕円 784"/>
        <xdr:cNvSpPr/>
      </xdr:nvSpPr>
      <xdr:spPr>
        <a:xfrm>
          <a:off x="221107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70229</xdr:rowOff>
    </xdr:from>
    <xdr:ext cx="469744" cy="259045"/>
    <xdr:sp macro="" textlink="">
      <xdr:nvSpPr>
        <xdr:cNvPr id="786" name="【消防施設】&#10;一人当たり面積該当値テキスト"/>
        <xdr:cNvSpPr txBox="1"/>
      </xdr:nvSpPr>
      <xdr:spPr>
        <a:xfrm>
          <a:off x="22199600" y="1447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98334</xdr:rowOff>
    </xdr:from>
    <xdr:to>
      <xdr:col>112</xdr:col>
      <xdr:colOff>38100</xdr:colOff>
      <xdr:row>85</xdr:row>
      <xdr:rowOff>28484</xdr:rowOff>
    </xdr:to>
    <xdr:sp macro="" textlink="">
      <xdr:nvSpPr>
        <xdr:cNvPr id="787" name="楕円 786"/>
        <xdr:cNvSpPr/>
      </xdr:nvSpPr>
      <xdr:spPr>
        <a:xfrm>
          <a:off x="212725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142602</xdr:rowOff>
    </xdr:from>
    <xdr:to>
      <xdr:col>116</xdr:col>
      <xdr:colOff>63500</xdr:colOff>
      <xdr:row>84</xdr:row>
      <xdr:rowOff>149134</xdr:rowOff>
    </xdr:to>
    <xdr:cxnSp macro="">
      <xdr:nvCxnSpPr>
        <xdr:cNvPr id="788" name="直線コネクタ 787"/>
        <xdr:cNvCxnSpPr/>
      </xdr:nvCxnSpPr>
      <xdr:spPr>
        <a:xfrm flipV="1">
          <a:off x="21323300" y="14544402"/>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104866</xdr:rowOff>
    </xdr:from>
    <xdr:to>
      <xdr:col>107</xdr:col>
      <xdr:colOff>101600</xdr:colOff>
      <xdr:row>85</xdr:row>
      <xdr:rowOff>35016</xdr:rowOff>
    </xdr:to>
    <xdr:sp macro="" textlink="">
      <xdr:nvSpPr>
        <xdr:cNvPr id="789" name="楕円 788"/>
        <xdr:cNvSpPr/>
      </xdr:nvSpPr>
      <xdr:spPr>
        <a:xfrm>
          <a:off x="203835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149134</xdr:rowOff>
    </xdr:from>
    <xdr:to>
      <xdr:col>111</xdr:col>
      <xdr:colOff>177800</xdr:colOff>
      <xdr:row>84</xdr:row>
      <xdr:rowOff>155666</xdr:rowOff>
    </xdr:to>
    <xdr:cxnSp macro="">
      <xdr:nvCxnSpPr>
        <xdr:cNvPr id="790" name="直線コネクタ 789"/>
        <xdr:cNvCxnSpPr/>
      </xdr:nvCxnSpPr>
      <xdr:spPr>
        <a:xfrm flipV="1">
          <a:off x="20434300" y="145509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111398</xdr:rowOff>
    </xdr:from>
    <xdr:to>
      <xdr:col>102</xdr:col>
      <xdr:colOff>165100</xdr:colOff>
      <xdr:row>85</xdr:row>
      <xdr:rowOff>41548</xdr:rowOff>
    </xdr:to>
    <xdr:sp macro="" textlink="">
      <xdr:nvSpPr>
        <xdr:cNvPr id="791" name="楕円 790"/>
        <xdr:cNvSpPr/>
      </xdr:nvSpPr>
      <xdr:spPr>
        <a:xfrm>
          <a:off x="19494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155666</xdr:rowOff>
    </xdr:from>
    <xdr:to>
      <xdr:col>107</xdr:col>
      <xdr:colOff>50800</xdr:colOff>
      <xdr:row>84</xdr:row>
      <xdr:rowOff>162198</xdr:rowOff>
    </xdr:to>
    <xdr:cxnSp macro="">
      <xdr:nvCxnSpPr>
        <xdr:cNvPr id="792" name="直線コネクタ 791"/>
        <xdr:cNvCxnSpPr/>
      </xdr:nvCxnSpPr>
      <xdr:spPr>
        <a:xfrm flipV="1">
          <a:off x="19545300" y="145574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27050</xdr:rowOff>
    </xdr:from>
    <xdr:ext cx="469744" cy="259045"/>
    <xdr:sp macro="" textlink="">
      <xdr:nvSpPr>
        <xdr:cNvPr id="793" name="n_1aveValue【消防施設】&#10;一人当たり面積"/>
        <xdr:cNvSpPr txBox="1"/>
      </xdr:nvSpPr>
      <xdr:spPr>
        <a:xfrm>
          <a:off x="210757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66239</xdr:rowOff>
    </xdr:from>
    <xdr:ext cx="469744" cy="259045"/>
    <xdr:sp macro="" textlink="">
      <xdr:nvSpPr>
        <xdr:cNvPr id="794" name="n_2aveValue【消防施設】&#10;一人当たり面積"/>
        <xdr:cNvSpPr txBox="1"/>
      </xdr:nvSpPr>
      <xdr:spPr>
        <a:xfrm>
          <a:off x="20199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138084</xdr:rowOff>
    </xdr:from>
    <xdr:ext cx="469744" cy="259045"/>
    <xdr:sp macro="" textlink="">
      <xdr:nvSpPr>
        <xdr:cNvPr id="795" name="n_3aveValue【消防施設】&#10;一人当たり面積"/>
        <xdr:cNvSpPr txBox="1"/>
      </xdr:nvSpPr>
      <xdr:spPr>
        <a:xfrm>
          <a:off x="19310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92364</xdr:rowOff>
    </xdr:from>
    <xdr:ext cx="469744" cy="259045"/>
    <xdr:sp macro="" textlink="">
      <xdr:nvSpPr>
        <xdr:cNvPr id="796" name="n_4aveValue【消防施設】&#10;一人当たり面積"/>
        <xdr:cNvSpPr txBox="1"/>
      </xdr:nvSpPr>
      <xdr:spPr>
        <a:xfrm>
          <a:off x="18421427" y="141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19611</xdr:rowOff>
    </xdr:from>
    <xdr:ext cx="469744" cy="259045"/>
    <xdr:sp macro="" textlink="">
      <xdr:nvSpPr>
        <xdr:cNvPr id="797" name="n_1mainValue【消防施設】&#10;一人当たり面積"/>
        <xdr:cNvSpPr txBox="1"/>
      </xdr:nvSpPr>
      <xdr:spPr>
        <a:xfrm>
          <a:off x="21075727" y="1459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26143</xdr:rowOff>
    </xdr:from>
    <xdr:ext cx="469744" cy="259045"/>
    <xdr:sp macro="" textlink="">
      <xdr:nvSpPr>
        <xdr:cNvPr id="798" name="n_2mainValue【消防施設】&#10;一人当たり面積"/>
        <xdr:cNvSpPr txBox="1"/>
      </xdr:nvSpPr>
      <xdr:spPr>
        <a:xfrm>
          <a:off x="20199427" y="1459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32675</xdr:rowOff>
    </xdr:from>
    <xdr:ext cx="469744" cy="259045"/>
    <xdr:sp macro="" textlink="">
      <xdr:nvSpPr>
        <xdr:cNvPr id="799" name="n_3mainValue【消防施設】&#10;一人当たり面積"/>
        <xdr:cNvSpPr txBox="1"/>
      </xdr:nvSpPr>
      <xdr:spPr>
        <a:xfrm>
          <a:off x="19310427" y="146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0" name="正方形/長方形 7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1" name="正方形/長方形 8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2" name="正方形/長方形 8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3" name="正方形/長方形 8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4" name="正方形/長方形 8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5" name="正方形/長方形 8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6" name="正方形/長方形 8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7" name="正方形/長方形 8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8" name="テキスト ボックス 8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9" name="直線コネクタ 8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0" name="テキスト ボックス 80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1" name="直線コネクタ 81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2" name="テキスト ボックス 81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3" name="直線コネクタ 81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4" name="テキスト ボックス 81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5" name="直線コネクタ 81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6" name="テキスト ボックス 81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7" name="直線コネクタ 81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8" name="テキスト ボックス 81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9" name="直線コネクタ 81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0" name="テキスト ボックス 81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1" name="直線コネクタ 82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2" name="テキスト ボックス 82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3" name="直線コネクタ 8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72934</xdr:rowOff>
    </xdr:from>
    <xdr:to>
      <xdr:col>85</xdr:col>
      <xdr:colOff>126364</xdr:colOff>
      <xdr:row>107</xdr:row>
      <xdr:rowOff>141514</xdr:rowOff>
    </xdr:to>
    <xdr:cxnSp macro="">
      <xdr:nvCxnSpPr>
        <xdr:cNvPr id="825" name="直線コネクタ 824"/>
        <xdr:cNvCxnSpPr/>
      </xdr:nvCxnSpPr>
      <xdr:spPr>
        <a:xfrm flipV="1">
          <a:off x="16318864" y="1721793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145341</xdr:rowOff>
    </xdr:from>
    <xdr:ext cx="405111" cy="259045"/>
    <xdr:sp macro="" textlink="">
      <xdr:nvSpPr>
        <xdr:cNvPr id="826" name="【庁舎】&#10;有形固定資産減価償却率最小値テキスト"/>
        <xdr:cNvSpPr txBox="1"/>
      </xdr:nvSpPr>
      <xdr:spPr>
        <a:xfrm>
          <a:off x="16357600" y="1849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141514</xdr:rowOff>
    </xdr:from>
    <xdr:to>
      <xdr:col>86</xdr:col>
      <xdr:colOff>25400</xdr:colOff>
      <xdr:row>107</xdr:row>
      <xdr:rowOff>141514</xdr:rowOff>
    </xdr:to>
    <xdr:cxnSp macro="">
      <xdr:nvCxnSpPr>
        <xdr:cNvPr id="827" name="直線コネクタ 826"/>
        <xdr:cNvCxnSpPr/>
      </xdr:nvCxnSpPr>
      <xdr:spPr>
        <a:xfrm>
          <a:off x="16230600" y="1848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19611</xdr:rowOff>
    </xdr:from>
    <xdr:ext cx="340478" cy="259045"/>
    <xdr:sp macro="" textlink="">
      <xdr:nvSpPr>
        <xdr:cNvPr id="828" name="【庁舎】&#10;有形固定資産減価償却率最大値テキスト"/>
        <xdr:cNvSpPr txBox="1"/>
      </xdr:nvSpPr>
      <xdr:spPr>
        <a:xfrm>
          <a:off x="16357600" y="1699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72934</xdr:rowOff>
    </xdr:from>
    <xdr:to>
      <xdr:col>86</xdr:col>
      <xdr:colOff>25400</xdr:colOff>
      <xdr:row>100</xdr:row>
      <xdr:rowOff>72934</xdr:rowOff>
    </xdr:to>
    <xdr:cxnSp macro="">
      <xdr:nvCxnSpPr>
        <xdr:cNvPr id="829" name="直線コネクタ 828"/>
        <xdr:cNvCxnSpPr/>
      </xdr:nvCxnSpPr>
      <xdr:spPr>
        <a:xfrm>
          <a:off x="16230600" y="1721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164209</xdr:rowOff>
    </xdr:from>
    <xdr:ext cx="405111" cy="259045"/>
    <xdr:sp macro="" textlink="">
      <xdr:nvSpPr>
        <xdr:cNvPr id="830" name="【庁舎】&#10;有形固定資産減価償却率平均値テキスト"/>
        <xdr:cNvSpPr txBox="1"/>
      </xdr:nvSpPr>
      <xdr:spPr>
        <a:xfrm>
          <a:off x="16357600" y="17652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831" name="フローチャート: 判断 830"/>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115207</xdr:rowOff>
    </xdr:from>
    <xdr:to>
      <xdr:col>81</xdr:col>
      <xdr:colOff>101600</xdr:colOff>
      <xdr:row>104</xdr:row>
      <xdr:rowOff>45357</xdr:rowOff>
    </xdr:to>
    <xdr:sp macro="" textlink="">
      <xdr:nvSpPr>
        <xdr:cNvPr id="832" name="フローチャート: 判断 831"/>
        <xdr:cNvSpPr/>
      </xdr:nvSpPr>
      <xdr:spPr>
        <a:xfrm>
          <a:off x="15430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165826</xdr:rowOff>
    </xdr:from>
    <xdr:to>
      <xdr:col>76</xdr:col>
      <xdr:colOff>165100</xdr:colOff>
      <xdr:row>104</xdr:row>
      <xdr:rowOff>95976</xdr:rowOff>
    </xdr:to>
    <xdr:sp macro="" textlink="">
      <xdr:nvSpPr>
        <xdr:cNvPr id="833" name="フローチャート: 判断 832"/>
        <xdr:cNvSpPr/>
      </xdr:nvSpPr>
      <xdr:spPr>
        <a:xfrm>
          <a:off x="14541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142966</xdr:rowOff>
    </xdr:from>
    <xdr:to>
      <xdr:col>72</xdr:col>
      <xdr:colOff>38100</xdr:colOff>
      <xdr:row>104</xdr:row>
      <xdr:rowOff>73116</xdr:rowOff>
    </xdr:to>
    <xdr:sp macro="" textlink="">
      <xdr:nvSpPr>
        <xdr:cNvPr id="834" name="フローチャート: 判断 833"/>
        <xdr:cNvSpPr/>
      </xdr:nvSpPr>
      <xdr:spPr>
        <a:xfrm>
          <a:off x="13652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35" name="フローチャート: 判断 834"/>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6" name="テキスト ボックス 8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7" name="テキスト ボックス 8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8" name="テキスト ボックス 8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9" name="テキスト ボックス 8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0" name="テキスト ボックス 8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89081</xdr:rowOff>
    </xdr:from>
    <xdr:to>
      <xdr:col>85</xdr:col>
      <xdr:colOff>177800</xdr:colOff>
      <xdr:row>106</xdr:row>
      <xdr:rowOff>19231</xdr:rowOff>
    </xdr:to>
    <xdr:sp macro="" textlink="">
      <xdr:nvSpPr>
        <xdr:cNvPr id="841" name="楕円 840"/>
        <xdr:cNvSpPr/>
      </xdr:nvSpPr>
      <xdr:spPr>
        <a:xfrm>
          <a:off x="162687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67508</xdr:rowOff>
    </xdr:from>
    <xdr:ext cx="405111" cy="259045"/>
    <xdr:sp macro="" textlink="">
      <xdr:nvSpPr>
        <xdr:cNvPr id="842" name="【庁舎】&#10;有形固定資産減価償却率該当値テキスト"/>
        <xdr:cNvSpPr txBox="1"/>
      </xdr:nvSpPr>
      <xdr:spPr>
        <a:xfrm>
          <a:off x="16357600"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56424</xdr:rowOff>
    </xdr:from>
    <xdr:to>
      <xdr:col>81</xdr:col>
      <xdr:colOff>101600</xdr:colOff>
      <xdr:row>105</xdr:row>
      <xdr:rowOff>158024</xdr:rowOff>
    </xdr:to>
    <xdr:sp macro="" textlink="">
      <xdr:nvSpPr>
        <xdr:cNvPr id="843" name="楕円 842"/>
        <xdr:cNvSpPr/>
      </xdr:nvSpPr>
      <xdr:spPr>
        <a:xfrm>
          <a:off x="15430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107224</xdr:rowOff>
    </xdr:from>
    <xdr:to>
      <xdr:col>85</xdr:col>
      <xdr:colOff>127000</xdr:colOff>
      <xdr:row>105</xdr:row>
      <xdr:rowOff>139881</xdr:rowOff>
    </xdr:to>
    <xdr:cxnSp macro="">
      <xdr:nvCxnSpPr>
        <xdr:cNvPr id="844" name="直線コネクタ 843"/>
        <xdr:cNvCxnSpPr/>
      </xdr:nvCxnSpPr>
      <xdr:spPr>
        <a:xfrm>
          <a:off x="15481300" y="1810947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23768</xdr:rowOff>
    </xdr:from>
    <xdr:to>
      <xdr:col>76</xdr:col>
      <xdr:colOff>165100</xdr:colOff>
      <xdr:row>105</xdr:row>
      <xdr:rowOff>125368</xdr:rowOff>
    </xdr:to>
    <xdr:sp macro="" textlink="">
      <xdr:nvSpPr>
        <xdr:cNvPr id="845" name="楕円 844"/>
        <xdr:cNvSpPr/>
      </xdr:nvSpPr>
      <xdr:spPr>
        <a:xfrm>
          <a:off x="14541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74568</xdr:rowOff>
    </xdr:from>
    <xdr:to>
      <xdr:col>81</xdr:col>
      <xdr:colOff>50800</xdr:colOff>
      <xdr:row>105</xdr:row>
      <xdr:rowOff>107224</xdr:rowOff>
    </xdr:to>
    <xdr:cxnSp macro="">
      <xdr:nvCxnSpPr>
        <xdr:cNvPr id="846" name="直線コネクタ 845"/>
        <xdr:cNvCxnSpPr/>
      </xdr:nvCxnSpPr>
      <xdr:spPr>
        <a:xfrm>
          <a:off x="14592300" y="1807681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10705</xdr:rowOff>
    </xdr:from>
    <xdr:to>
      <xdr:col>72</xdr:col>
      <xdr:colOff>38100</xdr:colOff>
      <xdr:row>105</xdr:row>
      <xdr:rowOff>112305</xdr:rowOff>
    </xdr:to>
    <xdr:sp macro="" textlink="">
      <xdr:nvSpPr>
        <xdr:cNvPr id="847" name="楕円 846"/>
        <xdr:cNvSpPr/>
      </xdr:nvSpPr>
      <xdr:spPr>
        <a:xfrm>
          <a:off x="13652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61505</xdr:rowOff>
    </xdr:from>
    <xdr:to>
      <xdr:col>76</xdr:col>
      <xdr:colOff>114300</xdr:colOff>
      <xdr:row>105</xdr:row>
      <xdr:rowOff>74568</xdr:rowOff>
    </xdr:to>
    <xdr:cxnSp macro="">
      <xdr:nvCxnSpPr>
        <xdr:cNvPr id="848" name="直線コネクタ 847"/>
        <xdr:cNvCxnSpPr/>
      </xdr:nvCxnSpPr>
      <xdr:spPr>
        <a:xfrm>
          <a:off x="13703300" y="1806375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61884</xdr:rowOff>
    </xdr:from>
    <xdr:ext cx="405111" cy="259045"/>
    <xdr:sp macro="" textlink="">
      <xdr:nvSpPr>
        <xdr:cNvPr id="849" name="n_1aveValue【庁舎】&#10;有形固定資産減価償却率"/>
        <xdr:cNvSpPr txBox="1"/>
      </xdr:nvSpPr>
      <xdr:spPr>
        <a:xfrm>
          <a:off x="152660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112503</xdr:rowOff>
    </xdr:from>
    <xdr:ext cx="405111" cy="259045"/>
    <xdr:sp macro="" textlink="">
      <xdr:nvSpPr>
        <xdr:cNvPr id="850" name="n_2aveValue【庁舎】&#10;有形固定資産減価償却率"/>
        <xdr:cNvSpPr txBox="1"/>
      </xdr:nvSpPr>
      <xdr:spPr>
        <a:xfrm>
          <a:off x="14389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89643</xdr:rowOff>
    </xdr:from>
    <xdr:ext cx="405111" cy="259045"/>
    <xdr:sp macro="" textlink="">
      <xdr:nvSpPr>
        <xdr:cNvPr id="851" name="n_3aveValue【庁舎】&#10;有形固定資産減価償却率"/>
        <xdr:cNvSpPr txBox="1"/>
      </xdr:nvSpPr>
      <xdr:spPr>
        <a:xfrm>
          <a:off x="13500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852"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149151</xdr:rowOff>
    </xdr:from>
    <xdr:ext cx="405111" cy="259045"/>
    <xdr:sp macro="" textlink="">
      <xdr:nvSpPr>
        <xdr:cNvPr id="853" name="n_1mainValue【庁舎】&#10;有形固定資産減価償却率"/>
        <xdr:cNvSpPr txBox="1"/>
      </xdr:nvSpPr>
      <xdr:spPr>
        <a:xfrm>
          <a:off x="152660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116495</xdr:rowOff>
    </xdr:from>
    <xdr:ext cx="405111" cy="259045"/>
    <xdr:sp macro="" textlink="">
      <xdr:nvSpPr>
        <xdr:cNvPr id="854" name="n_2mainValue【庁舎】&#10;有形固定資産減価償却率"/>
        <xdr:cNvSpPr txBox="1"/>
      </xdr:nvSpPr>
      <xdr:spPr>
        <a:xfrm>
          <a:off x="143897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103432</xdr:rowOff>
    </xdr:from>
    <xdr:ext cx="405111" cy="259045"/>
    <xdr:sp macro="" textlink="">
      <xdr:nvSpPr>
        <xdr:cNvPr id="855" name="n_3mainValue【庁舎】&#10;有形固定資産減価償却率"/>
        <xdr:cNvSpPr txBox="1"/>
      </xdr:nvSpPr>
      <xdr:spPr>
        <a:xfrm>
          <a:off x="13500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6" name="正方形/長方形 8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7" name="正方形/長方形 8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8" name="正方形/長方形 8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9" name="正方形/長方形 8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0" name="正方形/長方形 8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1" name="正方形/長方形 8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2" name="正方形/長方形 8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3" name="正方形/長方形 8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4" name="テキスト ボックス 8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5" name="直線コネクタ 8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66" name="直線コネクタ 86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7" name="テキスト ボックス 86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8" name="直線コネクタ 86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9" name="テキスト ボックス 86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70" name="直線コネクタ 86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71" name="テキスト ボックス 87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72" name="直線コネクタ 87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73" name="テキスト ボックス 87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74" name="直線コネクタ 87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75" name="テキスト ボックス 87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6" name="直線コネクタ 87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7" name="テキスト ボックス 87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8" name="直線コネクタ 8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9" name="テキスト ボックス 8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134438</xdr:rowOff>
    </xdr:from>
    <xdr:to>
      <xdr:col>116</xdr:col>
      <xdr:colOff>62864</xdr:colOff>
      <xdr:row>108</xdr:row>
      <xdr:rowOff>40277</xdr:rowOff>
    </xdr:to>
    <xdr:cxnSp macro="">
      <xdr:nvCxnSpPr>
        <xdr:cNvPr id="881" name="直線コネクタ 880"/>
        <xdr:cNvCxnSpPr/>
      </xdr:nvCxnSpPr>
      <xdr:spPr>
        <a:xfrm flipV="1">
          <a:off x="22160864" y="17107988"/>
          <a:ext cx="0" cy="1448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44104</xdr:rowOff>
    </xdr:from>
    <xdr:ext cx="469744" cy="259045"/>
    <xdr:sp macro="" textlink="">
      <xdr:nvSpPr>
        <xdr:cNvPr id="882" name="【庁舎】&#10;一人当たり面積最小値テキスト"/>
        <xdr:cNvSpPr txBox="1"/>
      </xdr:nvSpPr>
      <xdr:spPr>
        <a:xfrm>
          <a:off x="22199600" y="1856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40277</xdr:rowOff>
    </xdr:from>
    <xdr:to>
      <xdr:col>116</xdr:col>
      <xdr:colOff>152400</xdr:colOff>
      <xdr:row>108</xdr:row>
      <xdr:rowOff>40277</xdr:rowOff>
    </xdr:to>
    <xdr:cxnSp macro="">
      <xdr:nvCxnSpPr>
        <xdr:cNvPr id="883" name="直線コネクタ 882"/>
        <xdr:cNvCxnSpPr/>
      </xdr:nvCxnSpPr>
      <xdr:spPr>
        <a:xfrm>
          <a:off x="22072600" y="1855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81115</xdr:rowOff>
    </xdr:from>
    <xdr:ext cx="469744" cy="259045"/>
    <xdr:sp macro="" textlink="">
      <xdr:nvSpPr>
        <xdr:cNvPr id="884" name="【庁舎】&#10;一人当たり面積最大値テキスト"/>
        <xdr:cNvSpPr txBox="1"/>
      </xdr:nvSpPr>
      <xdr:spPr>
        <a:xfrm>
          <a:off x="22199600" y="1688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134438</xdr:rowOff>
    </xdr:from>
    <xdr:to>
      <xdr:col>116</xdr:col>
      <xdr:colOff>152400</xdr:colOff>
      <xdr:row>99</xdr:row>
      <xdr:rowOff>134438</xdr:rowOff>
    </xdr:to>
    <xdr:cxnSp macro="">
      <xdr:nvCxnSpPr>
        <xdr:cNvPr id="885" name="直線コネクタ 884"/>
        <xdr:cNvCxnSpPr/>
      </xdr:nvCxnSpPr>
      <xdr:spPr>
        <a:xfrm>
          <a:off x="22072600" y="1710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57166</xdr:rowOff>
    </xdr:from>
    <xdr:ext cx="469744" cy="259045"/>
    <xdr:sp macro="" textlink="">
      <xdr:nvSpPr>
        <xdr:cNvPr id="886" name="【庁舎】&#10;一人当たり面積平均値テキスト"/>
        <xdr:cNvSpPr txBox="1"/>
      </xdr:nvSpPr>
      <xdr:spPr>
        <a:xfrm>
          <a:off x="22199600" y="18230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78739</xdr:rowOff>
    </xdr:from>
    <xdr:to>
      <xdr:col>116</xdr:col>
      <xdr:colOff>114300</xdr:colOff>
      <xdr:row>107</xdr:row>
      <xdr:rowOff>8889</xdr:rowOff>
    </xdr:to>
    <xdr:sp macro="" textlink="">
      <xdr:nvSpPr>
        <xdr:cNvPr id="887" name="フローチャート: 判断 886"/>
        <xdr:cNvSpPr/>
      </xdr:nvSpPr>
      <xdr:spPr>
        <a:xfrm>
          <a:off x="221107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888" name="フローチャート: 判断 887"/>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889" name="フローチャート: 判断 888"/>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890" name="フローチャート: 判断 889"/>
        <xdr:cNvSpPr/>
      </xdr:nvSpPr>
      <xdr:spPr>
        <a:xfrm>
          <a:off x="19494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1995</xdr:rowOff>
    </xdr:from>
    <xdr:to>
      <xdr:col>98</xdr:col>
      <xdr:colOff>38100</xdr:colOff>
      <xdr:row>107</xdr:row>
      <xdr:rowOff>103595</xdr:rowOff>
    </xdr:to>
    <xdr:sp macro="" textlink="">
      <xdr:nvSpPr>
        <xdr:cNvPr id="891" name="フローチャート: 判断 890"/>
        <xdr:cNvSpPr/>
      </xdr:nvSpPr>
      <xdr:spPr>
        <a:xfrm>
          <a:off x="18605500" y="1834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2" name="テキスト ボックス 8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3" name="テキスト ボックス 8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4" name="テキスト ボックス 8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5" name="テキスト ボックス 8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6" name="テキスト ボックス 8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31387</xdr:rowOff>
    </xdr:from>
    <xdr:to>
      <xdr:col>116</xdr:col>
      <xdr:colOff>114300</xdr:colOff>
      <xdr:row>105</xdr:row>
      <xdr:rowOff>132987</xdr:rowOff>
    </xdr:to>
    <xdr:sp macro="" textlink="">
      <xdr:nvSpPr>
        <xdr:cNvPr id="897" name="楕円 896"/>
        <xdr:cNvSpPr/>
      </xdr:nvSpPr>
      <xdr:spPr>
        <a:xfrm>
          <a:off x="22110700" y="1803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54264</xdr:rowOff>
    </xdr:from>
    <xdr:ext cx="469744" cy="259045"/>
    <xdr:sp macro="" textlink="">
      <xdr:nvSpPr>
        <xdr:cNvPr id="898" name="【庁舎】&#10;一人当たり面積該当値テキスト"/>
        <xdr:cNvSpPr txBox="1"/>
      </xdr:nvSpPr>
      <xdr:spPr>
        <a:xfrm>
          <a:off x="22199600" y="1788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41184</xdr:rowOff>
    </xdr:from>
    <xdr:to>
      <xdr:col>112</xdr:col>
      <xdr:colOff>38100</xdr:colOff>
      <xdr:row>105</xdr:row>
      <xdr:rowOff>142784</xdr:rowOff>
    </xdr:to>
    <xdr:sp macro="" textlink="">
      <xdr:nvSpPr>
        <xdr:cNvPr id="899" name="楕円 898"/>
        <xdr:cNvSpPr/>
      </xdr:nvSpPr>
      <xdr:spPr>
        <a:xfrm>
          <a:off x="21272500" y="1804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82187</xdr:rowOff>
    </xdr:from>
    <xdr:to>
      <xdr:col>116</xdr:col>
      <xdr:colOff>63500</xdr:colOff>
      <xdr:row>105</xdr:row>
      <xdr:rowOff>91984</xdr:rowOff>
    </xdr:to>
    <xdr:cxnSp macro="">
      <xdr:nvCxnSpPr>
        <xdr:cNvPr id="900" name="直線コネクタ 899"/>
        <xdr:cNvCxnSpPr/>
      </xdr:nvCxnSpPr>
      <xdr:spPr>
        <a:xfrm flipV="1">
          <a:off x="21323300" y="1808443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52070</xdr:rowOff>
    </xdr:from>
    <xdr:to>
      <xdr:col>107</xdr:col>
      <xdr:colOff>101600</xdr:colOff>
      <xdr:row>105</xdr:row>
      <xdr:rowOff>153670</xdr:rowOff>
    </xdr:to>
    <xdr:sp macro="" textlink="">
      <xdr:nvSpPr>
        <xdr:cNvPr id="901" name="楕円 900"/>
        <xdr:cNvSpPr/>
      </xdr:nvSpPr>
      <xdr:spPr>
        <a:xfrm>
          <a:off x="20383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91984</xdr:rowOff>
    </xdr:from>
    <xdr:to>
      <xdr:col>111</xdr:col>
      <xdr:colOff>177800</xdr:colOff>
      <xdr:row>105</xdr:row>
      <xdr:rowOff>102870</xdr:rowOff>
    </xdr:to>
    <xdr:cxnSp macro="">
      <xdr:nvCxnSpPr>
        <xdr:cNvPr id="902" name="直線コネクタ 901"/>
        <xdr:cNvCxnSpPr/>
      </xdr:nvCxnSpPr>
      <xdr:spPr>
        <a:xfrm flipV="1">
          <a:off x="20434300" y="1809423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157118</xdr:rowOff>
    </xdr:from>
    <xdr:to>
      <xdr:col>102</xdr:col>
      <xdr:colOff>165100</xdr:colOff>
      <xdr:row>105</xdr:row>
      <xdr:rowOff>87268</xdr:rowOff>
    </xdr:to>
    <xdr:sp macro="" textlink="">
      <xdr:nvSpPr>
        <xdr:cNvPr id="903" name="楕円 902"/>
        <xdr:cNvSpPr/>
      </xdr:nvSpPr>
      <xdr:spPr>
        <a:xfrm>
          <a:off x="19494500" y="1798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36468</xdr:rowOff>
    </xdr:from>
    <xdr:to>
      <xdr:col>107</xdr:col>
      <xdr:colOff>50800</xdr:colOff>
      <xdr:row>105</xdr:row>
      <xdr:rowOff>102870</xdr:rowOff>
    </xdr:to>
    <xdr:cxnSp macro="">
      <xdr:nvCxnSpPr>
        <xdr:cNvPr id="904" name="直線コネクタ 903"/>
        <xdr:cNvCxnSpPr/>
      </xdr:nvCxnSpPr>
      <xdr:spPr>
        <a:xfrm>
          <a:off x="19545300" y="18038718"/>
          <a:ext cx="889000" cy="6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8726</xdr:rowOff>
    </xdr:from>
    <xdr:ext cx="469744" cy="259045"/>
    <xdr:sp macro="" textlink="">
      <xdr:nvSpPr>
        <xdr:cNvPr id="905" name="n_1aveValue【庁舎】&#10;一人当たり面積"/>
        <xdr:cNvSpPr txBox="1"/>
      </xdr:nvSpPr>
      <xdr:spPr>
        <a:xfrm>
          <a:off x="21075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906" name="n_2aveValue【庁舎】&#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154050</xdr:rowOff>
    </xdr:from>
    <xdr:ext cx="469744" cy="259045"/>
    <xdr:sp macro="" textlink="">
      <xdr:nvSpPr>
        <xdr:cNvPr id="907" name="n_3aveValue【庁舎】&#10;一人当たり面積"/>
        <xdr:cNvSpPr txBox="1"/>
      </xdr:nvSpPr>
      <xdr:spPr>
        <a:xfrm>
          <a:off x="19310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120122</xdr:rowOff>
    </xdr:from>
    <xdr:ext cx="469744" cy="259045"/>
    <xdr:sp macro="" textlink="">
      <xdr:nvSpPr>
        <xdr:cNvPr id="908" name="n_4aveValue【庁舎】&#10;一人当たり面積"/>
        <xdr:cNvSpPr txBox="1"/>
      </xdr:nvSpPr>
      <xdr:spPr>
        <a:xfrm>
          <a:off x="18421427" y="1812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159311</xdr:rowOff>
    </xdr:from>
    <xdr:ext cx="469744" cy="259045"/>
    <xdr:sp macro="" textlink="">
      <xdr:nvSpPr>
        <xdr:cNvPr id="909" name="n_1mainValue【庁舎】&#10;一人当たり面積"/>
        <xdr:cNvSpPr txBox="1"/>
      </xdr:nvSpPr>
      <xdr:spPr>
        <a:xfrm>
          <a:off x="21075727" y="1781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170197</xdr:rowOff>
    </xdr:from>
    <xdr:ext cx="469744" cy="259045"/>
    <xdr:sp macro="" textlink="">
      <xdr:nvSpPr>
        <xdr:cNvPr id="910" name="n_2mainValue【庁舎】&#10;一人当たり面積"/>
        <xdr:cNvSpPr txBox="1"/>
      </xdr:nvSpPr>
      <xdr:spPr>
        <a:xfrm>
          <a:off x="20199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103795</xdr:rowOff>
    </xdr:from>
    <xdr:ext cx="469744" cy="259045"/>
    <xdr:sp macro="" textlink="">
      <xdr:nvSpPr>
        <xdr:cNvPr id="911" name="n_3mainValue【庁舎】&#10;一人当たり面積"/>
        <xdr:cNvSpPr txBox="1"/>
      </xdr:nvSpPr>
      <xdr:spPr>
        <a:xfrm>
          <a:off x="19310427" y="1776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2" name="正方形/長方形 9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3" name="正方形/長方形 9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4" name="テキスト ボックス 9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近年改築を行った一般廃棄物処理施設、消防施設の他は、有形固定資産減価償却率が類似団体平均値よりも比較的高い状況であるため、今後、個別施設計画の策定、実施に努め、施設の適正管理を図る。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27,359
26,909
429.29
22,858,798
21,795,191
1,057,983
13,498,556
24,667,213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歳入総額における地方税収の割合が</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と低く、財政基盤が弱いため、財政力指数は類似団体平均を大きく下回っている。地方税の徴収強化、産業振興、企業誘致等に積極的に取組み、活力あるまちづくりを展開しつつ、行政の効率化に努めることにより、財政基盤の強化に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104775</xdr:rowOff>
    </xdr:from>
    <xdr:to>
      <xdr:col>23</xdr:col>
      <xdr:colOff>133350</xdr:colOff>
      <xdr:row>44</xdr:row>
      <xdr:rowOff>124883</xdr:rowOff>
    </xdr:to>
    <xdr:cxnSp macro="">
      <xdr:nvCxnSpPr>
        <xdr:cNvPr id="69" name="直線コネクタ 68"/>
        <xdr:cNvCxnSpPr/>
      </xdr:nvCxnSpPr>
      <xdr:spPr>
        <a:xfrm flipV="1">
          <a:off x="4114800" y="76485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131885</xdr:rowOff>
    </xdr:from>
    <xdr:ext cx="762000" cy="259045"/>
    <xdr:sp macro="" textlink="">
      <xdr:nvSpPr>
        <xdr:cNvPr id="70"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71" name="フローチャート: 判断 70"/>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2" name="直線コネクタ 71"/>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5" name="直線コネクタ 74"/>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53975</xdr:rowOff>
    </xdr:from>
    <xdr:to>
      <xdr:col>23</xdr:col>
      <xdr:colOff>184150</xdr:colOff>
      <xdr:row>44</xdr:row>
      <xdr:rowOff>155575</xdr:rowOff>
    </xdr:to>
    <xdr:sp macro="" textlink="">
      <xdr:nvSpPr>
        <xdr:cNvPr id="88" name="楕円 87"/>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121302</xdr:rowOff>
    </xdr:from>
    <xdr:ext cx="762000" cy="259045"/>
    <xdr:sp macro="" textlink="">
      <xdr:nvSpPr>
        <xdr:cNvPr id="89" name="財政力該当値テキスト"/>
        <xdr:cNvSpPr txBox="1"/>
      </xdr:nvSpPr>
      <xdr:spPr>
        <a:xfrm>
          <a:off x="5041900" y="749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開始された普通交付税の段階的縮減等が影響し、悪化傾向にあった。令和元年度においては、下水道事業高資本対策に係る経費の基準財政需要額への算入額が増加したことで普通交付税が増額となったこと等により分母である経常一般財源が</a:t>
          </a:r>
          <a:r>
            <a:rPr kumimoji="1" lang="en-US" altLang="ja-JP" sz="1300">
              <a:latin typeface="ＭＳ Ｐゴシック" panose="020B0600070205080204" pitchFamily="50" charset="-128"/>
              <a:ea typeface="ＭＳ Ｐゴシック" panose="020B0600070205080204" pitchFamily="50" charset="-128"/>
            </a:rPr>
            <a:t>0.14</a:t>
          </a:r>
          <a:r>
            <a:rPr kumimoji="1" lang="ja-JP" altLang="en-US" sz="1300">
              <a:latin typeface="ＭＳ Ｐゴシック" panose="020B0600070205080204" pitchFamily="50" charset="-128"/>
              <a:ea typeface="ＭＳ Ｐゴシック" panose="020B0600070205080204" pitchFamily="50" charset="-128"/>
            </a:rPr>
            <a:t>％増となった一方、人件費、物件費、公債費などの増により分子である経常経費充当一般財源等についても</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％増となった結果、経常収支比率は</a:t>
          </a:r>
          <a:r>
            <a:rPr kumimoji="1" lang="en-US" altLang="ja-JP" sz="1300">
              <a:latin typeface="ＭＳ Ｐゴシック" panose="020B0600070205080204" pitchFamily="50" charset="-128"/>
              <a:ea typeface="ＭＳ Ｐゴシック" panose="020B0600070205080204" pitchFamily="50" charset="-128"/>
            </a:rPr>
            <a:t>91.5</a:t>
          </a:r>
          <a:r>
            <a:rPr kumimoji="1" lang="ja-JP" altLang="en-US" sz="1300">
              <a:latin typeface="ＭＳ Ｐゴシック" panose="020B0600070205080204" pitchFamily="50" charset="-128"/>
              <a:ea typeface="ＭＳ Ｐゴシック" panose="020B0600070205080204" pitchFamily="50" charset="-128"/>
            </a:rPr>
            <a:t>％となった。今後、人件費、公債費、それ以外の経常経費についても抑制するよう努め、経常収支比率の改善と柔軟性のある財政運営を目指す。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118618</xdr:rowOff>
    </xdr:to>
    <xdr:cxnSp macro="">
      <xdr:nvCxnSpPr>
        <xdr:cNvPr id="125" name="直線コネクタ 124"/>
        <xdr:cNvCxnSpPr/>
      </xdr:nvCxnSpPr>
      <xdr:spPr>
        <a:xfrm flipV="1">
          <a:off x="4953000" y="997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26" name="財政構造の弾力性最小値テキスト"/>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27" name="直線コネクタ 126"/>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8"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9" name="直線コネクタ 128"/>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1016</xdr:rowOff>
    </xdr:from>
    <xdr:to>
      <xdr:col>23</xdr:col>
      <xdr:colOff>133350</xdr:colOff>
      <xdr:row>62</xdr:row>
      <xdr:rowOff>68580</xdr:rowOff>
    </xdr:to>
    <xdr:cxnSp macro="">
      <xdr:nvCxnSpPr>
        <xdr:cNvPr id="130" name="直線コネクタ 129"/>
        <xdr:cNvCxnSpPr/>
      </xdr:nvCxnSpPr>
      <xdr:spPr>
        <a:xfrm>
          <a:off x="4114800" y="1063091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76725</xdr:rowOff>
    </xdr:from>
    <xdr:ext cx="762000" cy="259045"/>
    <xdr:sp macro="" textlink="">
      <xdr:nvSpPr>
        <xdr:cNvPr id="131" name="財政構造の弾力性平均値テキスト"/>
        <xdr:cNvSpPr txBox="1"/>
      </xdr:nvSpPr>
      <xdr:spPr>
        <a:xfrm>
          <a:off x="5041900" y="10706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32" name="フローチャート: 判断 131"/>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1016</xdr:rowOff>
    </xdr:from>
    <xdr:to>
      <xdr:col>19</xdr:col>
      <xdr:colOff>133350</xdr:colOff>
      <xdr:row>62</xdr:row>
      <xdr:rowOff>1016</xdr:rowOff>
    </xdr:to>
    <xdr:cxnSp macro="">
      <xdr:nvCxnSpPr>
        <xdr:cNvPr id="133" name="直線コネクタ 132"/>
        <xdr:cNvCxnSpPr/>
      </xdr:nvCxnSpPr>
      <xdr:spPr>
        <a:xfrm>
          <a:off x="3225800" y="10630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34" name="フローチャート: 判断 133"/>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123461</xdr:rowOff>
    </xdr:from>
    <xdr:ext cx="736600" cy="259045"/>
    <xdr:sp macro="" textlink="">
      <xdr:nvSpPr>
        <xdr:cNvPr id="135" name="テキスト ボックス 134"/>
        <xdr:cNvSpPr txBox="1"/>
      </xdr:nvSpPr>
      <xdr:spPr>
        <a:xfrm>
          <a:off x="3733800" y="1075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27686</xdr:rowOff>
    </xdr:from>
    <xdr:to>
      <xdr:col>15</xdr:col>
      <xdr:colOff>82550</xdr:colOff>
      <xdr:row>62</xdr:row>
      <xdr:rowOff>1016</xdr:rowOff>
    </xdr:to>
    <xdr:cxnSp macro="">
      <xdr:nvCxnSpPr>
        <xdr:cNvPr id="136" name="直線コネクタ 135"/>
        <xdr:cNvCxnSpPr/>
      </xdr:nvCxnSpPr>
      <xdr:spPr>
        <a:xfrm>
          <a:off x="2336800" y="1048613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73406</xdr:rowOff>
    </xdr:from>
    <xdr:to>
      <xdr:col>15</xdr:col>
      <xdr:colOff>133350</xdr:colOff>
      <xdr:row>62</xdr:row>
      <xdr:rowOff>3556</xdr:rowOff>
    </xdr:to>
    <xdr:sp macro="" textlink="">
      <xdr:nvSpPr>
        <xdr:cNvPr id="137" name="フローチャート: 判断 136"/>
        <xdr:cNvSpPr/>
      </xdr:nvSpPr>
      <xdr:spPr>
        <a:xfrm>
          <a:off x="3175000" y="105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13733</xdr:rowOff>
    </xdr:from>
    <xdr:ext cx="762000" cy="259045"/>
    <xdr:sp macro="" textlink="">
      <xdr:nvSpPr>
        <xdr:cNvPr id="138" name="テキスト ボックス 137"/>
        <xdr:cNvSpPr txBox="1"/>
      </xdr:nvSpPr>
      <xdr:spPr>
        <a:xfrm>
          <a:off x="2844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131572</xdr:rowOff>
    </xdr:from>
    <xdr:to>
      <xdr:col>11</xdr:col>
      <xdr:colOff>31750</xdr:colOff>
      <xdr:row>61</xdr:row>
      <xdr:rowOff>27686</xdr:rowOff>
    </xdr:to>
    <xdr:cxnSp macro="">
      <xdr:nvCxnSpPr>
        <xdr:cNvPr id="139" name="直線コネクタ 138"/>
        <xdr:cNvCxnSpPr/>
      </xdr:nvCxnSpPr>
      <xdr:spPr>
        <a:xfrm>
          <a:off x="1447800" y="1041857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109728</xdr:rowOff>
    </xdr:from>
    <xdr:to>
      <xdr:col>11</xdr:col>
      <xdr:colOff>82550</xdr:colOff>
      <xdr:row>61</xdr:row>
      <xdr:rowOff>39878</xdr:rowOff>
    </xdr:to>
    <xdr:sp macro="" textlink="">
      <xdr:nvSpPr>
        <xdr:cNvPr id="140" name="フローチャート: 判断 139"/>
        <xdr:cNvSpPr/>
      </xdr:nvSpPr>
      <xdr:spPr>
        <a:xfrm>
          <a:off x="2286000" y="103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50055</xdr:rowOff>
    </xdr:from>
    <xdr:ext cx="762000" cy="259045"/>
    <xdr:sp macro="" textlink="">
      <xdr:nvSpPr>
        <xdr:cNvPr id="141" name="テキスト ボックス 140"/>
        <xdr:cNvSpPr txBox="1"/>
      </xdr:nvSpPr>
      <xdr:spPr>
        <a:xfrm>
          <a:off x="1955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109728</xdr:rowOff>
    </xdr:from>
    <xdr:to>
      <xdr:col>7</xdr:col>
      <xdr:colOff>31750</xdr:colOff>
      <xdr:row>61</xdr:row>
      <xdr:rowOff>39878</xdr:rowOff>
    </xdr:to>
    <xdr:sp macro="" textlink="">
      <xdr:nvSpPr>
        <xdr:cNvPr id="142" name="フローチャート: 判断 141"/>
        <xdr:cNvSpPr/>
      </xdr:nvSpPr>
      <xdr:spPr>
        <a:xfrm>
          <a:off x="1397000" y="103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24655</xdr:rowOff>
    </xdr:from>
    <xdr:ext cx="762000" cy="259045"/>
    <xdr:sp macro="" textlink="">
      <xdr:nvSpPr>
        <xdr:cNvPr id="143" name="テキスト ボックス 142"/>
        <xdr:cNvSpPr txBox="1"/>
      </xdr:nvSpPr>
      <xdr:spPr>
        <a:xfrm>
          <a:off x="1066800" y="104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49" name="楕円 148"/>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34307</xdr:rowOff>
    </xdr:from>
    <xdr:ext cx="762000" cy="259045"/>
    <xdr:sp macro="" textlink="">
      <xdr:nvSpPr>
        <xdr:cNvPr id="150" name="財政構造の弾力性該当値テキスト"/>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121666</xdr:rowOff>
    </xdr:from>
    <xdr:to>
      <xdr:col>19</xdr:col>
      <xdr:colOff>184150</xdr:colOff>
      <xdr:row>62</xdr:row>
      <xdr:rowOff>51816</xdr:rowOff>
    </xdr:to>
    <xdr:sp macro="" textlink="">
      <xdr:nvSpPr>
        <xdr:cNvPr id="151" name="楕円 150"/>
        <xdr:cNvSpPr/>
      </xdr:nvSpPr>
      <xdr:spPr>
        <a:xfrm>
          <a:off x="4064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61993</xdr:rowOff>
    </xdr:from>
    <xdr:ext cx="736600" cy="259045"/>
    <xdr:sp macro="" textlink="">
      <xdr:nvSpPr>
        <xdr:cNvPr id="152" name="テキスト ボックス 151"/>
        <xdr:cNvSpPr txBox="1"/>
      </xdr:nvSpPr>
      <xdr:spPr>
        <a:xfrm>
          <a:off x="3733800" y="1034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121666</xdr:rowOff>
    </xdr:from>
    <xdr:to>
      <xdr:col>15</xdr:col>
      <xdr:colOff>133350</xdr:colOff>
      <xdr:row>62</xdr:row>
      <xdr:rowOff>51816</xdr:rowOff>
    </xdr:to>
    <xdr:sp macro="" textlink="">
      <xdr:nvSpPr>
        <xdr:cNvPr id="153" name="楕円 152"/>
        <xdr:cNvSpPr/>
      </xdr:nvSpPr>
      <xdr:spPr>
        <a:xfrm>
          <a:off x="3175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36593</xdr:rowOff>
    </xdr:from>
    <xdr:ext cx="762000" cy="259045"/>
    <xdr:sp macro="" textlink="">
      <xdr:nvSpPr>
        <xdr:cNvPr id="154" name="テキスト ボックス 153"/>
        <xdr:cNvSpPr txBox="1"/>
      </xdr:nvSpPr>
      <xdr:spPr>
        <a:xfrm>
          <a:off x="2844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148336</xdr:rowOff>
    </xdr:from>
    <xdr:to>
      <xdr:col>11</xdr:col>
      <xdr:colOff>82550</xdr:colOff>
      <xdr:row>61</xdr:row>
      <xdr:rowOff>78486</xdr:rowOff>
    </xdr:to>
    <xdr:sp macro="" textlink="">
      <xdr:nvSpPr>
        <xdr:cNvPr id="155" name="楕円 154"/>
        <xdr:cNvSpPr/>
      </xdr:nvSpPr>
      <xdr:spPr>
        <a:xfrm>
          <a:off x="2286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63263</xdr:rowOff>
    </xdr:from>
    <xdr:ext cx="762000" cy="259045"/>
    <xdr:sp macro="" textlink="">
      <xdr:nvSpPr>
        <xdr:cNvPr id="156" name="テキスト ボックス 155"/>
        <xdr:cNvSpPr txBox="1"/>
      </xdr:nvSpPr>
      <xdr:spPr>
        <a:xfrm>
          <a:off x="19558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80772</xdr:rowOff>
    </xdr:from>
    <xdr:to>
      <xdr:col>7</xdr:col>
      <xdr:colOff>31750</xdr:colOff>
      <xdr:row>61</xdr:row>
      <xdr:rowOff>10922</xdr:rowOff>
    </xdr:to>
    <xdr:sp macro="" textlink="">
      <xdr:nvSpPr>
        <xdr:cNvPr id="157" name="楕円 156"/>
        <xdr:cNvSpPr/>
      </xdr:nvSpPr>
      <xdr:spPr>
        <a:xfrm>
          <a:off x="1397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21099</xdr:rowOff>
    </xdr:from>
    <xdr:ext cx="762000" cy="259045"/>
    <xdr:sp macro="" textlink="">
      <xdr:nvSpPr>
        <xdr:cNvPr id="158" name="テキスト ボックス 157"/>
        <xdr:cNvSpPr txBox="1"/>
      </xdr:nvSpPr>
      <xdr:spPr>
        <a:xfrm>
          <a:off x="1066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[229,608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令和元年度においては、職員人件費の増などにより前年度と比べ人件費全体が</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％増加となった。また、委託料等の増により前年度と比べ物件費が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％増加となったことなどから、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人当たり人件費物件費等決算額が</a:t>
          </a:r>
          <a:r>
            <a:rPr kumimoji="1" lang="en-US" altLang="ja-JP" sz="1300">
              <a:latin typeface="ＭＳ Ｐゴシック" panose="020B0600070205080204" pitchFamily="50" charset="-128"/>
              <a:ea typeface="ＭＳ Ｐゴシック" panose="020B0600070205080204" pitchFamily="50" charset="-128"/>
            </a:rPr>
            <a:t>11,665</a:t>
          </a:r>
          <a:r>
            <a:rPr kumimoji="1" lang="ja-JP" altLang="en-US" sz="1300">
              <a:latin typeface="ＭＳ Ｐゴシック" panose="020B0600070205080204" pitchFamily="50" charset="-128"/>
              <a:ea typeface="ＭＳ Ｐゴシック" panose="020B0600070205080204" pitchFamily="50" charset="-128"/>
            </a:rPr>
            <a:t>円増加する結果となった。今後は、行政サービスの低下に繋がらないよう考慮しつつ適正な定員管理を行うとともに、外部委託の活用などを検討し、コスト削減に努める。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45690</xdr:rowOff>
    </xdr:from>
    <xdr:to>
      <xdr:col>23</xdr:col>
      <xdr:colOff>133350</xdr:colOff>
      <xdr:row>88</xdr:row>
      <xdr:rowOff>131259</xdr:rowOff>
    </xdr:to>
    <xdr:cxnSp macro="">
      <xdr:nvCxnSpPr>
        <xdr:cNvPr id="188" name="直線コネクタ 187"/>
        <xdr:cNvCxnSpPr/>
      </xdr:nvCxnSpPr>
      <xdr:spPr>
        <a:xfrm flipV="1">
          <a:off x="4953000" y="13933140"/>
          <a:ext cx="0" cy="12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103336</xdr:rowOff>
    </xdr:from>
    <xdr:ext cx="762000" cy="259045"/>
    <xdr:sp macro="" textlink="">
      <xdr:nvSpPr>
        <xdr:cNvPr id="189" name="人件費・物件費等の状況最小値テキスト"/>
        <xdr:cNvSpPr txBox="1"/>
      </xdr:nvSpPr>
      <xdr:spPr>
        <a:xfrm>
          <a:off x="5041900" y="1519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131259</xdr:rowOff>
    </xdr:from>
    <xdr:to>
      <xdr:col>24</xdr:col>
      <xdr:colOff>12700</xdr:colOff>
      <xdr:row>88</xdr:row>
      <xdr:rowOff>131259</xdr:rowOff>
    </xdr:to>
    <xdr:cxnSp macro="">
      <xdr:nvCxnSpPr>
        <xdr:cNvPr id="190" name="直線コネクタ 189"/>
        <xdr:cNvCxnSpPr/>
      </xdr:nvCxnSpPr>
      <xdr:spPr>
        <a:xfrm>
          <a:off x="4864100" y="1521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132067</xdr:rowOff>
    </xdr:from>
    <xdr:ext cx="762000" cy="259045"/>
    <xdr:sp macro="" textlink="">
      <xdr:nvSpPr>
        <xdr:cNvPr id="191" name="人件費・物件費等の状況最大値テキスト"/>
        <xdr:cNvSpPr txBox="1"/>
      </xdr:nvSpPr>
      <xdr:spPr>
        <a:xfrm>
          <a:off x="5041900" y="1367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45690</xdr:rowOff>
    </xdr:from>
    <xdr:to>
      <xdr:col>24</xdr:col>
      <xdr:colOff>12700</xdr:colOff>
      <xdr:row>81</xdr:row>
      <xdr:rowOff>45690</xdr:rowOff>
    </xdr:to>
    <xdr:cxnSp macro="">
      <xdr:nvCxnSpPr>
        <xdr:cNvPr id="192" name="直線コネクタ 191"/>
        <xdr:cNvCxnSpPr/>
      </xdr:nvCxnSpPr>
      <xdr:spPr>
        <a:xfrm>
          <a:off x="4864100" y="139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4621</xdr:rowOff>
    </xdr:from>
    <xdr:to>
      <xdr:col>23</xdr:col>
      <xdr:colOff>133350</xdr:colOff>
      <xdr:row>86</xdr:row>
      <xdr:rowOff>98447</xdr:rowOff>
    </xdr:to>
    <xdr:cxnSp macro="">
      <xdr:nvCxnSpPr>
        <xdr:cNvPr id="193" name="直線コネクタ 192"/>
        <xdr:cNvCxnSpPr/>
      </xdr:nvCxnSpPr>
      <xdr:spPr>
        <a:xfrm>
          <a:off x="4114800" y="14749321"/>
          <a:ext cx="838200" cy="9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135867</xdr:rowOff>
    </xdr:from>
    <xdr:ext cx="762000" cy="259045"/>
    <xdr:sp macro="" textlink="">
      <xdr:nvSpPr>
        <xdr:cNvPr id="194" name="人件費・物件費等の状況平均値テキスト"/>
        <xdr:cNvSpPr txBox="1"/>
      </xdr:nvSpPr>
      <xdr:spPr>
        <a:xfrm>
          <a:off x="5041900" y="1419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119340</xdr:rowOff>
    </xdr:from>
    <xdr:to>
      <xdr:col>23</xdr:col>
      <xdr:colOff>184150</xdr:colOff>
      <xdr:row>84</xdr:row>
      <xdr:rowOff>49490</xdr:rowOff>
    </xdr:to>
    <xdr:sp macro="" textlink="">
      <xdr:nvSpPr>
        <xdr:cNvPr id="195" name="フローチャート: 判断 194"/>
        <xdr:cNvSpPr/>
      </xdr:nvSpPr>
      <xdr:spPr>
        <a:xfrm>
          <a:off x="49022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135710</xdr:rowOff>
    </xdr:from>
    <xdr:to>
      <xdr:col>19</xdr:col>
      <xdr:colOff>133350</xdr:colOff>
      <xdr:row>86</xdr:row>
      <xdr:rowOff>4621</xdr:rowOff>
    </xdr:to>
    <xdr:cxnSp macro="">
      <xdr:nvCxnSpPr>
        <xdr:cNvPr id="196" name="直線コネクタ 195"/>
        <xdr:cNvCxnSpPr/>
      </xdr:nvCxnSpPr>
      <xdr:spPr>
        <a:xfrm>
          <a:off x="3225800" y="14708960"/>
          <a:ext cx="889000" cy="4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53618</xdr:rowOff>
    </xdr:from>
    <xdr:to>
      <xdr:col>19</xdr:col>
      <xdr:colOff>184150</xdr:colOff>
      <xdr:row>83</xdr:row>
      <xdr:rowOff>155218</xdr:rowOff>
    </xdr:to>
    <xdr:sp macro="" textlink="">
      <xdr:nvSpPr>
        <xdr:cNvPr id="197" name="フローチャート: 判断 196"/>
        <xdr:cNvSpPr/>
      </xdr:nvSpPr>
      <xdr:spPr>
        <a:xfrm>
          <a:off x="4064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165395</xdr:rowOff>
    </xdr:from>
    <xdr:ext cx="736600" cy="259045"/>
    <xdr:sp macro="" textlink="">
      <xdr:nvSpPr>
        <xdr:cNvPr id="198" name="テキスト ボックス 197"/>
        <xdr:cNvSpPr txBox="1"/>
      </xdr:nvSpPr>
      <xdr:spPr>
        <a:xfrm>
          <a:off x="3733800" y="14052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135710</xdr:rowOff>
    </xdr:from>
    <xdr:to>
      <xdr:col>15</xdr:col>
      <xdr:colOff>82550</xdr:colOff>
      <xdr:row>85</xdr:row>
      <xdr:rowOff>147695</xdr:rowOff>
    </xdr:to>
    <xdr:cxnSp macro="">
      <xdr:nvCxnSpPr>
        <xdr:cNvPr id="199" name="直線コネクタ 198"/>
        <xdr:cNvCxnSpPr/>
      </xdr:nvCxnSpPr>
      <xdr:spPr>
        <a:xfrm flipV="1">
          <a:off x="2336800" y="14708960"/>
          <a:ext cx="8890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158276</xdr:rowOff>
    </xdr:from>
    <xdr:to>
      <xdr:col>15</xdr:col>
      <xdr:colOff>133350</xdr:colOff>
      <xdr:row>83</xdr:row>
      <xdr:rowOff>88426</xdr:rowOff>
    </xdr:to>
    <xdr:sp macro="" textlink="">
      <xdr:nvSpPr>
        <xdr:cNvPr id="200" name="フローチャート: 判断 199"/>
        <xdr:cNvSpPr/>
      </xdr:nvSpPr>
      <xdr:spPr>
        <a:xfrm>
          <a:off x="3175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98603</xdr:rowOff>
    </xdr:from>
    <xdr:ext cx="762000" cy="259045"/>
    <xdr:sp macro="" textlink="">
      <xdr:nvSpPr>
        <xdr:cNvPr id="201" name="テキスト ボックス 200"/>
        <xdr:cNvSpPr txBox="1"/>
      </xdr:nvSpPr>
      <xdr:spPr>
        <a:xfrm>
          <a:off x="2844800" y="139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114323</xdr:rowOff>
    </xdr:from>
    <xdr:to>
      <xdr:col>11</xdr:col>
      <xdr:colOff>31750</xdr:colOff>
      <xdr:row>85</xdr:row>
      <xdr:rowOff>147695</xdr:rowOff>
    </xdr:to>
    <xdr:cxnSp macro="">
      <xdr:nvCxnSpPr>
        <xdr:cNvPr id="202" name="直線コネクタ 201"/>
        <xdr:cNvCxnSpPr/>
      </xdr:nvCxnSpPr>
      <xdr:spPr>
        <a:xfrm>
          <a:off x="1447800" y="14687573"/>
          <a:ext cx="889000" cy="3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153530</xdr:rowOff>
    </xdr:from>
    <xdr:to>
      <xdr:col>11</xdr:col>
      <xdr:colOff>82550</xdr:colOff>
      <xdr:row>83</xdr:row>
      <xdr:rowOff>83680</xdr:rowOff>
    </xdr:to>
    <xdr:sp macro="" textlink="">
      <xdr:nvSpPr>
        <xdr:cNvPr id="203" name="フローチャート: 判断 202"/>
        <xdr:cNvSpPr/>
      </xdr:nvSpPr>
      <xdr:spPr>
        <a:xfrm>
          <a:off x="2286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93857</xdr:rowOff>
    </xdr:from>
    <xdr:ext cx="762000" cy="259045"/>
    <xdr:sp macro="" textlink="">
      <xdr:nvSpPr>
        <xdr:cNvPr id="204" name="テキスト ボックス 203"/>
        <xdr:cNvSpPr txBox="1"/>
      </xdr:nvSpPr>
      <xdr:spPr>
        <a:xfrm>
          <a:off x="1955800" y="139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150016</xdr:rowOff>
    </xdr:from>
    <xdr:to>
      <xdr:col>7</xdr:col>
      <xdr:colOff>31750</xdr:colOff>
      <xdr:row>83</xdr:row>
      <xdr:rowOff>80166</xdr:rowOff>
    </xdr:to>
    <xdr:sp macro="" textlink="">
      <xdr:nvSpPr>
        <xdr:cNvPr id="205" name="フローチャート: 判断 204"/>
        <xdr:cNvSpPr/>
      </xdr:nvSpPr>
      <xdr:spPr>
        <a:xfrm>
          <a:off x="1397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90343</xdr:rowOff>
    </xdr:from>
    <xdr:ext cx="762000" cy="259045"/>
    <xdr:sp macro="" textlink="">
      <xdr:nvSpPr>
        <xdr:cNvPr id="206" name="テキスト ボックス 205"/>
        <xdr:cNvSpPr txBox="1"/>
      </xdr:nvSpPr>
      <xdr:spPr>
        <a:xfrm>
          <a:off x="1066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47647</xdr:rowOff>
    </xdr:from>
    <xdr:to>
      <xdr:col>23</xdr:col>
      <xdr:colOff>184150</xdr:colOff>
      <xdr:row>86</xdr:row>
      <xdr:rowOff>149247</xdr:rowOff>
    </xdr:to>
    <xdr:sp macro="" textlink="">
      <xdr:nvSpPr>
        <xdr:cNvPr id="212" name="楕円 211"/>
        <xdr:cNvSpPr/>
      </xdr:nvSpPr>
      <xdr:spPr>
        <a:xfrm>
          <a:off x="4902200" y="1479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19724</xdr:rowOff>
    </xdr:from>
    <xdr:ext cx="762000" cy="259045"/>
    <xdr:sp macro="" textlink="">
      <xdr:nvSpPr>
        <xdr:cNvPr id="213" name="人件費・物件費等の状況該当値テキスト"/>
        <xdr:cNvSpPr txBox="1"/>
      </xdr:nvSpPr>
      <xdr:spPr>
        <a:xfrm>
          <a:off x="5041900" y="1476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125271</xdr:rowOff>
    </xdr:from>
    <xdr:to>
      <xdr:col>19</xdr:col>
      <xdr:colOff>184150</xdr:colOff>
      <xdr:row>86</xdr:row>
      <xdr:rowOff>55421</xdr:rowOff>
    </xdr:to>
    <xdr:sp macro="" textlink="">
      <xdr:nvSpPr>
        <xdr:cNvPr id="214" name="楕円 213"/>
        <xdr:cNvSpPr/>
      </xdr:nvSpPr>
      <xdr:spPr>
        <a:xfrm>
          <a:off x="4064000" y="1469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40198</xdr:rowOff>
    </xdr:from>
    <xdr:ext cx="736600" cy="259045"/>
    <xdr:sp macro="" textlink="">
      <xdr:nvSpPr>
        <xdr:cNvPr id="215" name="テキスト ボックス 214"/>
        <xdr:cNvSpPr txBox="1"/>
      </xdr:nvSpPr>
      <xdr:spPr>
        <a:xfrm>
          <a:off x="3733800" y="14784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84910</xdr:rowOff>
    </xdr:from>
    <xdr:to>
      <xdr:col>15</xdr:col>
      <xdr:colOff>133350</xdr:colOff>
      <xdr:row>86</xdr:row>
      <xdr:rowOff>15060</xdr:rowOff>
    </xdr:to>
    <xdr:sp macro="" textlink="">
      <xdr:nvSpPr>
        <xdr:cNvPr id="216" name="楕円 215"/>
        <xdr:cNvSpPr/>
      </xdr:nvSpPr>
      <xdr:spPr>
        <a:xfrm>
          <a:off x="3175000" y="1465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171287</xdr:rowOff>
    </xdr:from>
    <xdr:ext cx="762000" cy="259045"/>
    <xdr:sp macro="" textlink="">
      <xdr:nvSpPr>
        <xdr:cNvPr id="217" name="テキスト ボックス 216"/>
        <xdr:cNvSpPr txBox="1"/>
      </xdr:nvSpPr>
      <xdr:spPr>
        <a:xfrm>
          <a:off x="2844800" y="1474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96895</xdr:rowOff>
    </xdr:from>
    <xdr:to>
      <xdr:col>11</xdr:col>
      <xdr:colOff>82550</xdr:colOff>
      <xdr:row>86</xdr:row>
      <xdr:rowOff>27045</xdr:rowOff>
    </xdr:to>
    <xdr:sp macro="" textlink="">
      <xdr:nvSpPr>
        <xdr:cNvPr id="218" name="楕円 217"/>
        <xdr:cNvSpPr/>
      </xdr:nvSpPr>
      <xdr:spPr>
        <a:xfrm>
          <a:off x="2286000" y="1467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11822</xdr:rowOff>
    </xdr:from>
    <xdr:ext cx="762000" cy="259045"/>
    <xdr:sp macro="" textlink="">
      <xdr:nvSpPr>
        <xdr:cNvPr id="219" name="テキスト ボックス 218"/>
        <xdr:cNvSpPr txBox="1"/>
      </xdr:nvSpPr>
      <xdr:spPr>
        <a:xfrm>
          <a:off x="1955800" y="1475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63523</xdr:rowOff>
    </xdr:from>
    <xdr:to>
      <xdr:col>7</xdr:col>
      <xdr:colOff>31750</xdr:colOff>
      <xdr:row>85</xdr:row>
      <xdr:rowOff>165123</xdr:rowOff>
    </xdr:to>
    <xdr:sp macro="" textlink="">
      <xdr:nvSpPr>
        <xdr:cNvPr id="220" name="楕円 219"/>
        <xdr:cNvSpPr/>
      </xdr:nvSpPr>
      <xdr:spPr>
        <a:xfrm>
          <a:off x="1397000" y="1463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149900</xdr:rowOff>
    </xdr:from>
    <xdr:ext cx="762000" cy="259045"/>
    <xdr:sp macro="" textlink="">
      <xdr:nvSpPr>
        <xdr:cNvPr id="221" name="テキスト ボックス 220"/>
        <xdr:cNvSpPr txBox="1"/>
      </xdr:nvSpPr>
      <xdr:spPr>
        <a:xfrm>
          <a:off x="1066800" y="147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市町村合併以降、類似団体平均と同水準で推移していることから、今後についても行政需要に対応出来る適切な定員管理を行い一定の給与水準を維持していく。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155121</xdr:rowOff>
    </xdr:to>
    <xdr:cxnSp macro="">
      <xdr:nvCxnSpPr>
        <xdr:cNvPr id="252" name="直線コネクタ 251"/>
        <xdr:cNvCxnSpPr/>
      </xdr:nvCxnSpPr>
      <xdr:spPr>
        <a:xfrm flipV="1">
          <a:off x="17018000" y="1379492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3"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4" name="直線コネクタ 253"/>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85</xdr:row>
      <xdr:rowOff>135164</xdr:rowOff>
    </xdr:to>
    <xdr:cxnSp macro="">
      <xdr:nvCxnSpPr>
        <xdr:cNvPr id="257" name="直線コネクタ 256"/>
        <xdr:cNvCxnSpPr/>
      </xdr:nvCxnSpPr>
      <xdr:spPr>
        <a:xfrm>
          <a:off x="16179800" y="1469117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49184</xdr:rowOff>
    </xdr:from>
    <xdr:ext cx="762000" cy="259045"/>
    <xdr:sp macro="" textlink="">
      <xdr:nvSpPr>
        <xdr:cNvPr id="258" name="給与水準   （国との比較）平均値テキスト"/>
        <xdr:cNvSpPr txBox="1"/>
      </xdr:nvSpPr>
      <xdr:spPr>
        <a:xfrm>
          <a:off x="17106900" y="1445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9" name="フローチャート: 判断 258"/>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117929</xdr:rowOff>
    </xdr:to>
    <xdr:cxnSp macro="">
      <xdr:nvCxnSpPr>
        <xdr:cNvPr id="260" name="直線コネクタ 259"/>
        <xdr:cNvCxnSpPr/>
      </xdr:nvCxnSpPr>
      <xdr:spPr>
        <a:xfrm>
          <a:off x="15290800" y="1457052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135164</xdr:rowOff>
    </xdr:to>
    <xdr:cxnSp macro="">
      <xdr:nvCxnSpPr>
        <xdr:cNvPr id="263" name="直線コネクタ 262"/>
        <xdr:cNvCxnSpPr/>
      </xdr:nvCxnSpPr>
      <xdr:spPr>
        <a:xfrm flipV="1">
          <a:off x="14401800" y="1457052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117929</xdr:rowOff>
    </xdr:from>
    <xdr:to>
      <xdr:col>68</xdr:col>
      <xdr:colOff>152400</xdr:colOff>
      <xdr:row>85</xdr:row>
      <xdr:rowOff>135164</xdr:rowOff>
    </xdr:to>
    <xdr:cxnSp macro="">
      <xdr:nvCxnSpPr>
        <xdr:cNvPr id="266" name="直線コネクタ 265"/>
        <xdr:cNvCxnSpPr/>
      </xdr:nvCxnSpPr>
      <xdr:spPr>
        <a:xfrm>
          <a:off x="13512800" y="146911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9" name="フローチャート: 判断 268"/>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0" name="テキスト ボックス 269"/>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6" name="楕円 275"/>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7" name="給与水準   （国との比較）該当値テキスト"/>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78" name="楕円 277"/>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79" name="テキスト ボックス 278"/>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0" name="楕円 279"/>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1" name="テキスト ボックス 280"/>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2" name="楕円 281"/>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83" name="テキスト ボックス 282"/>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67129</xdr:rowOff>
    </xdr:from>
    <xdr:to>
      <xdr:col>64</xdr:col>
      <xdr:colOff>152400</xdr:colOff>
      <xdr:row>85</xdr:row>
      <xdr:rowOff>168729</xdr:rowOff>
    </xdr:to>
    <xdr:sp macro="" textlink="">
      <xdr:nvSpPr>
        <xdr:cNvPr id="284" name="楕円 283"/>
        <xdr:cNvSpPr/>
      </xdr:nvSpPr>
      <xdr:spPr>
        <a:xfrm>
          <a:off x="13462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7456</xdr:rowOff>
    </xdr:from>
    <xdr:ext cx="762000" cy="259045"/>
    <xdr:sp macro="" textlink="">
      <xdr:nvSpPr>
        <xdr:cNvPr id="285" name="テキスト ボックス 284"/>
        <xdr:cNvSpPr txBox="1"/>
      </xdr:nvSpPr>
      <xdr:spPr>
        <a:xfrm>
          <a:off x="13131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美作市定員適正化計画により、職員数の削減に努めてきたが、同時に人口も減少しているため、大幅な数値の改善はなされていない。</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今後も定員適正化計画に基づき、事務事業の見直しやアウトソーシングの活用等を行い、より適正な定員管理に努める。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118382</xdr:rowOff>
    </xdr:from>
    <xdr:to>
      <xdr:col>81</xdr:col>
      <xdr:colOff>44450</xdr:colOff>
      <xdr:row>67</xdr:row>
      <xdr:rowOff>2449</xdr:rowOff>
    </xdr:to>
    <xdr:cxnSp macro="">
      <xdr:nvCxnSpPr>
        <xdr:cNvPr id="317" name="直線コネクタ 316"/>
        <xdr:cNvCxnSpPr/>
      </xdr:nvCxnSpPr>
      <xdr:spPr>
        <a:xfrm flipV="1">
          <a:off x="17018000" y="10062482"/>
          <a:ext cx="0" cy="14271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145976</xdr:rowOff>
    </xdr:from>
    <xdr:ext cx="762000" cy="259045"/>
    <xdr:sp macro="" textlink="">
      <xdr:nvSpPr>
        <xdr:cNvPr id="318" name="定員管理の状況最小値テキスト"/>
        <xdr:cNvSpPr txBox="1"/>
      </xdr:nvSpPr>
      <xdr:spPr>
        <a:xfrm>
          <a:off x="17106900" y="1146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2449</xdr:rowOff>
    </xdr:from>
    <xdr:to>
      <xdr:col>81</xdr:col>
      <xdr:colOff>133350</xdr:colOff>
      <xdr:row>67</xdr:row>
      <xdr:rowOff>2449</xdr:rowOff>
    </xdr:to>
    <xdr:cxnSp macro="">
      <xdr:nvCxnSpPr>
        <xdr:cNvPr id="319" name="直線コネクタ 318"/>
        <xdr:cNvCxnSpPr/>
      </xdr:nvCxnSpPr>
      <xdr:spPr>
        <a:xfrm>
          <a:off x="16929100" y="11489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33309</xdr:rowOff>
    </xdr:from>
    <xdr:ext cx="762000" cy="259045"/>
    <xdr:sp macro="" textlink="">
      <xdr:nvSpPr>
        <xdr:cNvPr id="320" name="定員管理の状況最大値テキスト"/>
        <xdr:cNvSpPr txBox="1"/>
      </xdr:nvSpPr>
      <xdr:spPr>
        <a:xfrm>
          <a:off x="17106900" y="980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118382</xdr:rowOff>
    </xdr:from>
    <xdr:to>
      <xdr:col>81</xdr:col>
      <xdr:colOff>133350</xdr:colOff>
      <xdr:row>58</xdr:row>
      <xdr:rowOff>118382</xdr:rowOff>
    </xdr:to>
    <xdr:cxnSp macro="">
      <xdr:nvCxnSpPr>
        <xdr:cNvPr id="321" name="直線コネクタ 320"/>
        <xdr:cNvCxnSpPr/>
      </xdr:nvCxnSpPr>
      <xdr:spPr>
        <a:xfrm>
          <a:off x="16929100" y="100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141151</xdr:rowOff>
    </xdr:from>
    <xdr:to>
      <xdr:col>81</xdr:col>
      <xdr:colOff>44450</xdr:colOff>
      <xdr:row>66</xdr:row>
      <xdr:rowOff>142875</xdr:rowOff>
    </xdr:to>
    <xdr:cxnSp macro="">
      <xdr:nvCxnSpPr>
        <xdr:cNvPr id="322" name="直線コネクタ 321"/>
        <xdr:cNvCxnSpPr/>
      </xdr:nvCxnSpPr>
      <xdr:spPr>
        <a:xfrm flipV="1">
          <a:off x="16179800" y="11456851"/>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102343</xdr:rowOff>
    </xdr:from>
    <xdr:ext cx="762000" cy="259045"/>
    <xdr:sp macro="" textlink="">
      <xdr:nvSpPr>
        <xdr:cNvPr id="323" name="定員管理の状況平均値テキスト"/>
        <xdr:cNvSpPr txBox="1"/>
      </xdr:nvSpPr>
      <xdr:spPr>
        <a:xfrm>
          <a:off x="17106900" y="10389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85816</xdr:rowOff>
    </xdr:from>
    <xdr:to>
      <xdr:col>81</xdr:col>
      <xdr:colOff>95250</xdr:colOff>
      <xdr:row>62</xdr:row>
      <xdr:rowOff>15966</xdr:rowOff>
    </xdr:to>
    <xdr:sp macro="" textlink="">
      <xdr:nvSpPr>
        <xdr:cNvPr id="324" name="フローチャート: 判断 323"/>
        <xdr:cNvSpPr/>
      </xdr:nvSpPr>
      <xdr:spPr>
        <a:xfrm>
          <a:off x="169672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63591</xdr:rowOff>
    </xdr:from>
    <xdr:to>
      <xdr:col>77</xdr:col>
      <xdr:colOff>44450</xdr:colOff>
      <xdr:row>66</xdr:row>
      <xdr:rowOff>142875</xdr:rowOff>
    </xdr:to>
    <xdr:cxnSp macro="">
      <xdr:nvCxnSpPr>
        <xdr:cNvPr id="325" name="直線コネクタ 324"/>
        <xdr:cNvCxnSpPr/>
      </xdr:nvCxnSpPr>
      <xdr:spPr>
        <a:xfrm>
          <a:off x="15290800" y="11379291"/>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34109</xdr:rowOff>
    </xdr:from>
    <xdr:to>
      <xdr:col>77</xdr:col>
      <xdr:colOff>95250</xdr:colOff>
      <xdr:row>61</xdr:row>
      <xdr:rowOff>135709</xdr:rowOff>
    </xdr:to>
    <xdr:sp macro="" textlink="">
      <xdr:nvSpPr>
        <xdr:cNvPr id="326" name="フローチャート: 判断 325"/>
        <xdr:cNvSpPr/>
      </xdr:nvSpPr>
      <xdr:spPr>
        <a:xfrm>
          <a:off x="16129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145886</xdr:rowOff>
    </xdr:from>
    <xdr:ext cx="736600" cy="259045"/>
    <xdr:sp macro="" textlink="">
      <xdr:nvSpPr>
        <xdr:cNvPr id="327" name="テキスト ボックス 326"/>
        <xdr:cNvSpPr txBox="1"/>
      </xdr:nvSpPr>
      <xdr:spPr>
        <a:xfrm>
          <a:off x="15798800" y="1026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63591</xdr:rowOff>
    </xdr:from>
    <xdr:to>
      <xdr:col>72</xdr:col>
      <xdr:colOff>203200</xdr:colOff>
      <xdr:row>66</xdr:row>
      <xdr:rowOff>72209</xdr:rowOff>
    </xdr:to>
    <xdr:cxnSp macro="">
      <xdr:nvCxnSpPr>
        <xdr:cNvPr id="328" name="直線コネクタ 327"/>
        <xdr:cNvCxnSpPr/>
      </xdr:nvCxnSpPr>
      <xdr:spPr>
        <a:xfrm flipV="1">
          <a:off x="14401800" y="1137929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18597</xdr:rowOff>
    </xdr:from>
    <xdr:to>
      <xdr:col>73</xdr:col>
      <xdr:colOff>44450</xdr:colOff>
      <xdr:row>61</xdr:row>
      <xdr:rowOff>120197</xdr:rowOff>
    </xdr:to>
    <xdr:sp macro="" textlink="">
      <xdr:nvSpPr>
        <xdr:cNvPr id="329" name="フローチャート: 判断 328"/>
        <xdr:cNvSpPr/>
      </xdr:nvSpPr>
      <xdr:spPr>
        <a:xfrm>
          <a:off x="15240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130374</xdr:rowOff>
    </xdr:from>
    <xdr:ext cx="762000" cy="259045"/>
    <xdr:sp macro="" textlink="">
      <xdr:nvSpPr>
        <xdr:cNvPr id="330" name="テキスト ボックス 329"/>
        <xdr:cNvSpPr txBox="1"/>
      </xdr:nvSpPr>
      <xdr:spPr>
        <a:xfrm>
          <a:off x="14909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72209</xdr:rowOff>
    </xdr:from>
    <xdr:to>
      <xdr:col>68</xdr:col>
      <xdr:colOff>152400</xdr:colOff>
      <xdr:row>66</xdr:row>
      <xdr:rowOff>132534</xdr:rowOff>
    </xdr:to>
    <xdr:cxnSp macro="">
      <xdr:nvCxnSpPr>
        <xdr:cNvPr id="331" name="直線コネクタ 330"/>
        <xdr:cNvCxnSpPr/>
      </xdr:nvCxnSpPr>
      <xdr:spPr>
        <a:xfrm flipV="1">
          <a:off x="13512800" y="113879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157951</xdr:rowOff>
    </xdr:from>
    <xdr:ext cx="762000" cy="259045"/>
    <xdr:sp macro="" textlink="">
      <xdr:nvSpPr>
        <xdr:cNvPr id="333" name="テキスト ボックス 332"/>
        <xdr:cNvSpPr txBox="1"/>
      </xdr:nvSpPr>
      <xdr:spPr>
        <a:xfrm>
          <a:off x="14020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80645</xdr:rowOff>
    </xdr:from>
    <xdr:to>
      <xdr:col>64</xdr:col>
      <xdr:colOff>152400</xdr:colOff>
      <xdr:row>62</xdr:row>
      <xdr:rowOff>10795</xdr:rowOff>
    </xdr:to>
    <xdr:sp macro="" textlink="">
      <xdr:nvSpPr>
        <xdr:cNvPr id="334" name="フローチャート: 判断 333"/>
        <xdr:cNvSpPr/>
      </xdr:nvSpPr>
      <xdr:spPr>
        <a:xfrm>
          <a:off x="13462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20972</xdr:rowOff>
    </xdr:from>
    <xdr:ext cx="762000" cy="259045"/>
    <xdr:sp macro="" textlink="">
      <xdr:nvSpPr>
        <xdr:cNvPr id="335" name="テキスト ボックス 334"/>
        <xdr:cNvSpPr txBox="1"/>
      </xdr:nvSpPr>
      <xdr:spPr>
        <a:xfrm>
          <a:off x="13131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90351</xdr:rowOff>
    </xdr:from>
    <xdr:to>
      <xdr:col>81</xdr:col>
      <xdr:colOff>95250</xdr:colOff>
      <xdr:row>67</xdr:row>
      <xdr:rowOff>20501</xdr:rowOff>
    </xdr:to>
    <xdr:sp macro="" textlink="">
      <xdr:nvSpPr>
        <xdr:cNvPr id="341" name="楕円 340"/>
        <xdr:cNvSpPr/>
      </xdr:nvSpPr>
      <xdr:spPr>
        <a:xfrm>
          <a:off x="16967200" y="114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157678</xdr:rowOff>
    </xdr:from>
    <xdr:ext cx="762000" cy="259045"/>
    <xdr:sp macro="" textlink="">
      <xdr:nvSpPr>
        <xdr:cNvPr id="342" name="定員管理の状況該当値テキスト"/>
        <xdr:cNvSpPr txBox="1"/>
      </xdr:nvSpPr>
      <xdr:spPr>
        <a:xfrm>
          <a:off x="17106900" y="11301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92075</xdr:rowOff>
    </xdr:from>
    <xdr:to>
      <xdr:col>77</xdr:col>
      <xdr:colOff>95250</xdr:colOff>
      <xdr:row>67</xdr:row>
      <xdr:rowOff>22225</xdr:rowOff>
    </xdr:to>
    <xdr:sp macro="" textlink="">
      <xdr:nvSpPr>
        <xdr:cNvPr id="343" name="楕円 342"/>
        <xdr:cNvSpPr/>
      </xdr:nvSpPr>
      <xdr:spPr>
        <a:xfrm>
          <a:off x="16129000" y="114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7002</xdr:rowOff>
    </xdr:from>
    <xdr:ext cx="736600" cy="259045"/>
    <xdr:sp macro="" textlink="">
      <xdr:nvSpPr>
        <xdr:cNvPr id="344" name="テキスト ボックス 343"/>
        <xdr:cNvSpPr txBox="1"/>
      </xdr:nvSpPr>
      <xdr:spPr>
        <a:xfrm>
          <a:off x="15798800" y="1149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12791</xdr:rowOff>
    </xdr:from>
    <xdr:to>
      <xdr:col>73</xdr:col>
      <xdr:colOff>44450</xdr:colOff>
      <xdr:row>66</xdr:row>
      <xdr:rowOff>114391</xdr:rowOff>
    </xdr:to>
    <xdr:sp macro="" textlink="">
      <xdr:nvSpPr>
        <xdr:cNvPr id="345" name="楕円 344"/>
        <xdr:cNvSpPr/>
      </xdr:nvSpPr>
      <xdr:spPr>
        <a:xfrm>
          <a:off x="15240000" y="1132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99168</xdr:rowOff>
    </xdr:from>
    <xdr:ext cx="762000" cy="259045"/>
    <xdr:sp macro="" textlink="">
      <xdr:nvSpPr>
        <xdr:cNvPr id="346" name="テキスト ボックス 345"/>
        <xdr:cNvSpPr txBox="1"/>
      </xdr:nvSpPr>
      <xdr:spPr>
        <a:xfrm>
          <a:off x="14909800" y="1141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21409</xdr:rowOff>
    </xdr:from>
    <xdr:to>
      <xdr:col>68</xdr:col>
      <xdr:colOff>203200</xdr:colOff>
      <xdr:row>66</xdr:row>
      <xdr:rowOff>123009</xdr:rowOff>
    </xdr:to>
    <xdr:sp macro="" textlink="">
      <xdr:nvSpPr>
        <xdr:cNvPr id="347" name="楕円 346"/>
        <xdr:cNvSpPr/>
      </xdr:nvSpPr>
      <xdr:spPr>
        <a:xfrm>
          <a:off x="14351000" y="1133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107786</xdr:rowOff>
    </xdr:from>
    <xdr:ext cx="762000" cy="259045"/>
    <xdr:sp macro="" textlink="">
      <xdr:nvSpPr>
        <xdr:cNvPr id="348" name="テキスト ボックス 347"/>
        <xdr:cNvSpPr txBox="1"/>
      </xdr:nvSpPr>
      <xdr:spPr>
        <a:xfrm>
          <a:off x="14020800" y="1142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81734</xdr:rowOff>
    </xdr:from>
    <xdr:to>
      <xdr:col>64</xdr:col>
      <xdr:colOff>152400</xdr:colOff>
      <xdr:row>67</xdr:row>
      <xdr:rowOff>11884</xdr:rowOff>
    </xdr:to>
    <xdr:sp macro="" textlink="">
      <xdr:nvSpPr>
        <xdr:cNvPr id="349" name="楕円 348"/>
        <xdr:cNvSpPr/>
      </xdr:nvSpPr>
      <xdr:spPr>
        <a:xfrm>
          <a:off x="13462000" y="1139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168111</xdr:rowOff>
    </xdr:from>
    <xdr:ext cx="762000" cy="259045"/>
    <xdr:sp macro="" textlink="">
      <xdr:nvSpPr>
        <xdr:cNvPr id="350" name="テキスト ボックス 349"/>
        <xdr:cNvSpPr txBox="1"/>
      </xdr:nvSpPr>
      <xdr:spPr>
        <a:xfrm>
          <a:off x="13131800" y="1148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実質公債費比率は、類似団体平均を上回るものの、年々改善してきている。</a:t>
          </a:r>
        </a:p>
        <a:p>
          <a:r>
            <a:rPr kumimoji="1" lang="ja-JP" altLang="en-US" sz="1300">
              <a:latin typeface="ＭＳ Ｐゴシック" panose="020B0600070205080204" pitchFamily="50" charset="-128"/>
              <a:ea typeface="ＭＳ Ｐゴシック" panose="020B0600070205080204" pitchFamily="50" charset="-128"/>
            </a:rPr>
            <a:t>　前年度からは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ポイント改善しており、その要因としては、過年度における地方債の繰上償還による元利償還金の減少などが挙げられる。</a:t>
          </a:r>
        </a:p>
        <a:p>
          <a:r>
            <a:rPr kumimoji="1" lang="ja-JP" altLang="en-US" sz="1300">
              <a:latin typeface="ＭＳ Ｐゴシック" panose="020B0600070205080204" pitchFamily="50" charset="-128"/>
              <a:ea typeface="ＭＳ Ｐゴシック" panose="020B0600070205080204" pitchFamily="50" charset="-128"/>
            </a:rPr>
            <a:t>　今後も、計画的な事業実施により新規発行債を抑制するなど、実質公債費比率の適正管理に努める。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122344</xdr:rowOff>
    </xdr:to>
    <xdr:cxnSp macro="">
      <xdr:nvCxnSpPr>
        <xdr:cNvPr id="378" name="直線コネクタ 377"/>
        <xdr:cNvCxnSpPr/>
      </xdr:nvCxnSpPr>
      <xdr:spPr>
        <a:xfrm flipV="1">
          <a:off x="17018000" y="6413923"/>
          <a:ext cx="0" cy="14236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9"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80" name="直線コネクタ 379"/>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44450</xdr:rowOff>
    </xdr:from>
    <xdr:to>
      <xdr:col>81</xdr:col>
      <xdr:colOff>44450</xdr:colOff>
      <xdr:row>44</xdr:row>
      <xdr:rowOff>76623</xdr:rowOff>
    </xdr:to>
    <xdr:cxnSp macro="">
      <xdr:nvCxnSpPr>
        <xdr:cNvPr id="383" name="直線コネクタ 382"/>
        <xdr:cNvCxnSpPr/>
      </xdr:nvCxnSpPr>
      <xdr:spPr>
        <a:xfrm flipV="1">
          <a:off x="16179800" y="758825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31344</xdr:rowOff>
    </xdr:from>
    <xdr:ext cx="762000" cy="259045"/>
    <xdr:sp macro="" textlink="">
      <xdr:nvSpPr>
        <xdr:cNvPr id="384" name="公債費負担の状況平均値テキスト"/>
        <xdr:cNvSpPr txBox="1"/>
      </xdr:nvSpPr>
      <xdr:spPr>
        <a:xfrm>
          <a:off x="17106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85" name="フローチャート: 判断 384"/>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76623</xdr:rowOff>
    </xdr:from>
    <xdr:to>
      <xdr:col>77</xdr:col>
      <xdr:colOff>44450</xdr:colOff>
      <xdr:row>44</xdr:row>
      <xdr:rowOff>100754</xdr:rowOff>
    </xdr:to>
    <xdr:cxnSp macro="">
      <xdr:nvCxnSpPr>
        <xdr:cNvPr id="386" name="直線コネクタ 385"/>
        <xdr:cNvCxnSpPr/>
      </xdr:nvCxnSpPr>
      <xdr:spPr>
        <a:xfrm flipV="1">
          <a:off x="15290800" y="76204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87" name="フローチャート: 判断 386"/>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126594</xdr:rowOff>
    </xdr:from>
    <xdr:ext cx="736600" cy="259045"/>
    <xdr:sp macro="" textlink="">
      <xdr:nvSpPr>
        <xdr:cNvPr id="388" name="テキスト ボックス 387"/>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100754</xdr:rowOff>
    </xdr:from>
    <xdr:to>
      <xdr:col>72</xdr:col>
      <xdr:colOff>203200</xdr:colOff>
      <xdr:row>44</xdr:row>
      <xdr:rowOff>124883</xdr:rowOff>
    </xdr:to>
    <xdr:cxnSp macro="">
      <xdr:nvCxnSpPr>
        <xdr:cNvPr id="389" name="直線コネクタ 388"/>
        <xdr:cNvCxnSpPr/>
      </xdr:nvCxnSpPr>
      <xdr:spPr>
        <a:xfrm flipV="1">
          <a:off x="14401800" y="764455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0" name="フローチャート: 判断 389"/>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126594</xdr:rowOff>
    </xdr:from>
    <xdr:ext cx="762000" cy="259045"/>
    <xdr:sp macro="" textlink="">
      <xdr:nvSpPr>
        <xdr:cNvPr id="391" name="テキスト ボックス 390"/>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124883</xdr:rowOff>
    </xdr:from>
    <xdr:to>
      <xdr:col>68</xdr:col>
      <xdr:colOff>152400</xdr:colOff>
      <xdr:row>44</xdr:row>
      <xdr:rowOff>165100</xdr:rowOff>
    </xdr:to>
    <xdr:cxnSp macro="">
      <xdr:nvCxnSpPr>
        <xdr:cNvPr id="392" name="直線コネクタ 391"/>
        <xdr:cNvCxnSpPr/>
      </xdr:nvCxnSpPr>
      <xdr:spPr>
        <a:xfrm flipV="1">
          <a:off x="13512800" y="76686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3" name="フローチャート: 判断 392"/>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134637</xdr:rowOff>
    </xdr:from>
    <xdr:ext cx="762000" cy="259045"/>
    <xdr:sp macro="" textlink="">
      <xdr:nvSpPr>
        <xdr:cNvPr id="394" name="テキスト ボックス 393"/>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20320</xdr:rowOff>
    </xdr:from>
    <xdr:to>
      <xdr:col>64</xdr:col>
      <xdr:colOff>152400</xdr:colOff>
      <xdr:row>43</xdr:row>
      <xdr:rowOff>121920</xdr:rowOff>
    </xdr:to>
    <xdr:sp macro="" textlink="">
      <xdr:nvSpPr>
        <xdr:cNvPr id="395" name="フローチャート: 判断 394"/>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132097</xdr:rowOff>
    </xdr:from>
    <xdr:ext cx="762000" cy="259045"/>
    <xdr:sp macro="" textlink="">
      <xdr:nvSpPr>
        <xdr:cNvPr id="396" name="テキスト ボックス 395"/>
        <xdr:cNvSpPr txBox="1"/>
      </xdr:nvSpPr>
      <xdr:spPr>
        <a:xfrm>
          <a:off x="13131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165100</xdr:rowOff>
    </xdr:from>
    <xdr:to>
      <xdr:col>81</xdr:col>
      <xdr:colOff>95250</xdr:colOff>
      <xdr:row>44</xdr:row>
      <xdr:rowOff>95250</xdr:rowOff>
    </xdr:to>
    <xdr:sp macro="" textlink="">
      <xdr:nvSpPr>
        <xdr:cNvPr id="402" name="楕円 401"/>
        <xdr:cNvSpPr/>
      </xdr:nvSpPr>
      <xdr:spPr>
        <a:xfrm>
          <a:off x="16967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137177</xdr:rowOff>
    </xdr:from>
    <xdr:ext cx="762000" cy="259045"/>
    <xdr:sp macro="" textlink="">
      <xdr:nvSpPr>
        <xdr:cNvPr id="403" name="公債費負担の状況該当値テキスト"/>
        <xdr:cNvSpPr txBox="1"/>
      </xdr:nvSpPr>
      <xdr:spPr>
        <a:xfrm>
          <a:off x="17106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25823</xdr:rowOff>
    </xdr:from>
    <xdr:to>
      <xdr:col>77</xdr:col>
      <xdr:colOff>95250</xdr:colOff>
      <xdr:row>44</xdr:row>
      <xdr:rowOff>127423</xdr:rowOff>
    </xdr:to>
    <xdr:sp macro="" textlink="">
      <xdr:nvSpPr>
        <xdr:cNvPr id="404" name="楕円 403"/>
        <xdr:cNvSpPr/>
      </xdr:nvSpPr>
      <xdr:spPr>
        <a:xfrm>
          <a:off x="16129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112200</xdr:rowOff>
    </xdr:from>
    <xdr:ext cx="736600" cy="259045"/>
    <xdr:sp macro="" textlink="">
      <xdr:nvSpPr>
        <xdr:cNvPr id="405" name="テキスト ボックス 404"/>
        <xdr:cNvSpPr txBox="1"/>
      </xdr:nvSpPr>
      <xdr:spPr>
        <a:xfrm>
          <a:off x="15798800" y="765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49954</xdr:rowOff>
    </xdr:from>
    <xdr:to>
      <xdr:col>73</xdr:col>
      <xdr:colOff>44450</xdr:colOff>
      <xdr:row>44</xdr:row>
      <xdr:rowOff>151554</xdr:rowOff>
    </xdr:to>
    <xdr:sp macro="" textlink="">
      <xdr:nvSpPr>
        <xdr:cNvPr id="406" name="楕円 405"/>
        <xdr:cNvSpPr/>
      </xdr:nvSpPr>
      <xdr:spPr>
        <a:xfrm>
          <a:off x="15240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136331</xdr:rowOff>
    </xdr:from>
    <xdr:ext cx="762000" cy="259045"/>
    <xdr:sp macro="" textlink="">
      <xdr:nvSpPr>
        <xdr:cNvPr id="407" name="テキスト ボックス 406"/>
        <xdr:cNvSpPr txBox="1"/>
      </xdr:nvSpPr>
      <xdr:spPr>
        <a:xfrm>
          <a:off x="14909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74083</xdr:rowOff>
    </xdr:from>
    <xdr:to>
      <xdr:col>68</xdr:col>
      <xdr:colOff>203200</xdr:colOff>
      <xdr:row>45</xdr:row>
      <xdr:rowOff>4233</xdr:rowOff>
    </xdr:to>
    <xdr:sp macro="" textlink="">
      <xdr:nvSpPr>
        <xdr:cNvPr id="408" name="楕円 407"/>
        <xdr:cNvSpPr/>
      </xdr:nvSpPr>
      <xdr:spPr>
        <a:xfrm>
          <a:off x="14351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160460</xdr:rowOff>
    </xdr:from>
    <xdr:ext cx="762000" cy="259045"/>
    <xdr:sp macro="" textlink="">
      <xdr:nvSpPr>
        <xdr:cNvPr id="409" name="テキスト ボックス 408"/>
        <xdr:cNvSpPr txBox="1"/>
      </xdr:nvSpPr>
      <xdr:spPr>
        <a:xfrm>
          <a:off x="14020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114300</xdr:rowOff>
    </xdr:from>
    <xdr:to>
      <xdr:col>64</xdr:col>
      <xdr:colOff>152400</xdr:colOff>
      <xdr:row>45</xdr:row>
      <xdr:rowOff>44450</xdr:rowOff>
    </xdr:to>
    <xdr:sp macro="" textlink="">
      <xdr:nvSpPr>
        <xdr:cNvPr id="410" name="楕円 409"/>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29227</xdr:rowOff>
    </xdr:from>
    <xdr:ext cx="762000" cy="259045"/>
    <xdr:sp macro="" textlink="">
      <xdr:nvSpPr>
        <xdr:cNvPr id="411" name="テキスト ボックス 410"/>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年度以降、将来負担比率は、年々改善してきており、令和元年度においては、</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市が将来負担すべき実質的な負債を、住宅使用料など公債費に充当される特定財源、市が保有する基金、公債費に連動して算入される地方交付税などで全額賄える状況になったことを意味するが、今後も公債費等義務的経費の削減を中心とする行財政改革を進め、引続き財政の健全化を図っ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38" name="直線コネクタ 437"/>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39" name="将来負担の状況最小値テキスト"/>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0" name="直線コネクタ 439"/>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32817</xdr:rowOff>
    </xdr:from>
    <xdr:to>
      <xdr:col>77</xdr:col>
      <xdr:colOff>44450</xdr:colOff>
      <xdr:row>15</xdr:row>
      <xdr:rowOff>94590</xdr:rowOff>
    </xdr:to>
    <xdr:cxnSp macro="">
      <xdr:nvCxnSpPr>
        <xdr:cNvPr id="443" name="直線コネクタ 442"/>
        <xdr:cNvCxnSpPr/>
      </xdr:nvCxnSpPr>
      <xdr:spPr>
        <a:xfrm flipV="1">
          <a:off x="15290800" y="2604567"/>
          <a:ext cx="8890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115892</xdr:rowOff>
    </xdr:from>
    <xdr:ext cx="762000" cy="259045"/>
    <xdr:sp macro="" textlink="">
      <xdr:nvSpPr>
        <xdr:cNvPr id="444" name="将来負担の状況平均値テキスト"/>
        <xdr:cNvSpPr txBox="1"/>
      </xdr:nvSpPr>
      <xdr:spPr>
        <a:xfrm>
          <a:off x="17106900" y="251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143815</xdr:rowOff>
    </xdr:from>
    <xdr:to>
      <xdr:col>81</xdr:col>
      <xdr:colOff>95250</xdr:colOff>
      <xdr:row>15</xdr:row>
      <xdr:rowOff>73965</xdr:rowOff>
    </xdr:to>
    <xdr:sp macro="" textlink="">
      <xdr:nvSpPr>
        <xdr:cNvPr id="445" name="フローチャート: 判断 444"/>
        <xdr:cNvSpPr/>
      </xdr:nvSpPr>
      <xdr:spPr>
        <a:xfrm>
          <a:off x="169672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94590</xdr:rowOff>
    </xdr:from>
    <xdr:to>
      <xdr:col>72</xdr:col>
      <xdr:colOff>203200</xdr:colOff>
      <xdr:row>16</xdr:row>
      <xdr:rowOff>80467</xdr:rowOff>
    </xdr:to>
    <xdr:cxnSp macro="">
      <xdr:nvCxnSpPr>
        <xdr:cNvPr id="446" name="直線コネクタ 445"/>
        <xdr:cNvCxnSpPr/>
      </xdr:nvCxnSpPr>
      <xdr:spPr>
        <a:xfrm flipV="1">
          <a:off x="14401800" y="2666340"/>
          <a:ext cx="889000" cy="15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148641</xdr:rowOff>
    </xdr:from>
    <xdr:to>
      <xdr:col>77</xdr:col>
      <xdr:colOff>95250</xdr:colOff>
      <xdr:row>15</xdr:row>
      <xdr:rowOff>78791</xdr:rowOff>
    </xdr:to>
    <xdr:sp macro="" textlink="">
      <xdr:nvSpPr>
        <xdr:cNvPr id="447" name="フローチャート: 判断 446"/>
        <xdr:cNvSpPr/>
      </xdr:nvSpPr>
      <xdr:spPr>
        <a:xfrm>
          <a:off x="16129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88968</xdr:rowOff>
    </xdr:from>
    <xdr:ext cx="736600" cy="259045"/>
    <xdr:sp macro="" textlink="">
      <xdr:nvSpPr>
        <xdr:cNvPr id="448" name="テキスト ボックス 447"/>
        <xdr:cNvSpPr txBox="1"/>
      </xdr:nvSpPr>
      <xdr:spPr>
        <a:xfrm>
          <a:off x="15798800" y="2317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80467</xdr:rowOff>
    </xdr:from>
    <xdr:to>
      <xdr:col>68</xdr:col>
      <xdr:colOff>152400</xdr:colOff>
      <xdr:row>17</xdr:row>
      <xdr:rowOff>120396</xdr:rowOff>
    </xdr:to>
    <xdr:cxnSp macro="">
      <xdr:nvCxnSpPr>
        <xdr:cNvPr id="449" name="直線コネクタ 448"/>
        <xdr:cNvCxnSpPr/>
      </xdr:nvCxnSpPr>
      <xdr:spPr>
        <a:xfrm flipV="1">
          <a:off x="13512800" y="2823667"/>
          <a:ext cx="889000" cy="21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11938</xdr:rowOff>
    </xdr:from>
    <xdr:to>
      <xdr:col>73</xdr:col>
      <xdr:colOff>44450</xdr:colOff>
      <xdr:row>15</xdr:row>
      <xdr:rowOff>113538</xdr:rowOff>
    </xdr:to>
    <xdr:sp macro="" textlink="">
      <xdr:nvSpPr>
        <xdr:cNvPr id="450" name="フローチャート: 判断 449"/>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123715</xdr:rowOff>
    </xdr:from>
    <xdr:ext cx="762000" cy="259045"/>
    <xdr:sp macro="" textlink="">
      <xdr:nvSpPr>
        <xdr:cNvPr id="451" name="テキスト ボックス 450"/>
        <xdr:cNvSpPr txBox="1"/>
      </xdr:nvSpPr>
      <xdr:spPr>
        <a:xfrm>
          <a:off x="14909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23520</xdr:rowOff>
    </xdr:from>
    <xdr:to>
      <xdr:col>68</xdr:col>
      <xdr:colOff>203200</xdr:colOff>
      <xdr:row>15</xdr:row>
      <xdr:rowOff>125120</xdr:rowOff>
    </xdr:to>
    <xdr:sp macro="" textlink="">
      <xdr:nvSpPr>
        <xdr:cNvPr id="452" name="フローチャート: 判断 451"/>
        <xdr:cNvSpPr/>
      </xdr:nvSpPr>
      <xdr:spPr>
        <a:xfrm>
          <a:off x="14351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135297</xdr:rowOff>
    </xdr:from>
    <xdr:ext cx="762000" cy="259045"/>
    <xdr:sp macro="" textlink="">
      <xdr:nvSpPr>
        <xdr:cNvPr id="453" name="テキスト ボックス 452"/>
        <xdr:cNvSpPr txBox="1"/>
      </xdr:nvSpPr>
      <xdr:spPr>
        <a:xfrm>
          <a:off x="14020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50292</xdr:rowOff>
    </xdr:from>
    <xdr:to>
      <xdr:col>64</xdr:col>
      <xdr:colOff>152400</xdr:colOff>
      <xdr:row>17</xdr:row>
      <xdr:rowOff>151892</xdr:rowOff>
    </xdr:to>
    <xdr:sp macro="" textlink="">
      <xdr:nvSpPr>
        <xdr:cNvPr id="454" name="フローチャート: 判断 453"/>
        <xdr:cNvSpPr/>
      </xdr:nvSpPr>
      <xdr:spPr>
        <a:xfrm>
          <a:off x="13462000" y="29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162069</xdr:rowOff>
    </xdr:from>
    <xdr:ext cx="762000" cy="259045"/>
    <xdr:sp macro="" textlink="">
      <xdr:nvSpPr>
        <xdr:cNvPr id="455" name="テキスト ボックス 454"/>
        <xdr:cNvSpPr txBox="1"/>
      </xdr:nvSpPr>
      <xdr:spPr>
        <a:xfrm>
          <a:off x="13131800" y="273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153467</xdr:rowOff>
    </xdr:from>
    <xdr:to>
      <xdr:col>77</xdr:col>
      <xdr:colOff>95250</xdr:colOff>
      <xdr:row>15</xdr:row>
      <xdr:rowOff>83617</xdr:rowOff>
    </xdr:to>
    <xdr:sp macro="" textlink="">
      <xdr:nvSpPr>
        <xdr:cNvPr id="461" name="楕円 460"/>
        <xdr:cNvSpPr/>
      </xdr:nvSpPr>
      <xdr:spPr>
        <a:xfrm>
          <a:off x="16129000" y="25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68394</xdr:rowOff>
    </xdr:from>
    <xdr:ext cx="736600" cy="259045"/>
    <xdr:sp macro="" textlink="">
      <xdr:nvSpPr>
        <xdr:cNvPr id="462" name="テキスト ボックス 461"/>
        <xdr:cNvSpPr txBox="1"/>
      </xdr:nvSpPr>
      <xdr:spPr>
        <a:xfrm>
          <a:off x="15798800" y="26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43790</xdr:rowOff>
    </xdr:from>
    <xdr:to>
      <xdr:col>73</xdr:col>
      <xdr:colOff>44450</xdr:colOff>
      <xdr:row>15</xdr:row>
      <xdr:rowOff>145390</xdr:rowOff>
    </xdr:to>
    <xdr:sp macro="" textlink="">
      <xdr:nvSpPr>
        <xdr:cNvPr id="463" name="楕円 462"/>
        <xdr:cNvSpPr/>
      </xdr:nvSpPr>
      <xdr:spPr>
        <a:xfrm>
          <a:off x="15240000" y="26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130167</xdr:rowOff>
    </xdr:from>
    <xdr:ext cx="762000" cy="259045"/>
    <xdr:sp macro="" textlink="">
      <xdr:nvSpPr>
        <xdr:cNvPr id="464" name="テキスト ボックス 463"/>
        <xdr:cNvSpPr txBox="1"/>
      </xdr:nvSpPr>
      <xdr:spPr>
        <a:xfrm>
          <a:off x="14909800" y="270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29667</xdr:rowOff>
    </xdr:from>
    <xdr:to>
      <xdr:col>68</xdr:col>
      <xdr:colOff>203200</xdr:colOff>
      <xdr:row>16</xdr:row>
      <xdr:rowOff>131267</xdr:rowOff>
    </xdr:to>
    <xdr:sp macro="" textlink="">
      <xdr:nvSpPr>
        <xdr:cNvPr id="465" name="楕円 464"/>
        <xdr:cNvSpPr/>
      </xdr:nvSpPr>
      <xdr:spPr>
        <a:xfrm>
          <a:off x="14351000" y="277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116044</xdr:rowOff>
    </xdr:from>
    <xdr:ext cx="762000" cy="259045"/>
    <xdr:sp macro="" textlink="">
      <xdr:nvSpPr>
        <xdr:cNvPr id="466" name="テキスト ボックス 465"/>
        <xdr:cNvSpPr txBox="1"/>
      </xdr:nvSpPr>
      <xdr:spPr>
        <a:xfrm>
          <a:off x="14020800" y="28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69596</xdr:rowOff>
    </xdr:from>
    <xdr:to>
      <xdr:col>64</xdr:col>
      <xdr:colOff>152400</xdr:colOff>
      <xdr:row>17</xdr:row>
      <xdr:rowOff>171196</xdr:rowOff>
    </xdr:to>
    <xdr:sp macro="" textlink="">
      <xdr:nvSpPr>
        <xdr:cNvPr id="467" name="楕円 466"/>
        <xdr:cNvSpPr/>
      </xdr:nvSpPr>
      <xdr:spPr>
        <a:xfrm>
          <a:off x="13462000" y="29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155973</xdr:rowOff>
    </xdr:from>
    <xdr:ext cx="762000" cy="259045"/>
    <xdr:sp macro="" textlink="">
      <xdr:nvSpPr>
        <xdr:cNvPr id="468" name="テキスト ボックス 467"/>
        <xdr:cNvSpPr txBox="1"/>
      </xdr:nvSpPr>
      <xdr:spPr>
        <a:xfrm>
          <a:off x="13131800" y="307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27,359
26,909
429.29
22,858,798
21,795,191
1,057,983
13,498,556
24,667,213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年連続で改善傾向にあったが、令和元年度は、前年度と比べ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22.9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類似団体と比較すると比率は若干下回っているが、人口千人当たりの職員数や、人件費及び人件費に準ずる費用</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人あたりの決算額は、類似団体平均を上回っているため、より適切な定員管理に努めていく必要がある。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40</xdr:row>
      <xdr:rowOff>101600</xdr:rowOff>
    </xdr:to>
    <xdr:cxnSp macro="">
      <xdr:nvCxnSpPr>
        <xdr:cNvPr id="61" name="直線コネクタ 60"/>
        <xdr:cNvCxnSpPr/>
      </xdr:nvCxnSpPr>
      <xdr:spPr>
        <a:xfrm flipV="1">
          <a:off x="4826000" y="5537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0</xdr:rowOff>
    </xdr:from>
    <xdr:to>
      <xdr:col>24</xdr:col>
      <xdr:colOff>25400</xdr:colOff>
      <xdr:row>34</xdr:row>
      <xdr:rowOff>63500</xdr:rowOff>
    </xdr:to>
    <xdr:cxnSp macro="">
      <xdr:nvCxnSpPr>
        <xdr:cNvPr id="66" name="直線コネクタ 65"/>
        <xdr:cNvCxnSpPr/>
      </xdr:nvCxnSpPr>
      <xdr:spPr>
        <a:xfrm>
          <a:off x="3987800" y="5829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99077</xdr:rowOff>
    </xdr:from>
    <xdr:ext cx="762000" cy="259045"/>
    <xdr:sp macro="" textlink="">
      <xdr:nvSpPr>
        <xdr:cNvPr id="67" name="人件費平均値テキスト"/>
        <xdr:cNvSpPr txBox="1"/>
      </xdr:nvSpPr>
      <xdr:spPr>
        <a:xfrm>
          <a:off x="4914900" y="592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127000</xdr:rowOff>
    </xdr:from>
    <xdr:to>
      <xdr:col>24</xdr:col>
      <xdr:colOff>76200</xdr:colOff>
      <xdr:row>35</xdr:row>
      <xdr:rowOff>57150</xdr:rowOff>
    </xdr:to>
    <xdr:sp macro="" textlink="">
      <xdr:nvSpPr>
        <xdr:cNvPr id="68" name="フローチャート: 判断 67"/>
        <xdr:cNvSpPr/>
      </xdr:nvSpPr>
      <xdr:spPr>
        <a:xfrm>
          <a:off x="47752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0</xdr:rowOff>
    </xdr:from>
    <xdr:to>
      <xdr:col>19</xdr:col>
      <xdr:colOff>187325</xdr:colOff>
      <xdr:row>34</xdr:row>
      <xdr:rowOff>25400</xdr:rowOff>
    </xdr:to>
    <xdr:cxnSp macro="">
      <xdr:nvCxnSpPr>
        <xdr:cNvPr id="69" name="直線コネクタ 68"/>
        <xdr:cNvCxnSpPr/>
      </xdr:nvCxnSpPr>
      <xdr:spPr>
        <a:xfrm flipV="1">
          <a:off x="3098800" y="582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50800</xdr:rowOff>
    </xdr:from>
    <xdr:to>
      <xdr:col>20</xdr:col>
      <xdr:colOff>38100</xdr:colOff>
      <xdr:row>34</xdr:row>
      <xdr:rowOff>152400</xdr:rowOff>
    </xdr:to>
    <xdr:sp macro="" textlink="">
      <xdr:nvSpPr>
        <xdr:cNvPr id="70" name="フローチャート: 判断 69"/>
        <xdr:cNvSpPr/>
      </xdr:nvSpPr>
      <xdr:spPr>
        <a:xfrm>
          <a:off x="3937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137177</xdr:rowOff>
    </xdr:from>
    <xdr:ext cx="736600" cy="259045"/>
    <xdr:sp macro="" textlink="">
      <xdr:nvSpPr>
        <xdr:cNvPr id="71" name="テキスト ボックス 70"/>
        <xdr:cNvSpPr txBox="1"/>
      </xdr:nvSpPr>
      <xdr:spPr>
        <a:xfrm>
          <a:off x="3606800" y="596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25400</xdr:rowOff>
    </xdr:from>
    <xdr:to>
      <xdr:col>15</xdr:col>
      <xdr:colOff>98425</xdr:colOff>
      <xdr:row>34</xdr:row>
      <xdr:rowOff>76200</xdr:rowOff>
    </xdr:to>
    <xdr:cxnSp macro="">
      <xdr:nvCxnSpPr>
        <xdr:cNvPr id="72" name="直線コネクタ 71"/>
        <xdr:cNvCxnSpPr/>
      </xdr:nvCxnSpPr>
      <xdr:spPr>
        <a:xfrm flipV="1">
          <a:off x="2209800" y="5854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25400</xdr:rowOff>
    </xdr:from>
    <xdr:to>
      <xdr:col>15</xdr:col>
      <xdr:colOff>149225</xdr:colOff>
      <xdr:row>34</xdr:row>
      <xdr:rowOff>127000</xdr:rowOff>
    </xdr:to>
    <xdr:sp macro="" textlink="">
      <xdr:nvSpPr>
        <xdr:cNvPr id="73" name="フローチャート: 判断 72"/>
        <xdr:cNvSpPr/>
      </xdr:nvSpPr>
      <xdr:spPr>
        <a:xfrm>
          <a:off x="30480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74" name="テキスト ボックス 73"/>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0</xdr:rowOff>
    </xdr:from>
    <xdr:to>
      <xdr:col>11</xdr:col>
      <xdr:colOff>9525</xdr:colOff>
      <xdr:row>34</xdr:row>
      <xdr:rowOff>76200</xdr:rowOff>
    </xdr:to>
    <xdr:cxnSp macro="">
      <xdr:nvCxnSpPr>
        <xdr:cNvPr id="75" name="直線コネクタ 74"/>
        <xdr:cNvCxnSpPr/>
      </xdr:nvCxnSpPr>
      <xdr:spPr>
        <a:xfrm>
          <a:off x="1320800" y="5829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50800</xdr:rowOff>
    </xdr:from>
    <xdr:to>
      <xdr:col>11</xdr:col>
      <xdr:colOff>60325</xdr:colOff>
      <xdr:row>34</xdr:row>
      <xdr:rowOff>152400</xdr:rowOff>
    </xdr:to>
    <xdr:sp macro="" textlink="">
      <xdr:nvSpPr>
        <xdr:cNvPr id="76" name="フローチャート: 判断 75"/>
        <xdr:cNvSpPr/>
      </xdr:nvSpPr>
      <xdr:spPr>
        <a:xfrm>
          <a:off x="2159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137177</xdr:rowOff>
    </xdr:from>
    <xdr:ext cx="762000" cy="259045"/>
    <xdr:sp macro="" textlink="">
      <xdr:nvSpPr>
        <xdr:cNvPr id="77" name="テキスト ボックス 76"/>
        <xdr:cNvSpPr txBox="1"/>
      </xdr:nvSpPr>
      <xdr:spPr>
        <a:xfrm>
          <a:off x="1828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114300</xdr:rowOff>
    </xdr:from>
    <xdr:to>
      <xdr:col>6</xdr:col>
      <xdr:colOff>171450</xdr:colOff>
      <xdr:row>35</xdr:row>
      <xdr:rowOff>44450</xdr:rowOff>
    </xdr:to>
    <xdr:sp macro="" textlink="">
      <xdr:nvSpPr>
        <xdr:cNvPr id="78" name="フローチャート: 判断 77"/>
        <xdr:cNvSpPr/>
      </xdr:nvSpPr>
      <xdr:spPr>
        <a:xfrm>
          <a:off x="1270000" y="59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29227</xdr:rowOff>
    </xdr:from>
    <xdr:ext cx="762000" cy="259045"/>
    <xdr:sp macro="" textlink="">
      <xdr:nvSpPr>
        <xdr:cNvPr id="79" name="テキスト ボックス 78"/>
        <xdr:cNvSpPr txBox="1"/>
      </xdr:nvSpPr>
      <xdr:spPr>
        <a:xfrm>
          <a:off x="939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12700</xdr:rowOff>
    </xdr:from>
    <xdr:to>
      <xdr:col>24</xdr:col>
      <xdr:colOff>76200</xdr:colOff>
      <xdr:row>34</xdr:row>
      <xdr:rowOff>114300</xdr:rowOff>
    </xdr:to>
    <xdr:sp macro="" textlink="">
      <xdr:nvSpPr>
        <xdr:cNvPr id="85" name="楕円 84"/>
        <xdr:cNvSpPr/>
      </xdr:nvSpPr>
      <xdr:spPr>
        <a:xfrm>
          <a:off x="47752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29227</xdr:rowOff>
    </xdr:from>
    <xdr:ext cx="762000" cy="259045"/>
    <xdr:sp macro="" textlink="">
      <xdr:nvSpPr>
        <xdr:cNvPr id="86" name="人件費該当値テキスト"/>
        <xdr:cNvSpPr txBox="1"/>
      </xdr:nvSpPr>
      <xdr:spPr>
        <a:xfrm>
          <a:off x="49149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120650</xdr:rowOff>
    </xdr:from>
    <xdr:to>
      <xdr:col>20</xdr:col>
      <xdr:colOff>38100</xdr:colOff>
      <xdr:row>34</xdr:row>
      <xdr:rowOff>50800</xdr:rowOff>
    </xdr:to>
    <xdr:sp macro="" textlink="">
      <xdr:nvSpPr>
        <xdr:cNvPr id="87" name="楕円 86"/>
        <xdr:cNvSpPr/>
      </xdr:nvSpPr>
      <xdr:spPr>
        <a:xfrm>
          <a:off x="39370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60977</xdr:rowOff>
    </xdr:from>
    <xdr:ext cx="736600" cy="259045"/>
    <xdr:sp macro="" textlink="">
      <xdr:nvSpPr>
        <xdr:cNvPr id="88" name="テキスト ボックス 87"/>
        <xdr:cNvSpPr txBox="1"/>
      </xdr:nvSpPr>
      <xdr:spPr>
        <a:xfrm>
          <a:off x="3606800" y="554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146050</xdr:rowOff>
    </xdr:from>
    <xdr:to>
      <xdr:col>15</xdr:col>
      <xdr:colOff>149225</xdr:colOff>
      <xdr:row>34</xdr:row>
      <xdr:rowOff>76200</xdr:rowOff>
    </xdr:to>
    <xdr:sp macro="" textlink="">
      <xdr:nvSpPr>
        <xdr:cNvPr id="89" name="楕円 88"/>
        <xdr:cNvSpPr/>
      </xdr:nvSpPr>
      <xdr:spPr>
        <a:xfrm>
          <a:off x="3048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86377</xdr:rowOff>
    </xdr:from>
    <xdr:ext cx="762000" cy="259045"/>
    <xdr:sp macro="" textlink="">
      <xdr:nvSpPr>
        <xdr:cNvPr id="90" name="テキスト ボックス 89"/>
        <xdr:cNvSpPr txBox="1"/>
      </xdr:nvSpPr>
      <xdr:spPr>
        <a:xfrm>
          <a:off x="27178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25400</xdr:rowOff>
    </xdr:from>
    <xdr:to>
      <xdr:col>11</xdr:col>
      <xdr:colOff>60325</xdr:colOff>
      <xdr:row>34</xdr:row>
      <xdr:rowOff>127000</xdr:rowOff>
    </xdr:to>
    <xdr:sp macro="" textlink="">
      <xdr:nvSpPr>
        <xdr:cNvPr id="91" name="楕円 90"/>
        <xdr:cNvSpPr/>
      </xdr:nvSpPr>
      <xdr:spPr>
        <a:xfrm>
          <a:off x="21590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137177</xdr:rowOff>
    </xdr:from>
    <xdr:ext cx="762000" cy="259045"/>
    <xdr:sp macro="" textlink="">
      <xdr:nvSpPr>
        <xdr:cNvPr id="92" name="テキスト ボックス 91"/>
        <xdr:cNvSpPr txBox="1"/>
      </xdr:nvSpPr>
      <xdr:spPr>
        <a:xfrm>
          <a:off x="18288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120650</xdr:rowOff>
    </xdr:from>
    <xdr:to>
      <xdr:col>6</xdr:col>
      <xdr:colOff>171450</xdr:colOff>
      <xdr:row>34</xdr:row>
      <xdr:rowOff>50800</xdr:rowOff>
    </xdr:to>
    <xdr:sp macro="" textlink="">
      <xdr:nvSpPr>
        <xdr:cNvPr id="93" name="楕円 92"/>
        <xdr:cNvSpPr/>
      </xdr:nvSpPr>
      <xdr:spPr>
        <a:xfrm>
          <a:off x="12700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60977</xdr:rowOff>
    </xdr:from>
    <xdr:ext cx="762000" cy="259045"/>
    <xdr:sp macro="" textlink="">
      <xdr:nvSpPr>
        <xdr:cNvPr id="94" name="テキスト ボックス 93"/>
        <xdr:cNvSpPr txBox="1"/>
      </xdr:nvSpPr>
      <xdr:spPr>
        <a:xfrm>
          <a:off x="9398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物件費に係る経常収支比率は、類似団体平均を下回っているものの、近年悪化傾向が続いている。</a:t>
          </a:r>
        </a:p>
        <a:p>
          <a:r>
            <a:rPr kumimoji="1" lang="ja-JP" altLang="en-US" sz="1300">
              <a:latin typeface="ＭＳ Ｐゴシック" panose="020B0600070205080204" pitchFamily="50" charset="-128"/>
              <a:ea typeface="ＭＳ Ｐゴシック" panose="020B0600070205080204" pitchFamily="50" charset="-128"/>
            </a:rPr>
            <a:t>　また、人口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人当たりの決算額は、類似団体平均を上回っている状態であるため、引続き、公共施設の統廃合、指定管理制度の導入などにより、経費削減に努める。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63500</xdr:rowOff>
    </xdr:from>
    <xdr:to>
      <xdr:col>82</xdr:col>
      <xdr:colOff>107950</xdr:colOff>
      <xdr:row>21</xdr:row>
      <xdr:rowOff>44450</xdr:rowOff>
    </xdr:to>
    <xdr:cxnSp macro="">
      <xdr:nvCxnSpPr>
        <xdr:cNvPr id="122" name="直線コネクタ 121"/>
        <xdr:cNvCxnSpPr/>
      </xdr:nvCxnSpPr>
      <xdr:spPr>
        <a:xfrm flipV="1">
          <a:off x="16510000" y="2120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16527</xdr:rowOff>
    </xdr:from>
    <xdr:ext cx="762000" cy="259045"/>
    <xdr:sp macro="" textlink="">
      <xdr:nvSpPr>
        <xdr:cNvPr id="123" name="物件費最小値テキスト"/>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44450</xdr:rowOff>
    </xdr:from>
    <xdr:to>
      <xdr:col>82</xdr:col>
      <xdr:colOff>196850</xdr:colOff>
      <xdr:row>21</xdr:row>
      <xdr:rowOff>44450</xdr:rowOff>
    </xdr:to>
    <xdr:cxnSp macro="">
      <xdr:nvCxnSpPr>
        <xdr:cNvPr id="124" name="直線コネクタ 123"/>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149877</xdr:rowOff>
    </xdr:from>
    <xdr:ext cx="762000" cy="259045"/>
    <xdr:sp macro="" textlink="">
      <xdr:nvSpPr>
        <xdr:cNvPr id="125" name="物件費最大値テキスト"/>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63500</xdr:rowOff>
    </xdr:from>
    <xdr:to>
      <xdr:col>82</xdr:col>
      <xdr:colOff>196850</xdr:colOff>
      <xdr:row>12</xdr:row>
      <xdr:rowOff>63500</xdr:rowOff>
    </xdr:to>
    <xdr:cxnSp macro="">
      <xdr:nvCxnSpPr>
        <xdr:cNvPr id="126" name="直線コネクタ 125"/>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44450</xdr:rowOff>
    </xdr:from>
    <xdr:to>
      <xdr:col>82</xdr:col>
      <xdr:colOff>107950</xdr:colOff>
      <xdr:row>15</xdr:row>
      <xdr:rowOff>146050</xdr:rowOff>
    </xdr:to>
    <xdr:cxnSp macro="">
      <xdr:nvCxnSpPr>
        <xdr:cNvPr id="127" name="直線コネクタ 126"/>
        <xdr:cNvCxnSpPr/>
      </xdr:nvCxnSpPr>
      <xdr:spPr>
        <a:xfrm>
          <a:off x="15671800" y="26162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88900</xdr:rowOff>
    </xdr:from>
    <xdr:to>
      <xdr:col>82</xdr:col>
      <xdr:colOff>158750</xdr:colOff>
      <xdr:row>17</xdr:row>
      <xdr:rowOff>19050</xdr:rowOff>
    </xdr:to>
    <xdr:sp macro="" textlink="">
      <xdr:nvSpPr>
        <xdr:cNvPr id="129" name="フローチャート: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44450</xdr:rowOff>
    </xdr:to>
    <xdr:cxnSp macro="">
      <xdr:nvCxnSpPr>
        <xdr:cNvPr id="130" name="直線コネクタ 129"/>
        <xdr:cNvCxnSpPr/>
      </xdr:nvCxnSpPr>
      <xdr:spPr>
        <a:xfrm>
          <a:off x="14782800" y="2527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63500</xdr:rowOff>
    </xdr:from>
    <xdr:to>
      <xdr:col>78</xdr:col>
      <xdr:colOff>120650</xdr:colOff>
      <xdr:row>16</xdr:row>
      <xdr:rowOff>165100</xdr:rowOff>
    </xdr:to>
    <xdr:sp macro="" textlink="">
      <xdr:nvSpPr>
        <xdr:cNvPr id="131" name="フローチャート: 判断 130"/>
        <xdr:cNvSpPr/>
      </xdr:nvSpPr>
      <xdr:spPr>
        <a:xfrm>
          <a:off x="15621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149877</xdr:rowOff>
    </xdr:from>
    <xdr:ext cx="736600" cy="259045"/>
    <xdr:sp macro="" textlink="">
      <xdr:nvSpPr>
        <xdr:cNvPr id="132" name="テキスト ボックス 131"/>
        <xdr:cNvSpPr txBox="1"/>
      </xdr:nvSpPr>
      <xdr:spPr>
        <a:xfrm>
          <a:off x="15290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25400</xdr:rowOff>
    </xdr:from>
    <xdr:to>
      <xdr:col>73</xdr:col>
      <xdr:colOff>180975</xdr:colOff>
      <xdr:row>14</xdr:row>
      <xdr:rowOff>127000</xdr:rowOff>
    </xdr:to>
    <xdr:cxnSp macro="">
      <xdr:nvCxnSpPr>
        <xdr:cNvPr id="133" name="直線コネクタ 132"/>
        <xdr:cNvCxnSpPr/>
      </xdr:nvCxnSpPr>
      <xdr:spPr>
        <a:xfrm>
          <a:off x="13893800" y="2425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99077</xdr:rowOff>
    </xdr:from>
    <xdr:ext cx="762000" cy="259045"/>
    <xdr:sp macro="" textlink="">
      <xdr:nvSpPr>
        <xdr:cNvPr id="135" name="テキスト ボックス 134"/>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120650</xdr:rowOff>
    </xdr:from>
    <xdr:to>
      <xdr:col>69</xdr:col>
      <xdr:colOff>92075</xdr:colOff>
      <xdr:row>14</xdr:row>
      <xdr:rowOff>25400</xdr:rowOff>
    </xdr:to>
    <xdr:cxnSp macro="">
      <xdr:nvCxnSpPr>
        <xdr:cNvPr id="136" name="直線コネクタ 135"/>
        <xdr:cNvCxnSpPr/>
      </xdr:nvCxnSpPr>
      <xdr:spPr>
        <a:xfrm>
          <a:off x="13004800" y="2349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38" name="テキスト ボックス 137"/>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31750</xdr:rowOff>
    </xdr:from>
    <xdr:to>
      <xdr:col>65</xdr:col>
      <xdr:colOff>53975</xdr:colOff>
      <xdr:row>15</xdr:row>
      <xdr:rowOff>133350</xdr:rowOff>
    </xdr:to>
    <xdr:sp macro="" textlink="">
      <xdr:nvSpPr>
        <xdr:cNvPr id="139" name="フローチャート: 判断 138"/>
        <xdr:cNvSpPr/>
      </xdr:nvSpPr>
      <xdr:spPr>
        <a:xfrm>
          <a:off x="12954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118127</xdr:rowOff>
    </xdr:from>
    <xdr:ext cx="762000" cy="259045"/>
    <xdr:sp macro="" textlink="">
      <xdr:nvSpPr>
        <xdr:cNvPr id="140" name="テキスト ボックス 139"/>
        <xdr:cNvSpPr txBox="1"/>
      </xdr:nvSpPr>
      <xdr:spPr>
        <a:xfrm>
          <a:off x="12623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46" name="楕円 145"/>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111777</xdr:rowOff>
    </xdr:from>
    <xdr:ext cx="762000" cy="259045"/>
    <xdr:sp macro="" textlink="">
      <xdr:nvSpPr>
        <xdr:cNvPr id="147" name="物件費該当値テキスト"/>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165100</xdr:rowOff>
    </xdr:from>
    <xdr:to>
      <xdr:col>78</xdr:col>
      <xdr:colOff>120650</xdr:colOff>
      <xdr:row>15</xdr:row>
      <xdr:rowOff>95250</xdr:rowOff>
    </xdr:to>
    <xdr:sp macro="" textlink="">
      <xdr:nvSpPr>
        <xdr:cNvPr id="148" name="楕円 147"/>
        <xdr:cNvSpPr/>
      </xdr:nvSpPr>
      <xdr:spPr>
        <a:xfrm>
          <a:off x="15621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105427</xdr:rowOff>
    </xdr:from>
    <xdr:ext cx="736600" cy="259045"/>
    <xdr:sp macro="" textlink="">
      <xdr:nvSpPr>
        <xdr:cNvPr id="149" name="テキスト ボックス 148"/>
        <xdr:cNvSpPr txBox="1"/>
      </xdr:nvSpPr>
      <xdr:spPr>
        <a:xfrm>
          <a:off x="15290800" y="233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0" name="楕円 149"/>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1" name="テキスト ボックス 150"/>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146050</xdr:rowOff>
    </xdr:from>
    <xdr:to>
      <xdr:col>69</xdr:col>
      <xdr:colOff>142875</xdr:colOff>
      <xdr:row>14</xdr:row>
      <xdr:rowOff>76200</xdr:rowOff>
    </xdr:to>
    <xdr:sp macro="" textlink="">
      <xdr:nvSpPr>
        <xdr:cNvPr id="152" name="楕円 151"/>
        <xdr:cNvSpPr/>
      </xdr:nvSpPr>
      <xdr:spPr>
        <a:xfrm>
          <a:off x="13843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86377</xdr:rowOff>
    </xdr:from>
    <xdr:ext cx="762000" cy="259045"/>
    <xdr:sp macro="" textlink="">
      <xdr:nvSpPr>
        <xdr:cNvPr id="153" name="テキスト ボックス 152"/>
        <xdr:cNvSpPr txBox="1"/>
      </xdr:nvSpPr>
      <xdr:spPr>
        <a:xfrm>
          <a:off x="13512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69850</xdr:rowOff>
    </xdr:from>
    <xdr:to>
      <xdr:col>65</xdr:col>
      <xdr:colOff>53975</xdr:colOff>
      <xdr:row>14</xdr:row>
      <xdr:rowOff>0</xdr:rowOff>
    </xdr:to>
    <xdr:sp macro="" textlink="">
      <xdr:nvSpPr>
        <xdr:cNvPr id="154" name="楕円 153"/>
        <xdr:cNvSpPr/>
      </xdr:nvSpPr>
      <xdr:spPr>
        <a:xfrm>
          <a:off x="12954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10177</xdr:rowOff>
    </xdr:from>
    <xdr:ext cx="762000" cy="259045"/>
    <xdr:sp macro="" textlink="">
      <xdr:nvSpPr>
        <xdr:cNvPr id="155" name="テキスト ボックス 154"/>
        <xdr:cNvSpPr txBox="1"/>
      </xdr:nvSpPr>
      <xdr:spPr>
        <a:xfrm>
          <a:off x="12623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扶助費に係る経常収支比率は、社会保障関係経費の増加に伴い、</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年度以降、悪化傾向にあったが、令和元年度は前年度と比べて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類似団体内順位は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位で、指数は類似団体平均を大きく下回っているが、今後においても社会保障関係経費の増加が見込まれるため、引続き注意が必要である。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62</xdr:row>
      <xdr:rowOff>12700</xdr:rowOff>
    </xdr:to>
    <xdr:cxnSp macro="">
      <xdr:nvCxnSpPr>
        <xdr:cNvPr id="185" name="直線コネクタ 184"/>
        <xdr:cNvCxnSpPr/>
      </xdr:nvCxnSpPr>
      <xdr:spPr>
        <a:xfrm flipV="1">
          <a:off x="4826000" y="92383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6"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7" name="直線コネクタ 186"/>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151493</xdr:rowOff>
    </xdr:from>
    <xdr:to>
      <xdr:col>24</xdr:col>
      <xdr:colOff>25400</xdr:colOff>
      <xdr:row>54</xdr:row>
      <xdr:rowOff>12700</xdr:rowOff>
    </xdr:to>
    <xdr:cxnSp macro="">
      <xdr:nvCxnSpPr>
        <xdr:cNvPr id="190" name="直線コネクタ 189"/>
        <xdr:cNvCxnSpPr/>
      </xdr:nvCxnSpPr>
      <xdr:spPr>
        <a:xfrm flipV="1">
          <a:off x="3987800" y="9238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146249</xdr:rowOff>
    </xdr:from>
    <xdr:ext cx="762000" cy="259045"/>
    <xdr:sp macro="" textlink="">
      <xdr:nvSpPr>
        <xdr:cNvPr id="191" name="扶助費平均値テキスト"/>
        <xdr:cNvSpPr txBox="1"/>
      </xdr:nvSpPr>
      <xdr:spPr>
        <a:xfrm>
          <a:off x="4914900" y="974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2" name="フローチャート: 判断 191"/>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54</xdr:row>
      <xdr:rowOff>12700</xdr:rowOff>
    </xdr:to>
    <xdr:cxnSp macro="">
      <xdr:nvCxnSpPr>
        <xdr:cNvPr id="193" name="直線コネクタ 192"/>
        <xdr:cNvCxnSpPr/>
      </xdr:nvCxnSpPr>
      <xdr:spPr>
        <a:xfrm>
          <a:off x="3098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108857</xdr:rowOff>
    </xdr:from>
    <xdr:to>
      <xdr:col>20</xdr:col>
      <xdr:colOff>38100</xdr:colOff>
      <xdr:row>57</xdr:row>
      <xdr:rowOff>39007</xdr:rowOff>
    </xdr:to>
    <xdr:sp macro="" textlink="">
      <xdr:nvSpPr>
        <xdr:cNvPr id="194" name="フローチャート: 判断 193"/>
        <xdr:cNvSpPr/>
      </xdr:nvSpPr>
      <xdr:spPr>
        <a:xfrm>
          <a:off x="3937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23784</xdr:rowOff>
    </xdr:from>
    <xdr:ext cx="736600" cy="259045"/>
    <xdr:sp macro="" textlink="">
      <xdr:nvSpPr>
        <xdr:cNvPr id="195" name="テキスト ボックス 194"/>
        <xdr:cNvSpPr txBox="1"/>
      </xdr:nvSpPr>
      <xdr:spPr>
        <a:xfrm>
          <a:off x="3606800" y="979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53522</xdr:rowOff>
    </xdr:from>
    <xdr:to>
      <xdr:col>15</xdr:col>
      <xdr:colOff>98425</xdr:colOff>
      <xdr:row>53</xdr:row>
      <xdr:rowOff>135165</xdr:rowOff>
    </xdr:to>
    <xdr:cxnSp macro="">
      <xdr:nvCxnSpPr>
        <xdr:cNvPr id="196" name="直線コネクタ 195"/>
        <xdr:cNvCxnSpPr/>
      </xdr:nvCxnSpPr>
      <xdr:spPr>
        <a:xfrm>
          <a:off x="2209800" y="91403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8" name="テキスト ボックス 19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127000</xdr:rowOff>
    </xdr:from>
    <xdr:to>
      <xdr:col>11</xdr:col>
      <xdr:colOff>9525</xdr:colOff>
      <xdr:row>53</xdr:row>
      <xdr:rowOff>53522</xdr:rowOff>
    </xdr:to>
    <xdr:cxnSp macro="">
      <xdr:nvCxnSpPr>
        <xdr:cNvPr id="199" name="直線コネクタ 198"/>
        <xdr:cNvCxnSpPr/>
      </xdr:nvCxnSpPr>
      <xdr:spPr>
        <a:xfrm>
          <a:off x="1320800" y="90424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0" name="フローチャート: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01" name="テキスト ボックス 200"/>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02" name="フローチャート: 判断 201"/>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203" name="テキスト ボックス 202"/>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100693</xdr:rowOff>
    </xdr:from>
    <xdr:to>
      <xdr:col>24</xdr:col>
      <xdr:colOff>76200</xdr:colOff>
      <xdr:row>54</xdr:row>
      <xdr:rowOff>30843</xdr:rowOff>
    </xdr:to>
    <xdr:sp macro="" textlink="">
      <xdr:nvSpPr>
        <xdr:cNvPr id="209" name="楕円 208"/>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9270</xdr:rowOff>
    </xdr:from>
    <xdr:ext cx="762000" cy="259045"/>
    <xdr:sp macro="" textlink="">
      <xdr:nvSpPr>
        <xdr:cNvPr id="210" name="扶助費該当値テキスト"/>
        <xdr:cNvSpPr txBox="1"/>
      </xdr:nvSpPr>
      <xdr:spPr>
        <a:xfrm>
          <a:off x="4914900" y="909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11" name="楕円 210"/>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2" name="テキスト ボックス 211"/>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84365</xdr:rowOff>
    </xdr:from>
    <xdr:to>
      <xdr:col>15</xdr:col>
      <xdr:colOff>149225</xdr:colOff>
      <xdr:row>54</xdr:row>
      <xdr:rowOff>14515</xdr:rowOff>
    </xdr:to>
    <xdr:sp macro="" textlink="">
      <xdr:nvSpPr>
        <xdr:cNvPr id="213" name="楕円 212"/>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24692</xdr:rowOff>
    </xdr:from>
    <xdr:ext cx="762000" cy="259045"/>
    <xdr:sp macro="" textlink="">
      <xdr:nvSpPr>
        <xdr:cNvPr id="214" name="テキスト ボックス 213"/>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2722</xdr:rowOff>
    </xdr:from>
    <xdr:to>
      <xdr:col>11</xdr:col>
      <xdr:colOff>60325</xdr:colOff>
      <xdr:row>53</xdr:row>
      <xdr:rowOff>104322</xdr:rowOff>
    </xdr:to>
    <xdr:sp macro="" textlink="">
      <xdr:nvSpPr>
        <xdr:cNvPr id="215" name="楕円 214"/>
        <xdr:cNvSpPr/>
      </xdr:nvSpPr>
      <xdr:spPr>
        <a:xfrm>
          <a:off x="2159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114499</xdr:rowOff>
    </xdr:from>
    <xdr:ext cx="762000" cy="259045"/>
    <xdr:sp macro="" textlink="">
      <xdr:nvSpPr>
        <xdr:cNvPr id="216" name="テキスト ボックス 215"/>
        <xdr:cNvSpPr txBox="1"/>
      </xdr:nvSpPr>
      <xdr:spPr>
        <a:xfrm>
          <a:off x="1828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76200</xdr:rowOff>
    </xdr:from>
    <xdr:to>
      <xdr:col>6</xdr:col>
      <xdr:colOff>171450</xdr:colOff>
      <xdr:row>53</xdr:row>
      <xdr:rowOff>6350</xdr:rowOff>
    </xdr:to>
    <xdr:sp macro="" textlink="">
      <xdr:nvSpPr>
        <xdr:cNvPr id="217" name="楕円 216"/>
        <xdr:cNvSpPr/>
      </xdr:nvSpPr>
      <xdr:spPr>
        <a:xfrm>
          <a:off x="1270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16527</xdr:rowOff>
    </xdr:from>
    <xdr:ext cx="762000" cy="259045"/>
    <xdr:sp macro="" textlink="">
      <xdr:nvSpPr>
        <xdr:cNvPr id="218" name="テキスト ボックス 217"/>
        <xdr:cNvSpPr txBox="1"/>
      </xdr:nvSpPr>
      <xdr:spPr>
        <a:xfrm>
          <a:off x="939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その他に係る経常収支比率は、近年、概ね全国平均、県内平均値と同水準で推移している。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比率には、繰出金、出資金の増減が大きく影響しているため、引続き、公営企業側の経費削減等に努め、繰出金、出資金の抑制に努めていく必要がある。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16510</xdr:rowOff>
    </xdr:to>
    <xdr:cxnSp macro="">
      <xdr:nvCxnSpPr>
        <xdr:cNvPr id="246" name="直線コネクタ 245"/>
        <xdr:cNvCxnSpPr/>
      </xdr:nvCxnSpPr>
      <xdr:spPr>
        <a:xfrm flipV="1">
          <a:off x="16510000" y="922528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7" name="その他最小値テキスト"/>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48" name="直線コネクタ 247"/>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62230</xdr:rowOff>
    </xdr:to>
    <xdr:cxnSp macro="">
      <xdr:nvCxnSpPr>
        <xdr:cNvPr id="251" name="直線コネクタ 250"/>
        <xdr:cNvCxnSpPr/>
      </xdr:nvCxnSpPr>
      <xdr:spPr>
        <a:xfrm flipV="1">
          <a:off x="15671800" y="9804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3" name="フローチャート: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62230</xdr:rowOff>
    </xdr:from>
    <xdr:to>
      <xdr:col>78</xdr:col>
      <xdr:colOff>69850</xdr:colOff>
      <xdr:row>57</xdr:row>
      <xdr:rowOff>100330</xdr:rowOff>
    </xdr:to>
    <xdr:cxnSp macro="">
      <xdr:nvCxnSpPr>
        <xdr:cNvPr id="254" name="直線コネクタ 253"/>
        <xdr:cNvCxnSpPr/>
      </xdr:nvCxnSpPr>
      <xdr:spPr>
        <a:xfrm flipV="1">
          <a:off x="14782800" y="9834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5" name="フローチャート: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142240</xdr:rowOff>
    </xdr:from>
    <xdr:to>
      <xdr:col>73</xdr:col>
      <xdr:colOff>180975</xdr:colOff>
      <xdr:row>57</xdr:row>
      <xdr:rowOff>100330</xdr:rowOff>
    </xdr:to>
    <xdr:cxnSp macro="">
      <xdr:nvCxnSpPr>
        <xdr:cNvPr id="257" name="直線コネクタ 256"/>
        <xdr:cNvCxnSpPr/>
      </xdr:nvCxnSpPr>
      <xdr:spPr>
        <a:xfrm>
          <a:off x="13893800" y="97434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142240</xdr:rowOff>
    </xdr:from>
    <xdr:to>
      <xdr:col>69</xdr:col>
      <xdr:colOff>92075</xdr:colOff>
      <xdr:row>57</xdr:row>
      <xdr:rowOff>69850</xdr:rowOff>
    </xdr:to>
    <xdr:cxnSp macro="">
      <xdr:nvCxnSpPr>
        <xdr:cNvPr id="260" name="直線コネクタ 259"/>
        <xdr:cNvCxnSpPr/>
      </xdr:nvCxnSpPr>
      <xdr:spPr>
        <a:xfrm flipV="1">
          <a:off x="13004800" y="9743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52087</xdr:rowOff>
    </xdr:from>
    <xdr:ext cx="762000" cy="259045"/>
    <xdr:sp macro="" textlink="">
      <xdr:nvSpPr>
        <xdr:cNvPr id="262" name="テキスト ボックス 261"/>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3" name="フローチャート: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4" name="テキスト ボックス 263"/>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70" name="楕円 269"/>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71"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11430</xdr:rowOff>
    </xdr:from>
    <xdr:to>
      <xdr:col>78</xdr:col>
      <xdr:colOff>120650</xdr:colOff>
      <xdr:row>57</xdr:row>
      <xdr:rowOff>113030</xdr:rowOff>
    </xdr:to>
    <xdr:sp macro="" textlink="">
      <xdr:nvSpPr>
        <xdr:cNvPr id="272" name="楕円 271"/>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73" name="テキスト ボックス 272"/>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49530</xdr:rowOff>
    </xdr:from>
    <xdr:to>
      <xdr:col>74</xdr:col>
      <xdr:colOff>31750</xdr:colOff>
      <xdr:row>57</xdr:row>
      <xdr:rowOff>151130</xdr:rowOff>
    </xdr:to>
    <xdr:sp macro="" textlink="">
      <xdr:nvSpPr>
        <xdr:cNvPr id="274" name="楕円 273"/>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75" name="テキスト ボックス 274"/>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91440</xdr:rowOff>
    </xdr:from>
    <xdr:to>
      <xdr:col>69</xdr:col>
      <xdr:colOff>142875</xdr:colOff>
      <xdr:row>57</xdr:row>
      <xdr:rowOff>21590</xdr:rowOff>
    </xdr:to>
    <xdr:sp macro="" textlink="">
      <xdr:nvSpPr>
        <xdr:cNvPr id="276" name="楕円 275"/>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77" name="テキスト ボックス 276"/>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8" name="楕円 277"/>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79" name="テキスト ボックス 278"/>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補助費等に係る経常収支比率は、近年　類似団体平均を上回る状態が続いているため、今後とも企業会計においては、独立採算の原則のもと、経費削減に努める。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50800</xdr:rowOff>
    </xdr:from>
    <xdr:to>
      <xdr:col>82</xdr:col>
      <xdr:colOff>107950</xdr:colOff>
      <xdr:row>40</xdr:row>
      <xdr:rowOff>50800</xdr:rowOff>
    </xdr:to>
    <xdr:cxnSp macro="">
      <xdr:nvCxnSpPr>
        <xdr:cNvPr id="307" name="直線コネクタ 306"/>
        <xdr:cNvCxnSpPr/>
      </xdr:nvCxnSpPr>
      <xdr:spPr>
        <a:xfrm flipV="1">
          <a:off x="16510000" y="5537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308" name="補助費等最小値テキスト"/>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309" name="直線コネクタ 308"/>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137177</xdr:rowOff>
    </xdr:from>
    <xdr:ext cx="762000" cy="259045"/>
    <xdr:sp macro="" textlink="">
      <xdr:nvSpPr>
        <xdr:cNvPr id="310" name="補助費等最大値テキスト"/>
        <xdr:cNvSpPr txBox="1"/>
      </xdr:nvSpPr>
      <xdr:spPr>
        <a:xfrm>
          <a:off x="16598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50800</xdr:rowOff>
    </xdr:from>
    <xdr:to>
      <xdr:col>82</xdr:col>
      <xdr:colOff>196850</xdr:colOff>
      <xdr:row>32</xdr:row>
      <xdr:rowOff>50800</xdr:rowOff>
    </xdr:to>
    <xdr:cxnSp macro="">
      <xdr:nvCxnSpPr>
        <xdr:cNvPr id="311" name="直線コネクタ 310"/>
        <xdr:cNvCxnSpPr/>
      </xdr:nvCxnSpPr>
      <xdr:spPr>
        <a:xfrm>
          <a:off x="16421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123190</xdr:rowOff>
    </xdr:to>
    <xdr:cxnSp macro="">
      <xdr:nvCxnSpPr>
        <xdr:cNvPr id="312" name="直線コネクタ 311"/>
        <xdr:cNvCxnSpPr/>
      </xdr:nvCxnSpPr>
      <xdr:spPr>
        <a:xfrm flipV="1">
          <a:off x="15671800" y="64135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31767</xdr:rowOff>
    </xdr:from>
    <xdr:ext cx="762000" cy="259045"/>
    <xdr:sp macro="" textlink="">
      <xdr:nvSpPr>
        <xdr:cNvPr id="313" name="補助費等平均値テキスト"/>
        <xdr:cNvSpPr txBox="1"/>
      </xdr:nvSpPr>
      <xdr:spPr>
        <a:xfrm>
          <a:off x="16598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xdr:rowOff>
    </xdr:from>
    <xdr:to>
      <xdr:col>82</xdr:col>
      <xdr:colOff>158750</xdr:colOff>
      <xdr:row>36</xdr:row>
      <xdr:rowOff>116840</xdr:rowOff>
    </xdr:to>
    <xdr:sp macro="" textlink="">
      <xdr:nvSpPr>
        <xdr:cNvPr id="314" name="フローチャート: 判断 313"/>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37</xdr:row>
      <xdr:rowOff>123190</xdr:rowOff>
    </xdr:to>
    <xdr:cxnSp macro="">
      <xdr:nvCxnSpPr>
        <xdr:cNvPr id="315" name="直線コネクタ 314"/>
        <xdr:cNvCxnSpPr/>
      </xdr:nvCxnSpPr>
      <xdr:spPr>
        <a:xfrm>
          <a:off x="14782800" y="6459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22860</xdr:rowOff>
    </xdr:from>
    <xdr:to>
      <xdr:col>78</xdr:col>
      <xdr:colOff>120650</xdr:colOff>
      <xdr:row>36</xdr:row>
      <xdr:rowOff>124460</xdr:rowOff>
    </xdr:to>
    <xdr:sp macro="" textlink="">
      <xdr:nvSpPr>
        <xdr:cNvPr id="316" name="フローチャート: 判断 315"/>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134637</xdr:rowOff>
    </xdr:from>
    <xdr:ext cx="736600" cy="259045"/>
    <xdr:sp macro="" textlink="">
      <xdr:nvSpPr>
        <xdr:cNvPr id="317" name="テキスト ボックス 316"/>
        <xdr:cNvSpPr txBox="1"/>
      </xdr:nvSpPr>
      <xdr:spPr>
        <a:xfrm>
          <a:off x="15290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37</xdr:row>
      <xdr:rowOff>130810</xdr:rowOff>
    </xdr:to>
    <xdr:cxnSp macro="">
      <xdr:nvCxnSpPr>
        <xdr:cNvPr id="318" name="直線コネクタ 317"/>
        <xdr:cNvCxnSpPr/>
      </xdr:nvCxnSpPr>
      <xdr:spPr>
        <a:xfrm flipV="1">
          <a:off x="13893800" y="6459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148590</xdr:rowOff>
    </xdr:from>
    <xdr:to>
      <xdr:col>74</xdr:col>
      <xdr:colOff>31750</xdr:colOff>
      <xdr:row>36</xdr:row>
      <xdr:rowOff>78740</xdr:rowOff>
    </xdr:to>
    <xdr:sp macro="" textlink="">
      <xdr:nvSpPr>
        <xdr:cNvPr id="319" name="フローチャート: 判断 318"/>
        <xdr:cNvSpPr/>
      </xdr:nvSpPr>
      <xdr:spPr>
        <a:xfrm>
          <a:off x="14732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88917</xdr:rowOff>
    </xdr:from>
    <xdr:ext cx="762000" cy="259045"/>
    <xdr:sp macro="" textlink="">
      <xdr:nvSpPr>
        <xdr:cNvPr id="320" name="テキスト ボックス 319"/>
        <xdr:cNvSpPr txBox="1"/>
      </xdr:nvSpPr>
      <xdr:spPr>
        <a:xfrm>
          <a:off x="14401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130810</xdr:rowOff>
    </xdr:from>
    <xdr:to>
      <xdr:col>69</xdr:col>
      <xdr:colOff>92075</xdr:colOff>
      <xdr:row>37</xdr:row>
      <xdr:rowOff>146050</xdr:rowOff>
    </xdr:to>
    <xdr:cxnSp macro="">
      <xdr:nvCxnSpPr>
        <xdr:cNvPr id="321" name="直線コネクタ 320"/>
        <xdr:cNvCxnSpPr/>
      </xdr:nvCxnSpPr>
      <xdr:spPr>
        <a:xfrm flipV="1">
          <a:off x="13004800" y="6474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125730</xdr:rowOff>
    </xdr:from>
    <xdr:to>
      <xdr:col>69</xdr:col>
      <xdr:colOff>142875</xdr:colOff>
      <xdr:row>36</xdr:row>
      <xdr:rowOff>55880</xdr:rowOff>
    </xdr:to>
    <xdr:sp macro="" textlink="">
      <xdr:nvSpPr>
        <xdr:cNvPr id="322" name="フローチャート: 判断 321"/>
        <xdr:cNvSpPr/>
      </xdr:nvSpPr>
      <xdr:spPr>
        <a:xfrm>
          <a:off x="13843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66057</xdr:rowOff>
    </xdr:from>
    <xdr:ext cx="762000" cy="259045"/>
    <xdr:sp macro="" textlink="">
      <xdr:nvSpPr>
        <xdr:cNvPr id="323" name="テキスト ボックス 322"/>
        <xdr:cNvSpPr txBox="1"/>
      </xdr:nvSpPr>
      <xdr:spPr>
        <a:xfrm>
          <a:off x="13512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xdr:rowOff>
    </xdr:from>
    <xdr:to>
      <xdr:col>65</xdr:col>
      <xdr:colOff>53975</xdr:colOff>
      <xdr:row>35</xdr:row>
      <xdr:rowOff>113030</xdr:rowOff>
    </xdr:to>
    <xdr:sp macro="" textlink="">
      <xdr:nvSpPr>
        <xdr:cNvPr id="324" name="フローチャート: 判断 323"/>
        <xdr:cNvSpPr/>
      </xdr:nvSpPr>
      <xdr:spPr>
        <a:xfrm>
          <a:off x="12954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123207</xdr:rowOff>
    </xdr:from>
    <xdr:ext cx="762000" cy="259045"/>
    <xdr:sp macro="" textlink="">
      <xdr:nvSpPr>
        <xdr:cNvPr id="325" name="テキスト ボックス 324"/>
        <xdr:cNvSpPr txBox="1"/>
      </xdr:nvSpPr>
      <xdr:spPr>
        <a:xfrm>
          <a:off x="12623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31" name="楕円 330"/>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32"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72390</xdr:rowOff>
    </xdr:from>
    <xdr:to>
      <xdr:col>78</xdr:col>
      <xdr:colOff>120650</xdr:colOff>
      <xdr:row>38</xdr:row>
      <xdr:rowOff>2540</xdr:rowOff>
    </xdr:to>
    <xdr:sp macro="" textlink="">
      <xdr:nvSpPr>
        <xdr:cNvPr id="333" name="楕円 332"/>
        <xdr:cNvSpPr/>
      </xdr:nvSpPr>
      <xdr:spPr>
        <a:xfrm>
          <a:off x="15621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158767</xdr:rowOff>
    </xdr:from>
    <xdr:ext cx="736600" cy="259045"/>
    <xdr:sp macro="" textlink="">
      <xdr:nvSpPr>
        <xdr:cNvPr id="334" name="テキスト ボックス 333"/>
        <xdr:cNvSpPr txBox="1"/>
      </xdr:nvSpPr>
      <xdr:spPr>
        <a:xfrm>
          <a:off x="15290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35" name="楕円 334"/>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36" name="テキスト ボックス 335"/>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80010</xdr:rowOff>
    </xdr:from>
    <xdr:to>
      <xdr:col>69</xdr:col>
      <xdr:colOff>142875</xdr:colOff>
      <xdr:row>38</xdr:row>
      <xdr:rowOff>10160</xdr:rowOff>
    </xdr:to>
    <xdr:sp macro="" textlink="">
      <xdr:nvSpPr>
        <xdr:cNvPr id="337" name="楕円 336"/>
        <xdr:cNvSpPr/>
      </xdr:nvSpPr>
      <xdr:spPr>
        <a:xfrm>
          <a:off x="13843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166387</xdr:rowOff>
    </xdr:from>
    <xdr:ext cx="762000" cy="259045"/>
    <xdr:sp macro="" textlink="">
      <xdr:nvSpPr>
        <xdr:cNvPr id="338" name="テキスト ボックス 337"/>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95250</xdr:rowOff>
    </xdr:from>
    <xdr:to>
      <xdr:col>65</xdr:col>
      <xdr:colOff>53975</xdr:colOff>
      <xdr:row>38</xdr:row>
      <xdr:rowOff>25400</xdr:rowOff>
    </xdr:to>
    <xdr:sp macro="" textlink="">
      <xdr:nvSpPr>
        <xdr:cNvPr id="339" name="楕円 338"/>
        <xdr:cNvSpPr/>
      </xdr:nvSpPr>
      <xdr:spPr>
        <a:xfrm>
          <a:off x="12954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10177</xdr:rowOff>
    </xdr:from>
    <xdr:ext cx="762000" cy="259045"/>
    <xdr:sp macro="" textlink="">
      <xdr:nvSpPr>
        <xdr:cNvPr id="340" name="テキスト ボックス 339"/>
        <xdr:cNvSpPr txBox="1"/>
      </xdr:nvSpPr>
      <xdr:spPr>
        <a:xfrm>
          <a:off x="12623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公債費に係る経常収支比率は、近年、類似団体平均を上回る指数となっている。</a:t>
          </a:r>
        </a:p>
        <a:p>
          <a:r>
            <a:rPr kumimoji="1" lang="ja-JP" altLang="en-US" sz="1300">
              <a:latin typeface="ＭＳ Ｐゴシック" panose="020B0600070205080204" pitchFamily="50" charset="-128"/>
              <a:ea typeface="ＭＳ Ｐゴシック" panose="020B0600070205080204" pitchFamily="50" charset="-128"/>
            </a:rPr>
            <a:t>　今後も計画的な事業実施、繰上償還の実施などにより公債費の縮減に努める。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40132</xdr:rowOff>
    </xdr:to>
    <xdr:cxnSp macro="">
      <xdr:nvCxnSpPr>
        <xdr:cNvPr id="365" name="直線コネクタ 364"/>
        <xdr:cNvCxnSpPr/>
      </xdr:nvCxnSpPr>
      <xdr:spPr>
        <a:xfrm flipV="1">
          <a:off x="4826000" y="1274114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8"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9" name="直線コネクタ 368"/>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136144</xdr:rowOff>
    </xdr:from>
    <xdr:to>
      <xdr:col>24</xdr:col>
      <xdr:colOff>25400</xdr:colOff>
      <xdr:row>78</xdr:row>
      <xdr:rowOff>168148</xdr:rowOff>
    </xdr:to>
    <xdr:cxnSp macro="">
      <xdr:nvCxnSpPr>
        <xdr:cNvPr id="370" name="直線コネクタ 369"/>
        <xdr:cNvCxnSpPr/>
      </xdr:nvCxnSpPr>
      <xdr:spPr>
        <a:xfrm>
          <a:off x="3987800" y="135092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37864</xdr:rowOff>
    </xdr:from>
    <xdr:ext cx="762000" cy="259045"/>
    <xdr:sp macro="" textlink="">
      <xdr:nvSpPr>
        <xdr:cNvPr id="371"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72" name="フローチャート: 判断 371"/>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136144</xdr:rowOff>
    </xdr:from>
    <xdr:to>
      <xdr:col>19</xdr:col>
      <xdr:colOff>187325</xdr:colOff>
      <xdr:row>78</xdr:row>
      <xdr:rowOff>154432</xdr:rowOff>
    </xdr:to>
    <xdr:cxnSp macro="">
      <xdr:nvCxnSpPr>
        <xdr:cNvPr id="373" name="直線コネクタ 372"/>
        <xdr:cNvCxnSpPr/>
      </xdr:nvCxnSpPr>
      <xdr:spPr>
        <a:xfrm flipV="1">
          <a:off x="3098800" y="135092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4" name="フローチャート: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5" name="テキスト ボックス 374"/>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154432</xdr:rowOff>
    </xdr:from>
    <xdr:to>
      <xdr:col>15</xdr:col>
      <xdr:colOff>98425</xdr:colOff>
      <xdr:row>79</xdr:row>
      <xdr:rowOff>24130</xdr:rowOff>
    </xdr:to>
    <xdr:cxnSp macro="">
      <xdr:nvCxnSpPr>
        <xdr:cNvPr id="376" name="直線コネクタ 375"/>
        <xdr:cNvCxnSpPr/>
      </xdr:nvCxnSpPr>
      <xdr:spPr>
        <a:xfrm flipV="1">
          <a:off x="2209800" y="135275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7" name="フローチャート: 判断 376"/>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128540</xdr:rowOff>
    </xdr:from>
    <xdr:ext cx="762000" cy="259045"/>
    <xdr:sp macro="" textlink="">
      <xdr:nvSpPr>
        <xdr:cNvPr id="378" name="テキスト ボックス 377"/>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5842</xdr:rowOff>
    </xdr:from>
    <xdr:to>
      <xdr:col>11</xdr:col>
      <xdr:colOff>9525</xdr:colOff>
      <xdr:row>79</xdr:row>
      <xdr:rowOff>24130</xdr:rowOff>
    </xdr:to>
    <xdr:cxnSp macro="">
      <xdr:nvCxnSpPr>
        <xdr:cNvPr id="379" name="直線コネクタ 378"/>
        <xdr:cNvCxnSpPr/>
      </xdr:nvCxnSpPr>
      <xdr:spPr>
        <a:xfrm>
          <a:off x="1320800" y="135503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7620</xdr:rowOff>
    </xdr:from>
    <xdr:to>
      <xdr:col>11</xdr:col>
      <xdr:colOff>60325</xdr:colOff>
      <xdr:row>78</xdr:row>
      <xdr:rowOff>109220</xdr:rowOff>
    </xdr:to>
    <xdr:sp macro="" textlink="">
      <xdr:nvSpPr>
        <xdr:cNvPr id="380" name="フローチャート: 判断 379"/>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119397</xdr:rowOff>
    </xdr:from>
    <xdr:ext cx="762000" cy="259045"/>
    <xdr:sp macro="" textlink="">
      <xdr:nvSpPr>
        <xdr:cNvPr id="381" name="テキスト ボックス 380"/>
        <xdr:cNvSpPr txBox="1"/>
      </xdr:nvSpPr>
      <xdr:spPr>
        <a:xfrm>
          <a:off x="1828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2" name="フローチャート: 判断 381"/>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165116</xdr:rowOff>
    </xdr:from>
    <xdr:ext cx="762000" cy="259045"/>
    <xdr:sp macro="" textlink="">
      <xdr:nvSpPr>
        <xdr:cNvPr id="383" name="テキスト ボックス 382"/>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117348</xdr:rowOff>
    </xdr:from>
    <xdr:to>
      <xdr:col>24</xdr:col>
      <xdr:colOff>76200</xdr:colOff>
      <xdr:row>79</xdr:row>
      <xdr:rowOff>47498</xdr:rowOff>
    </xdr:to>
    <xdr:sp macro="" textlink="">
      <xdr:nvSpPr>
        <xdr:cNvPr id="389" name="楕円 388"/>
        <xdr:cNvSpPr/>
      </xdr:nvSpPr>
      <xdr:spPr>
        <a:xfrm>
          <a:off x="4775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89425</xdr:rowOff>
    </xdr:from>
    <xdr:ext cx="762000" cy="259045"/>
    <xdr:sp macro="" textlink="">
      <xdr:nvSpPr>
        <xdr:cNvPr id="390" name="公債費該当値テキスト"/>
        <xdr:cNvSpPr txBox="1"/>
      </xdr:nvSpPr>
      <xdr:spPr>
        <a:xfrm>
          <a:off x="4914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85344</xdr:rowOff>
    </xdr:from>
    <xdr:to>
      <xdr:col>20</xdr:col>
      <xdr:colOff>38100</xdr:colOff>
      <xdr:row>79</xdr:row>
      <xdr:rowOff>15494</xdr:rowOff>
    </xdr:to>
    <xdr:sp macro="" textlink="">
      <xdr:nvSpPr>
        <xdr:cNvPr id="391" name="楕円 390"/>
        <xdr:cNvSpPr/>
      </xdr:nvSpPr>
      <xdr:spPr>
        <a:xfrm>
          <a:off x="3937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271</xdr:rowOff>
    </xdr:from>
    <xdr:ext cx="736600" cy="259045"/>
    <xdr:sp macro="" textlink="">
      <xdr:nvSpPr>
        <xdr:cNvPr id="392" name="テキスト ボックス 391"/>
        <xdr:cNvSpPr txBox="1"/>
      </xdr:nvSpPr>
      <xdr:spPr>
        <a:xfrm>
          <a:off x="3606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103632</xdr:rowOff>
    </xdr:from>
    <xdr:to>
      <xdr:col>15</xdr:col>
      <xdr:colOff>149225</xdr:colOff>
      <xdr:row>79</xdr:row>
      <xdr:rowOff>33782</xdr:rowOff>
    </xdr:to>
    <xdr:sp macro="" textlink="">
      <xdr:nvSpPr>
        <xdr:cNvPr id="393" name="楕円 392"/>
        <xdr:cNvSpPr/>
      </xdr:nvSpPr>
      <xdr:spPr>
        <a:xfrm>
          <a:off x="3048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18559</xdr:rowOff>
    </xdr:from>
    <xdr:ext cx="762000" cy="259045"/>
    <xdr:sp macro="" textlink="">
      <xdr:nvSpPr>
        <xdr:cNvPr id="394" name="テキスト ボックス 393"/>
        <xdr:cNvSpPr txBox="1"/>
      </xdr:nvSpPr>
      <xdr:spPr>
        <a:xfrm>
          <a:off x="2717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144780</xdr:rowOff>
    </xdr:from>
    <xdr:to>
      <xdr:col>11</xdr:col>
      <xdr:colOff>60325</xdr:colOff>
      <xdr:row>79</xdr:row>
      <xdr:rowOff>74930</xdr:rowOff>
    </xdr:to>
    <xdr:sp macro="" textlink="">
      <xdr:nvSpPr>
        <xdr:cNvPr id="395" name="楕円 394"/>
        <xdr:cNvSpPr/>
      </xdr:nvSpPr>
      <xdr:spPr>
        <a:xfrm>
          <a:off x="2159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59707</xdr:rowOff>
    </xdr:from>
    <xdr:ext cx="762000" cy="259045"/>
    <xdr:sp macro="" textlink="">
      <xdr:nvSpPr>
        <xdr:cNvPr id="396" name="テキスト ボックス 395"/>
        <xdr:cNvSpPr txBox="1"/>
      </xdr:nvSpPr>
      <xdr:spPr>
        <a:xfrm>
          <a:off x="1828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126492</xdr:rowOff>
    </xdr:from>
    <xdr:to>
      <xdr:col>6</xdr:col>
      <xdr:colOff>171450</xdr:colOff>
      <xdr:row>79</xdr:row>
      <xdr:rowOff>56642</xdr:rowOff>
    </xdr:to>
    <xdr:sp macro="" textlink="">
      <xdr:nvSpPr>
        <xdr:cNvPr id="397" name="楕円 396"/>
        <xdr:cNvSpPr/>
      </xdr:nvSpPr>
      <xdr:spPr>
        <a:xfrm>
          <a:off x="1270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41419</xdr:rowOff>
    </xdr:from>
    <xdr:ext cx="762000" cy="259045"/>
    <xdr:sp macro="" textlink="">
      <xdr:nvSpPr>
        <xdr:cNvPr id="398" name="テキスト ボックス 397"/>
        <xdr:cNvSpPr txBox="1"/>
      </xdr:nvSpPr>
      <xdr:spPr>
        <a:xfrm>
          <a:off x="939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公債費以外に係る経常収支比率は、類似団体平均を下回っている。この状態を維持するとともに、高い比率を占める補助費等の削減に努める。</a:t>
          </a:r>
        </a:p>
        <a:p>
          <a:r>
            <a:rPr kumimoji="1" lang="ja-JP" altLang="en-US" sz="1300">
              <a:latin typeface="ＭＳ Ｐゴシック" panose="020B0600070205080204" pitchFamily="50" charset="-128"/>
              <a:ea typeface="ＭＳ Ｐゴシック" panose="020B0600070205080204" pitchFamily="50" charset="-128"/>
            </a:rPr>
            <a:t>　また、施設の老朽化に伴う物件費の増大が見込まれるため、先を見据えた財政運営が必要である。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153670</xdr:rowOff>
    </xdr:to>
    <xdr:cxnSp macro="">
      <xdr:nvCxnSpPr>
        <xdr:cNvPr id="426" name="直線コネクタ 425"/>
        <xdr:cNvCxnSpPr/>
      </xdr:nvCxnSpPr>
      <xdr:spPr>
        <a:xfrm flipV="1">
          <a:off x="16510000" y="126466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125747</xdr:rowOff>
    </xdr:from>
    <xdr:ext cx="762000" cy="259045"/>
    <xdr:sp macro="" textlink="">
      <xdr:nvSpPr>
        <xdr:cNvPr id="427" name="公債費以外最小値テキスト"/>
        <xdr:cNvSpPr txBox="1"/>
      </xdr:nvSpPr>
      <xdr:spPr>
        <a:xfrm>
          <a:off x="16598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153670</xdr:rowOff>
    </xdr:from>
    <xdr:to>
      <xdr:col>82</xdr:col>
      <xdr:colOff>196850</xdr:colOff>
      <xdr:row>81</xdr:row>
      <xdr:rowOff>153670</xdr:rowOff>
    </xdr:to>
    <xdr:cxnSp macro="">
      <xdr:nvCxnSpPr>
        <xdr:cNvPr id="428" name="直線コネクタ 427"/>
        <xdr:cNvCxnSpPr/>
      </xdr:nvCxnSpPr>
      <xdr:spPr>
        <a:xfrm>
          <a:off x="16421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29"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0" name="直線コネクタ 429"/>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77470</xdr:rowOff>
    </xdr:from>
    <xdr:to>
      <xdr:col>82</xdr:col>
      <xdr:colOff>107950</xdr:colOff>
      <xdr:row>75</xdr:row>
      <xdr:rowOff>77470</xdr:rowOff>
    </xdr:to>
    <xdr:cxnSp macro="">
      <xdr:nvCxnSpPr>
        <xdr:cNvPr id="431" name="直線コネクタ 430"/>
        <xdr:cNvCxnSpPr/>
      </xdr:nvCxnSpPr>
      <xdr:spPr>
        <a:xfrm>
          <a:off x="15671800" y="12936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55897</xdr:rowOff>
    </xdr:from>
    <xdr:ext cx="762000" cy="259045"/>
    <xdr:sp macro="" textlink="">
      <xdr:nvSpPr>
        <xdr:cNvPr id="432" name="公債費以外平均値テキスト"/>
        <xdr:cNvSpPr txBox="1"/>
      </xdr:nvSpPr>
      <xdr:spPr>
        <a:xfrm>
          <a:off x="16598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3" name="フローチャート: 判断 432"/>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46990</xdr:rowOff>
    </xdr:from>
    <xdr:to>
      <xdr:col>78</xdr:col>
      <xdr:colOff>69850</xdr:colOff>
      <xdr:row>75</xdr:row>
      <xdr:rowOff>77470</xdr:rowOff>
    </xdr:to>
    <xdr:cxnSp macro="">
      <xdr:nvCxnSpPr>
        <xdr:cNvPr id="434" name="直線コネクタ 433"/>
        <xdr:cNvCxnSpPr/>
      </xdr:nvCxnSpPr>
      <xdr:spPr>
        <a:xfrm>
          <a:off x="14782800" y="12905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35" name="フローチャート: 判断 434"/>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124477</xdr:rowOff>
    </xdr:from>
    <xdr:ext cx="736600" cy="259045"/>
    <xdr:sp macro="" textlink="">
      <xdr:nvSpPr>
        <xdr:cNvPr id="436" name="テキスト ボックス 435"/>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35560</xdr:rowOff>
    </xdr:from>
    <xdr:to>
      <xdr:col>73</xdr:col>
      <xdr:colOff>180975</xdr:colOff>
      <xdr:row>75</xdr:row>
      <xdr:rowOff>46990</xdr:rowOff>
    </xdr:to>
    <xdr:cxnSp macro="">
      <xdr:nvCxnSpPr>
        <xdr:cNvPr id="437" name="直線コネクタ 436"/>
        <xdr:cNvCxnSpPr/>
      </xdr:nvCxnSpPr>
      <xdr:spPr>
        <a:xfrm>
          <a:off x="13893800" y="127228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102870</xdr:rowOff>
    </xdr:from>
    <xdr:to>
      <xdr:col>74</xdr:col>
      <xdr:colOff>31750</xdr:colOff>
      <xdr:row>76</xdr:row>
      <xdr:rowOff>33020</xdr:rowOff>
    </xdr:to>
    <xdr:sp macro="" textlink="">
      <xdr:nvSpPr>
        <xdr:cNvPr id="438" name="フローチャート: 判断 437"/>
        <xdr:cNvSpPr/>
      </xdr:nvSpPr>
      <xdr:spPr>
        <a:xfrm>
          <a:off x="14732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17797</xdr:rowOff>
    </xdr:from>
    <xdr:ext cx="762000" cy="259045"/>
    <xdr:sp macro="" textlink="">
      <xdr:nvSpPr>
        <xdr:cNvPr id="439" name="テキスト ボックス 438"/>
        <xdr:cNvSpPr txBox="1"/>
      </xdr:nvSpPr>
      <xdr:spPr>
        <a:xfrm>
          <a:off x="14401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xdr:rowOff>
    </xdr:from>
    <xdr:to>
      <xdr:col>69</xdr:col>
      <xdr:colOff>92075</xdr:colOff>
      <xdr:row>74</xdr:row>
      <xdr:rowOff>35560</xdr:rowOff>
    </xdr:to>
    <xdr:cxnSp macro="">
      <xdr:nvCxnSpPr>
        <xdr:cNvPr id="440" name="直線コネクタ 439"/>
        <xdr:cNvCxnSpPr/>
      </xdr:nvCxnSpPr>
      <xdr:spPr>
        <a:xfrm>
          <a:off x="13004800" y="12700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11430</xdr:rowOff>
    </xdr:from>
    <xdr:to>
      <xdr:col>69</xdr:col>
      <xdr:colOff>142875</xdr:colOff>
      <xdr:row>75</xdr:row>
      <xdr:rowOff>113030</xdr:rowOff>
    </xdr:to>
    <xdr:sp macro="" textlink="">
      <xdr:nvSpPr>
        <xdr:cNvPr id="441" name="フローチャート: 判断 440"/>
        <xdr:cNvSpPr/>
      </xdr:nvSpPr>
      <xdr:spPr>
        <a:xfrm>
          <a:off x="13843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97807</xdr:rowOff>
    </xdr:from>
    <xdr:ext cx="762000" cy="259045"/>
    <xdr:sp macro="" textlink="">
      <xdr:nvSpPr>
        <xdr:cNvPr id="442" name="テキスト ボックス 441"/>
        <xdr:cNvSpPr txBox="1"/>
      </xdr:nvSpPr>
      <xdr:spPr>
        <a:xfrm>
          <a:off x="13512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106680</xdr:rowOff>
    </xdr:from>
    <xdr:to>
      <xdr:col>65</xdr:col>
      <xdr:colOff>53975</xdr:colOff>
      <xdr:row>75</xdr:row>
      <xdr:rowOff>36830</xdr:rowOff>
    </xdr:to>
    <xdr:sp macro="" textlink="">
      <xdr:nvSpPr>
        <xdr:cNvPr id="443" name="フローチャート: 判断 442"/>
        <xdr:cNvSpPr/>
      </xdr:nvSpPr>
      <xdr:spPr>
        <a:xfrm>
          <a:off x="12954000" y="1279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21607</xdr:rowOff>
    </xdr:from>
    <xdr:ext cx="762000" cy="259045"/>
    <xdr:sp macro="" textlink="">
      <xdr:nvSpPr>
        <xdr:cNvPr id="444" name="テキスト ボックス 443"/>
        <xdr:cNvSpPr txBox="1"/>
      </xdr:nvSpPr>
      <xdr:spPr>
        <a:xfrm>
          <a:off x="12623800" y="1288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26670</xdr:rowOff>
    </xdr:from>
    <xdr:to>
      <xdr:col>82</xdr:col>
      <xdr:colOff>158750</xdr:colOff>
      <xdr:row>75</xdr:row>
      <xdr:rowOff>128270</xdr:rowOff>
    </xdr:to>
    <xdr:sp macro="" textlink="">
      <xdr:nvSpPr>
        <xdr:cNvPr id="450" name="楕円 449"/>
        <xdr:cNvSpPr/>
      </xdr:nvSpPr>
      <xdr:spPr>
        <a:xfrm>
          <a:off x="16459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43197</xdr:rowOff>
    </xdr:from>
    <xdr:ext cx="762000" cy="259045"/>
    <xdr:sp macro="" textlink="">
      <xdr:nvSpPr>
        <xdr:cNvPr id="451" name="公債費以外該当値テキスト"/>
        <xdr:cNvSpPr txBox="1"/>
      </xdr:nvSpPr>
      <xdr:spPr>
        <a:xfrm>
          <a:off x="16598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26670</xdr:rowOff>
    </xdr:from>
    <xdr:to>
      <xdr:col>78</xdr:col>
      <xdr:colOff>120650</xdr:colOff>
      <xdr:row>75</xdr:row>
      <xdr:rowOff>128270</xdr:rowOff>
    </xdr:to>
    <xdr:sp macro="" textlink="">
      <xdr:nvSpPr>
        <xdr:cNvPr id="452" name="楕円 451"/>
        <xdr:cNvSpPr/>
      </xdr:nvSpPr>
      <xdr:spPr>
        <a:xfrm>
          <a:off x="15621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138447</xdr:rowOff>
    </xdr:from>
    <xdr:ext cx="736600" cy="259045"/>
    <xdr:sp macro="" textlink="">
      <xdr:nvSpPr>
        <xdr:cNvPr id="453" name="テキスト ボックス 452"/>
        <xdr:cNvSpPr txBox="1"/>
      </xdr:nvSpPr>
      <xdr:spPr>
        <a:xfrm>
          <a:off x="15290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167640</xdr:rowOff>
    </xdr:from>
    <xdr:to>
      <xdr:col>74</xdr:col>
      <xdr:colOff>31750</xdr:colOff>
      <xdr:row>75</xdr:row>
      <xdr:rowOff>97790</xdr:rowOff>
    </xdr:to>
    <xdr:sp macro="" textlink="">
      <xdr:nvSpPr>
        <xdr:cNvPr id="454" name="楕円 453"/>
        <xdr:cNvSpPr/>
      </xdr:nvSpPr>
      <xdr:spPr>
        <a:xfrm>
          <a:off x="14732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107967</xdr:rowOff>
    </xdr:from>
    <xdr:ext cx="762000" cy="259045"/>
    <xdr:sp macro="" textlink="">
      <xdr:nvSpPr>
        <xdr:cNvPr id="455" name="テキスト ボックス 454"/>
        <xdr:cNvSpPr txBox="1"/>
      </xdr:nvSpPr>
      <xdr:spPr>
        <a:xfrm>
          <a:off x="14401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156210</xdr:rowOff>
    </xdr:from>
    <xdr:to>
      <xdr:col>69</xdr:col>
      <xdr:colOff>142875</xdr:colOff>
      <xdr:row>74</xdr:row>
      <xdr:rowOff>86360</xdr:rowOff>
    </xdr:to>
    <xdr:sp macro="" textlink="">
      <xdr:nvSpPr>
        <xdr:cNvPr id="456" name="楕円 455"/>
        <xdr:cNvSpPr/>
      </xdr:nvSpPr>
      <xdr:spPr>
        <a:xfrm>
          <a:off x="13843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96537</xdr:rowOff>
    </xdr:from>
    <xdr:ext cx="762000" cy="259045"/>
    <xdr:sp macro="" textlink="">
      <xdr:nvSpPr>
        <xdr:cNvPr id="457" name="テキスト ボックス 456"/>
        <xdr:cNvSpPr txBox="1"/>
      </xdr:nvSpPr>
      <xdr:spPr>
        <a:xfrm>
          <a:off x="13512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133350</xdr:rowOff>
    </xdr:from>
    <xdr:to>
      <xdr:col>65</xdr:col>
      <xdr:colOff>53975</xdr:colOff>
      <xdr:row>74</xdr:row>
      <xdr:rowOff>63500</xdr:rowOff>
    </xdr:to>
    <xdr:sp macro="" textlink="">
      <xdr:nvSpPr>
        <xdr:cNvPr id="458" name="楕円 457"/>
        <xdr:cNvSpPr/>
      </xdr:nvSpPr>
      <xdr:spPr>
        <a:xfrm>
          <a:off x="12954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73677</xdr:rowOff>
    </xdr:from>
    <xdr:ext cx="762000" cy="259045"/>
    <xdr:sp macro="" textlink="">
      <xdr:nvSpPr>
        <xdr:cNvPr id="459" name="テキスト ボックス 458"/>
        <xdr:cNvSpPr txBox="1"/>
      </xdr:nvSpPr>
      <xdr:spPr>
        <a:xfrm>
          <a:off x="12623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88639</xdr:rowOff>
    </xdr:from>
    <xdr:to>
      <xdr:col>29</xdr:col>
      <xdr:colOff>127000</xdr:colOff>
      <xdr:row>20</xdr:row>
      <xdr:rowOff>99056</xdr:rowOff>
    </xdr:to>
    <xdr:cxnSp macro="">
      <xdr:nvCxnSpPr>
        <xdr:cNvPr id="47" name="直線コネクタ 46"/>
        <xdr:cNvCxnSpPr/>
      </xdr:nvCxnSpPr>
      <xdr:spPr bwMode="auto">
        <a:xfrm flipV="1">
          <a:off x="5651500" y="2193664"/>
          <a:ext cx="0" cy="1382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71133</xdr:rowOff>
    </xdr:from>
    <xdr:ext cx="762000" cy="259045"/>
    <xdr:sp macro="" textlink="">
      <xdr:nvSpPr>
        <xdr:cNvPr id="48" name="人口1人当たり決算額の推移最小値テキスト130"/>
        <xdr:cNvSpPr txBox="1"/>
      </xdr:nvSpPr>
      <xdr:spPr>
        <a:xfrm>
          <a:off x="5740400" y="354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99056</xdr:rowOff>
    </xdr:from>
    <xdr:to>
      <xdr:col>30</xdr:col>
      <xdr:colOff>25400</xdr:colOff>
      <xdr:row>20</xdr:row>
      <xdr:rowOff>99056</xdr:rowOff>
    </xdr:to>
    <xdr:cxnSp macro="">
      <xdr:nvCxnSpPr>
        <xdr:cNvPr id="49" name="直線コネクタ 48"/>
        <xdr:cNvCxnSpPr/>
      </xdr:nvCxnSpPr>
      <xdr:spPr bwMode="auto">
        <a:xfrm>
          <a:off x="5562600" y="3575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3566</xdr:rowOff>
    </xdr:from>
    <xdr:ext cx="762000" cy="259045"/>
    <xdr:sp macro="" textlink="">
      <xdr:nvSpPr>
        <xdr:cNvPr id="50" name="人口1人当たり決算額の推移最大値テキスト130"/>
        <xdr:cNvSpPr txBox="1"/>
      </xdr:nvSpPr>
      <xdr:spPr>
        <a:xfrm>
          <a:off x="5740400" y="193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88639</xdr:rowOff>
    </xdr:from>
    <xdr:to>
      <xdr:col>30</xdr:col>
      <xdr:colOff>25400</xdr:colOff>
      <xdr:row>12</xdr:row>
      <xdr:rowOff>88639</xdr:rowOff>
    </xdr:to>
    <xdr:cxnSp macro="">
      <xdr:nvCxnSpPr>
        <xdr:cNvPr id="51" name="直線コネクタ 50"/>
        <xdr:cNvCxnSpPr/>
      </xdr:nvCxnSpPr>
      <xdr:spPr bwMode="auto">
        <a:xfrm>
          <a:off x="5562600" y="21936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43817</xdr:rowOff>
    </xdr:from>
    <xdr:to>
      <xdr:col>29</xdr:col>
      <xdr:colOff>127000</xdr:colOff>
      <xdr:row>13</xdr:row>
      <xdr:rowOff>85047</xdr:rowOff>
    </xdr:to>
    <xdr:cxnSp macro="">
      <xdr:nvCxnSpPr>
        <xdr:cNvPr id="52" name="直線コネクタ 51"/>
        <xdr:cNvCxnSpPr/>
      </xdr:nvCxnSpPr>
      <xdr:spPr bwMode="auto">
        <a:xfrm flipV="1">
          <a:off x="5003800" y="2320292"/>
          <a:ext cx="647700" cy="41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65090</xdr:rowOff>
    </xdr:from>
    <xdr:ext cx="762000" cy="259045"/>
    <xdr:sp macro="" textlink="">
      <xdr:nvSpPr>
        <xdr:cNvPr id="53" name="人口1人当たり決算額の推移平均値テキスト130"/>
        <xdr:cNvSpPr txBox="1"/>
      </xdr:nvSpPr>
      <xdr:spPr>
        <a:xfrm>
          <a:off x="5740400" y="285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93013</xdr:rowOff>
    </xdr:from>
    <xdr:to>
      <xdr:col>29</xdr:col>
      <xdr:colOff>177800</xdr:colOff>
      <xdr:row>17</xdr:row>
      <xdr:rowOff>23163</xdr:rowOff>
    </xdr:to>
    <xdr:sp macro="" textlink="">
      <xdr:nvSpPr>
        <xdr:cNvPr id="54" name="フローチャート: 判断 53"/>
        <xdr:cNvSpPr/>
      </xdr:nvSpPr>
      <xdr:spPr bwMode="auto">
        <a:xfrm>
          <a:off x="56007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85047</xdr:rowOff>
    </xdr:from>
    <xdr:to>
      <xdr:col>26</xdr:col>
      <xdr:colOff>50800</xdr:colOff>
      <xdr:row>13</xdr:row>
      <xdr:rowOff>89635</xdr:rowOff>
    </xdr:to>
    <xdr:cxnSp macro="">
      <xdr:nvCxnSpPr>
        <xdr:cNvPr id="55" name="直線コネクタ 54"/>
        <xdr:cNvCxnSpPr/>
      </xdr:nvCxnSpPr>
      <xdr:spPr bwMode="auto">
        <a:xfrm flipV="1">
          <a:off x="4305300" y="2361522"/>
          <a:ext cx="698500" cy="4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155160</xdr:rowOff>
    </xdr:from>
    <xdr:to>
      <xdr:col>26</xdr:col>
      <xdr:colOff>101600</xdr:colOff>
      <xdr:row>17</xdr:row>
      <xdr:rowOff>85310</xdr:rowOff>
    </xdr:to>
    <xdr:sp macro="" textlink="">
      <xdr:nvSpPr>
        <xdr:cNvPr id="56" name="フローチャート: 判断 55"/>
        <xdr:cNvSpPr/>
      </xdr:nvSpPr>
      <xdr:spPr bwMode="auto">
        <a:xfrm>
          <a:off x="4953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70087</xdr:rowOff>
    </xdr:from>
    <xdr:ext cx="736600" cy="259045"/>
    <xdr:sp macro="" textlink="">
      <xdr:nvSpPr>
        <xdr:cNvPr id="57" name="テキスト ボックス 56"/>
        <xdr:cNvSpPr txBox="1"/>
      </xdr:nvSpPr>
      <xdr:spPr>
        <a:xfrm>
          <a:off x="4622800" y="303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89635</xdr:rowOff>
    </xdr:from>
    <xdr:to>
      <xdr:col>22</xdr:col>
      <xdr:colOff>114300</xdr:colOff>
      <xdr:row>13</xdr:row>
      <xdr:rowOff>118079</xdr:rowOff>
    </xdr:to>
    <xdr:cxnSp macro="">
      <xdr:nvCxnSpPr>
        <xdr:cNvPr id="58" name="直線コネクタ 57"/>
        <xdr:cNvCxnSpPr/>
      </xdr:nvCxnSpPr>
      <xdr:spPr bwMode="auto">
        <a:xfrm flipV="1">
          <a:off x="3606800" y="2366110"/>
          <a:ext cx="698500" cy="28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6896</xdr:rowOff>
    </xdr:from>
    <xdr:to>
      <xdr:col>22</xdr:col>
      <xdr:colOff>165100</xdr:colOff>
      <xdr:row>17</xdr:row>
      <xdr:rowOff>108496</xdr:rowOff>
    </xdr:to>
    <xdr:sp macro="" textlink="">
      <xdr:nvSpPr>
        <xdr:cNvPr id="59" name="フローチャート: 判断 58"/>
        <xdr:cNvSpPr/>
      </xdr:nvSpPr>
      <xdr:spPr bwMode="auto">
        <a:xfrm>
          <a:off x="4254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93273</xdr:rowOff>
    </xdr:from>
    <xdr:ext cx="762000" cy="259045"/>
    <xdr:sp macro="" textlink="">
      <xdr:nvSpPr>
        <xdr:cNvPr id="60" name="テキスト ボックス 59"/>
        <xdr:cNvSpPr txBox="1"/>
      </xdr:nvSpPr>
      <xdr:spPr>
        <a:xfrm>
          <a:off x="39243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101473</xdr:rowOff>
    </xdr:from>
    <xdr:to>
      <xdr:col>18</xdr:col>
      <xdr:colOff>177800</xdr:colOff>
      <xdr:row>13</xdr:row>
      <xdr:rowOff>118079</xdr:rowOff>
    </xdr:to>
    <xdr:cxnSp macro="">
      <xdr:nvCxnSpPr>
        <xdr:cNvPr id="61" name="直線コネクタ 60"/>
        <xdr:cNvCxnSpPr/>
      </xdr:nvCxnSpPr>
      <xdr:spPr bwMode="auto">
        <a:xfrm>
          <a:off x="2908300" y="2377948"/>
          <a:ext cx="698500" cy="16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1769</xdr:rowOff>
    </xdr:from>
    <xdr:to>
      <xdr:col>19</xdr:col>
      <xdr:colOff>38100</xdr:colOff>
      <xdr:row>17</xdr:row>
      <xdr:rowOff>103369</xdr:rowOff>
    </xdr:to>
    <xdr:sp macro="" textlink="">
      <xdr:nvSpPr>
        <xdr:cNvPr id="62" name="フローチャート: 判断 61"/>
        <xdr:cNvSpPr/>
      </xdr:nvSpPr>
      <xdr:spPr bwMode="auto">
        <a:xfrm>
          <a:off x="35560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88146</xdr:rowOff>
    </xdr:from>
    <xdr:ext cx="762000" cy="259045"/>
    <xdr:sp macro="" textlink="">
      <xdr:nvSpPr>
        <xdr:cNvPr id="63" name="テキスト ボックス 62"/>
        <xdr:cNvSpPr txBox="1"/>
      </xdr:nvSpPr>
      <xdr:spPr>
        <a:xfrm>
          <a:off x="3225800" y="305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84914</xdr:rowOff>
    </xdr:from>
    <xdr:to>
      <xdr:col>15</xdr:col>
      <xdr:colOff>101600</xdr:colOff>
      <xdr:row>17</xdr:row>
      <xdr:rowOff>15064</xdr:rowOff>
    </xdr:to>
    <xdr:sp macro="" textlink="">
      <xdr:nvSpPr>
        <xdr:cNvPr id="64" name="フローチャート: 判断 63"/>
        <xdr:cNvSpPr/>
      </xdr:nvSpPr>
      <xdr:spPr bwMode="auto">
        <a:xfrm>
          <a:off x="28575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171291</xdr:rowOff>
    </xdr:from>
    <xdr:ext cx="762000" cy="259045"/>
    <xdr:sp macro="" textlink="">
      <xdr:nvSpPr>
        <xdr:cNvPr id="65" name="テキスト ボックス 64"/>
        <xdr:cNvSpPr txBox="1"/>
      </xdr:nvSpPr>
      <xdr:spPr>
        <a:xfrm>
          <a:off x="2527300" y="296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164467</xdr:rowOff>
    </xdr:from>
    <xdr:to>
      <xdr:col>29</xdr:col>
      <xdr:colOff>177800</xdr:colOff>
      <xdr:row>13</xdr:row>
      <xdr:rowOff>94617</xdr:rowOff>
    </xdr:to>
    <xdr:sp macro="" textlink="">
      <xdr:nvSpPr>
        <xdr:cNvPr id="71" name="楕円 70"/>
        <xdr:cNvSpPr/>
      </xdr:nvSpPr>
      <xdr:spPr bwMode="auto">
        <a:xfrm>
          <a:off x="5600700" y="2269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73044</xdr:rowOff>
    </xdr:from>
    <xdr:ext cx="762000" cy="259045"/>
    <xdr:sp macro="" textlink="">
      <xdr:nvSpPr>
        <xdr:cNvPr id="72" name="人口1人当たり決算額の推移該当値テキスト130"/>
        <xdr:cNvSpPr txBox="1"/>
      </xdr:nvSpPr>
      <xdr:spPr>
        <a:xfrm>
          <a:off x="5740400" y="217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34247</xdr:rowOff>
    </xdr:from>
    <xdr:to>
      <xdr:col>26</xdr:col>
      <xdr:colOff>101600</xdr:colOff>
      <xdr:row>13</xdr:row>
      <xdr:rowOff>135847</xdr:rowOff>
    </xdr:to>
    <xdr:sp macro="" textlink="">
      <xdr:nvSpPr>
        <xdr:cNvPr id="73" name="楕円 72"/>
        <xdr:cNvSpPr/>
      </xdr:nvSpPr>
      <xdr:spPr bwMode="auto">
        <a:xfrm>
          <a:off x="4953000" y="2310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146024</xdr:rowOff>
    </xdr:from>
    <xdr:ext cx="736600" cy="259045"/>
    <xdr:sp macro="" textlink="">
      <xdr:nvSpPr>
        <xdr:cNvPr id="74" name="テキスト ボックス 73"/>
        <xdr:cNvSpPr txBox="1"/>
      </xdr:nvSpPr>
      <xdr:spPr>
        <a:xfrm>
          <a:off x="4622800" y="2079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38835</xdr:rowOff>
    </xdr:from>
    <xdr:to>
      <xdr:col>22</xdr:col>
      <xdr:colOff>165100</xdr:colOff>
      <xdr:row>13</xdr:row>
      <xdr:rowOff>140435</xdr:rowOff>
    </xdr:to>
    <xdr:sp macro="" textlink="">
      <xdr:nvSpPr>
        <xdr:cNvPr id="75" name="楕円 74"/>
        <xdr:cNvSpPr/>
      </xdr:nvSpPr>
      <xdr:spPr bwMode="auto">
        <a:xfrm>
          <a:off x="4254500" y="2315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150612</xdr:rowOff>
    </xdr:from>
    <xdr:ext cx="762000" cy="259045"/>
    <xdr:sp macro="" textlink="">
      <xdr:nvSpPr>
        <xdr:cNvPr id="76" name="テキスト ボックス 75"/>
        <xdr:cNvSpPr txBox="1"/>
      </xdr:nvSpPr>
      <xdr:spPr>
        <a:xfrm>
          <a:off x="3924300" y="208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67279</xdr:rowOff>
    </xdr:from>
    <xdr:to>
      <xdr:col>19</xdr:col>
      <xdr:colOff>38100</xdr:colOff>
      <xdr:row>13</xdr:row>
      <xdr:rowOff>168879</xdr:rowOff>
    </xdr:to>
    <xdr:sp macro="" textlink="">
      <xdr:nvSpPr>
        <xdr:cNvPr id="77" name="楕円 76"/>
        <xdr:cNvSpPr/>
      </xdr:nvSpPr>
      <xdr:spPr bwMode="auto">
        <a:xfrm>
          <a:off x="3556000" y="2343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7606</xdr:rowOff>
    </xdr:from>
    <xdr:ext cx="762000" cy="259045"/>
    <xdr:sp macro="" textlink="">
      <xdr:nvSpPr>
        <xdr:cNvPr id="78" name="テキスト ボックス 77"/>
        <xdr:cNvSpPr txBox="1"/>
      </xdr:nvSpPr>
      <xdr:spPr>
        <a:xfrm>
          <a:off x="3225800" y="211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50673</xdr:rowOff>
    </xdr:from>
    <xdr:to>
      <xdr:col>15</xdr:col>
      <xdr:colOff>101600</xdr:colOff>
      <xdr:row>13</xdr:row>
      <xdr:rowOff>152273</xdr:rowOff>
    </xdr:to>
    <xdr:sp macro="" textlink="">
      <xdr:nvSpPr>
        <xdr:cNvPr id="79" name="楕円 78"/>
        <xdr:cNvSpPr/>
      </xdr:nvSpPr>
      <xdr:spPr bwMode="auto">
        <a:xfrm>
          <a:off x="2857500" y="2327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162450</xdr:rowOff>
    </xdr:from>
    <xdr:ext cx="762000" cy="259045"/>
    <xdr:sp macro="" textlink="">
      <xdr:nvSpPr>
        <xdr:cNvPr id="80" name="テキスト ボックス 79"/>
        <xdr:cNvSpPr txBox="1"/>
      </xdr:nvSpPr>
      <xdr:spPr>
        <a:xfrm>
          <a:off x="2527300" y="209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65278</xdr:rowOff>
    </xdr:from>
    <xdr:to>
      <xdr:col>29</xdr:col>
      <xdr:colOff>127000</xdr:colOff>
      <xdr:row>37</xdr:row>
      <xdr:rowOff>245434</xdr:rowOff>
    </xdr:to>
    <xdr:cxnSp macro="">
      <xdr:nvCxnSpPr>
        <xdr:cNvPr id="108" name="直線コネクタ 107"/>
        <xdr:cNvCxnSpPr/>
      </xdr:nvCxnSpPr>
      <xdr:spPr bwMode="auto">
        <a:xfrm flipV="1">
          <a:off x="5651500" y="5989828"/>
          <a:ext cx="0" cy="1380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217511</xdr:rowOff>
    </xdr:from>
    <xdr:ext cx="762000" cy="259045"/>
    <xdr:sp macro="" textlink="">
      <xdr:nvSpPr>
        <xdr:cNvPr id="109" name="人口1人当たり決算額の推移最小値テキスト445"/>
        <xdr:cNvSpPr txBox="1"/>
      </xdr:nvSpPr>
      <xdr:spPr>
        <a:xfrm>
          <a:off x="5740400" y="734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245434</xdr:rowOff>
    </xdr:from>
    <xdr:to>
      <xdr:col>30</xdr:col>
      <xdr:colOff>25400</xdr:colOff>
      <xdr:row>37</xdr:row>
      <xdr:rowOff>245434</xdr:rowOff>
    </xdr:to>
    <xdr:cxnSp macro="">
      <xdr:nvCxnSpPr>
        <xdr:cNvPr id="110" name="直線コネクタ 109"/>
        <xdr:cNvCxnSpPr/>
      </xdr:nvCxnSpPr>
      <xdr:spPr bwMode="auto">
        <a:xfrm>
          <a:off x="5562600" y="7370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323105</xdr:rowOff>
    </xdr:from>
    <xdr:ext cx="762000" cy="259045"/>
    <xdr:sp macro="" textlink="">
      <xdr:nvSpPr>
        <xdr:cNvPr id="111" name="人口1人当たり決算額の推移最大値テキスト445"/>
        <xdr:cNvSpPr txBox="1"/>
      </xdr:nvSpPr>
      <xdr:spPr>
        <a:xfrm>
          <a:off x="5740400" y="573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65278</xdr:rowOff>
    </xdr:from>
    <xdr:to>
      <xdr:col>30</xdr:col>
      <xdr:colOff>25400</xdr:colOff>
      <xdr:row>33</xdr:row>
      <xdr:rowOff>65278</xdr:rowOff>
    </xdr:to>
    <xdr:cxnSp macro="">
      <xdr:nvCxnSpPr>
        <xdr:cNvPr id="112" name="直線コネクタ 111"/>
        <xdr:cNvCxnSpPr/>
      </xdr:nvCxnSpPr>
      <xdr:spPr bwMode="auto">
        <a:xfrm>
          <a:off x="5562600" y="5989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69355</xdr:rowOff>
    </xdr:from>
    <xdr:to>
      <xdr:col>29</xdr:col>
      <xdr:colOff>127000</xdr:colOff>
      <xdr:row>34</xdr:row>
      <xdr:rowOff>77489</xdr:rowOff>
    </xdr:to>
    <xdr:cxnSp macro="">
      <xdr:nvCxnSpPr>
        <xdr:cNvPr id="113" name="直線コネクタ 112"/>
        <xdr:cNvCxnSpPr/>
      </xdr:nvCxnSpPr>
      <xdr:spPr bwMode="auto">
        <a:xfrm flipV="1">
          <a:off x="5003800" y="6336805"/>
          <a:ext cx="647700" cy="8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59897</xdr:rowOff>
    </xdr:from>
    <xdr:ext cx="762000" cy="259045"/>
    <xdr:sp macro="" textlink="">
      <xdr:nvSpPr>
        <xdr:cNvPr id="114" name="人口1人当たり決算額の推移平均値テキスト445"/>
        <xdr:cNvSpPr txBox="1"/>
      </xdr:nvSpPr>
      <xdr:spPr>
        <a:xfrm>
          <a:off x="5740400" y="667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87820</xdr:rowOff>
    </xdr:from>
    <xdr:to>
      <xdr:col>29</xdr:col>
      <xdr:colOff>177800</xdr:colOff>
      <xdr:row>35</xdr:row>
      <xdr:rowOff>189420</xdr:rowOff>
    </xdr:to>
    <xdr:sp macro="" textlink="">
      <xdr:nvSpPr>
        <xdr:cNvPr id="115" name="フローチャート: 判断 114"/>
        <xdr:cNvSpPr/>
      </xdr:nvSpPr>
      <xdr:spPr bwMode="auto">
        <a:xfrm>
          <a:off x="56007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341465</xdr:rowOff>
    </xdr:from>
    <xdr:to>
      <xdr:col>26</xdr:col>
      <xdr:colOff>50800</xdr:colOff>
      <xdr:row>34</xdr:row>
      <xdr:rowOff>77489</xdr:rowOff>
    </xdr:to>
    <xdr:cxnSp macro="">
      <xdr:nvCxnSpPr>
        <xdr:cNvPr id="116" name="直線コネクタ 115"/>
        <xdr:cNvCxnSpPr/>
      </xdr:nvCxnSpPr>
      <xdr:spPr bwMode="auto">
        <a:xfrm>
          <a:off x="4305300" y="6266015"/>
          <a:ext cx="698500" cy="78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85154</xdr:rowOff>
    </xdr:from>
    <xdr:to>
      <xdr:col>26</xdr:col>
      <xdr:colOff>101600</xdr:colOff>
      <xdr:row>35</xdr:row>
      <xdr:rowOff>186754</xdr:rowOff>
    </xdr:to>
    <xdr:sp macro="" textlink="">
      <xdr:nvSpPr>
        <xdr:cNvPr id="117" name="フローチャート: 判断 116"/>
        <xdr:cNvSpPr/>
      </xdr:nvSpPr>
      <xdr:spPr bwMode="auto">
        <a:xfrm>
          <a:off x="49530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171531</xdr:rowOff>
    </xdr:from>
    <xdr:ext cx="736600" cy="259045"/>
    <xdr:sp macro="" textlink="">
      <xdr:nvSpPr>
        <xdr:cNvPr id="118" name="テキスト ボックス 117"/>
        <xdr:cNvSpPr txBox="1"/>
      </xdr:nvSpPr>
      <xdr:spPr>
        <a:xfrm>
          <a:off x="4622800" y="6781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325272</xdr:rowOff>
    </xdr:from>
    <xdr:to>
      <xdr:col>22</xdr:col>
      <xdr:colOff>114300</xdr:colOff>
      <xdr:row>33</xdr:row>
      <xdr:rowOff>341465</xdr:rowOff>
    </xdr:to>
    <xdr:cxnSp macro="">
      <xdr:nvCxnSpPr>
        <xdr:cNvPr id="119" name="直線コネクタ 118"/>
        <xdr:cNvCxnSpPr/>
      </xdr:nvCxnSpPr>
      <xdr:spPr bwMode="auto">
        <a:xfrm>
          <a:off x="3606800" y="6249822"/>
          <a:ext cx="698500" cy="16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84982</xdr:rowOff>
    </xdr:from>
    <xdr:to>
      <xdr:col>22</xdr:col>
      <xdr:colOff>165100</xdr:colOff>
      <xdr:row>35</xdr:row>
      <xdr:rowOff>186582</xdr:rowOff>
    </xdr:to>
    <xdr:sp macro="" textlink="">
      <xdr:nvSpPr>
        <xdr:cNvPr id="120" name="フローチャート: 判断 119"/>
        <xdr:cNvSpPr/>
      </xdr:nvSpPr>
      <xdr:spPr bwMode="auto">
        <a:xfrm>
          <a:off x="42545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171359</xdr:rowOff>
    </xdr:from>
    <xdr:ext cx="762000" cy="259045"/>
    <xdr:sp macro="" textlink="">
      <xdr:nvSpPr>
        <xdr:cNvPr id="121" name="テキスト ボックス 120"/>
        <xdr:cNvSpPr txBox="1"/>
      </xdr:nvSpPr>
      <xdr:spPr>
        <a:xfrm>
          <a:off x="3924300" y="678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315652</xdr:rowOff>
    </xdr:from>
    <xdr:to>
      <xdr:col>18</xdr:col>
      <xdr:colOff>177800</xdr:colOff>
      <xdr:row>33</xdr:row>
      <xdr:rowOff>325272</xdr:rowOff>
    </xdr:to>
    <xdr:cxnSp macro="">
      <xdr:nvCxnSpPr>
        <xdr:cNvPr id="122" name="直線コネクタ 121"/>
        <xdr:cNvCxnSpPr/>
      </xdr:nvCxnSpPr>
      <xdr:spPr bwMode="auto">
        <a:xfrm>
          <a:off x="2908300" y="6240202"/>
          <a:ext cx="698500" cy="9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81362</xdr:rowOff>
    </xdr:from>
    <xdr:to>
      <xdr:col>19</xdr:col>
      <xdr:colOff>38100</xdr:colOff>
      <xdr:row>35</xdr:row>
      <xdr:rowOff>182962</xdr:rowOff>
    </xdr:to>
    <xdr:sp macro="" textlink="">
      <xdr:nvSpPr>
        <xdr:cNvPr id="123" name="フローチャート: 判断 122"/>
        <xdr:cNvSpPr/>
      </xdr:nvSpPr>
      <xdr:spPr bwMode="auto">
        <a:xfrm>
          <a:off x="35560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167739</xdr:rowOff>
    </xdr:from>
    <xdr:ext cx="762000" cy="259045"/>
    <xdr:sp macro="" textlink="">
      <xdr:nvSpPr>
        <xdr:cNvPr id="124" name="テキスト ボックス 123"/>
        <xdr:cNvSpPr txBox="1"/>
      </xdr:nvSpPr>
      <xdr:spPr>
        <a:xfrm>
          <a:off x="32258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339985</xdr:rowOff>
    </xdr:from>
    <xdr:to>
      <xdr:col>15</xdr:col>
      <xdr:colOff>101600</xdr:colOff>
      <xdr:row>35</xdr:row>
      <xdr:rowOff>98685</xdr:rowOff>
    </xdr:to>
    <xdr:sp macro="" textlink="">
      <xdr:nvSpPr>
        <xdr:cNvPr id="125" name="フローチャート: 判断 124"/>
        <xdr:cNvSpPr/>
      </xdr:nvSpPr>
      <xdr:spPr bwMode="auto">
        <a:xfrm>
          <a:off x="2857500" y="6607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83462</xdr:rowOff>
    </xdr:from>
    <xdr:ext cx="762000" cy="259045"/>
    <xdr:sp macro="" textlink="">
      <xdr:nvSpPr>
        <xdr:cNvPr id="126" name="テキスト ボックス 125"/>
        <xdr:cNvSpPr txBox="1"/>
      </xdr:nvSpPr>
      <xdr:spPr>
        <a:xfrm>
          <a:off x="2527300" y="669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18555</xdr:rowOff>
    </xdr:from>
    <xdr:to>
      <xdr:col>29</xdr:col>
      <xdr:colOff>177800</xdr:colOff>
      <xdr:row>34</xdr:row>
      <xdr:rowOff>120155</xdr:rowOff>
    </xdr:to>
    <xdr:sp macro="" textlink="">
      <xdr:nvSpPr>
        <xdr:cNvPr id="132" name="楕円 131"/>
        <xdr:cNvSpPr/>
      </xdr:nvSpPr>
      <xdr:spPr bwMode="auto">
        <a:xfrm>
          <a:off x="5600700" y="6286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206532</xdr:rowOff>
    </xdr:from>
    <xdr:ext cx="762000" cy="259045"/>
    <xdr:sp macro="" textlink="">
      <xdr:nvSpPr>
        <xdr:cNvPr id="133" name="人口1人当たり決算額の推移該当値テキスト445"/>
        <xdr:cNvSpPr txBox="1"/>
      </xdr:nvSpPr>
      <xdr:spPr>
        <a:xfrm>
          <a:off x="5740400" y="613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26689</xdr:rowOff>
    </xdr:from>
    <xdr:to>
      <xdr:col>26</xdr:col>
      <xdr:colOff>101600</xdr:colOff>
      <xdr:row>34</xdr:row>
      <xdr:rowOff>128289</xdr:rowOff>
    </xdr:to>
    <xdr:sp macro="" textlink="">
      <xdr:nvSpPr>
        <xdr:cNvPr id="134" name="楕円 133"/>
        <xdr:cNvSpPr/>
      </xdr:nvSpPr>
      <xdr:spPr bwMode="auto">
        <a:xfrm>
          <a:off x="4953000" y="6294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138466</xdr:rowOff>
    </xdr:from>
    <xdr:ext cx="736600" cy="259045"/>
    <xdr:sp macro="" textlink="">
      <xdr:nvSpPr>
        <xdr:cNvPr id="135" name="テキスト ボックス 134"/>
        <xdr:cNvSpPr txBox="1"/>
      </xdr:nvSpPr>
      <xdr:spPr>
        <a:xfrm>
          <a:off x="4622800" y="6063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290665</xdr:rowOff>
    </xdr:from>
    <xdr:to>
      <xdr:col>22</xdr:col>
      <xdr:colOff>165100</xdr:colOff>
      <xdr:row>34</xdr:row>
      <xdr:rowOff>49365</xdr:rowOff>
    </xdr:to>
    <xdr:sp macro="" textlink="">
      <xdr:nvSpPr>
        <xdr:cNvPr id="136" name="楕円 135"/>
        <xdr:cNvSpPr/>
      </xdr:nvSpPr>
      <xdr:spPr bwMode="auto">
        <a:xfrm>
          <a:off x="4254500" y="6215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59542</xdr:rowOff>
    </xdr:from>
    <xdr:ext cx="762000" cy="259045"/>
    <xdr:sp macro="" textlink="">
      <xdr:nvSpPr>
        <xdr:cNvPr id="137" name="テキスト ボックス 136"/>
        <xdr:cNvSpPr txBox="1"/>
      </xdr:nvSpPr>
      <xdr:spPr>
        <a:xfrm>
          <a:off x="3924300" y="59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274472</xdr:rowOff>
    </xdr:from>
    <xdr:to>
      <xdr:col>19</xdr:col>
      <xdr:colOff>38100</xdr:colOff>
      <xdr:row>34</xdr:row>
      <xdr:rowOff>33172</xdr:rowOff>
    </xdr:to>
    <xdr:sp macro="" textlink="">
      <xdr:nvSpPr>
        <xdr:cNvPr id="138" name="楕円 137"/>
        <xdr:cNvSpPr/>
      </xdr:nvSpPr>
      <xdr:spPr bwMode="auto">
        <a:xfrm>
          <a:off x="3556000" y="6199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43349</xdr:rowOff>
    </xdr:from>
    <xdr:ext cx="762000" cy="259045"/>
    <xdr:sp macro="" textlink="">
      <xdr:nvSpPr>
        <xdr:cNvPr id="139" name="テキスト ボックス 138"/>
        <xdr:cNvSpPr txBox="1"/>
      </xdr:nvSpPr>
      <xdr:spPr>
        <a:xfrm>
          <a:off x="3225800" y="5967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264852</xdr:rowOff>
    </xdr:from>
    <xdr:to>
      <xdr:col>15</xdr:col>
      <xdr:colOff>101600</xdr:colOff>
      <xdr:row>34</xdr:row>
      <xdr:rowOff>23552</xdr:rowOff>
    </xdr:to>
    <xdr:sp macro="" textlink="">
      <xdr:nvSpPr>
        <xdr:cNvPr id="140" name="楕円 139"/>
        <xdr:cNvSpPr/>
      </xdr:nvSpPr>
      <xdr:spPr bwMode="auto">
        <a:xfrm>
          <a:off x="2857500" y="6189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33729</xdr:rowOff>
    </xdr:from>
    <xdr:ext cx="762000" cy="259045"/>
    <xdr:sp macro="" textlink="">
      <xdr:nvSpPr>
        <xdr:cNvPr id="141" name="テキスト ボックス 140"/>
        <xdr:cNvSpPr txBox="1"/>
      </xdr:nvSpPr>
      <xdr:spPr>
        <a:xfrm>
          <a:off x="2527300" y="595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27,359
26,909
429.29
22,858,798
21,795,191
1,057,983
13,498,556
24,667,213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54465</xdr:rowOff>
    </xdr:from>
    <xdr:to>
      <xdr:col>24</xdr:col>
      <xdr:colOff>62865</xdr:colOff>
      <xdr:row>38</xdr:row>
      <xdr:rowOff>30788</xdr:rowOff>
    </xdr:to>
    <xdr:cxnSp macro="">
      <xdr:nvCxnSpPr>
        <xdr:cNvPr id="58" name="直線コネクタ 57"/>
        <xdr:cNvCxnSpPr/>
      </xdr:nvCxnSpPr>
      <xdr:spPr>
        <a:xfrm flipV="1">
          <a:off x="4633595" y="5197965"/>
          <a:ext cx="1270" cy="1347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34615</xdr:rowOff>
    </xdr:from>
    <xdr:ext cx="534377" cy="259045"/>
    <xdr:sp macro="" textlink="">
      <xdr:nvSpPr>
        <xdr:cNvPr id="59" name="人件費最小値テキスト"/>
        <xdr:cNvSpPr txBox="1"/>
      </xdr:nvSpPr>
      <xdr:spPr>
        <a:xfrm>
          <a:off x="4686300" y="654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30788</xdr:rowOff>
    </xdr:from>
    <xdr:to>
      <xdr:col>24</xdr:col>
      <xdr:colOff>152400</xdr:colOff>
      <xdr:row>38</xdr:row>
      <xdr:rowOff>30788</xdr:rowOff>
    </xdr:to>
    <xdr:cxnSp macro="">
      <xdr:nvCxnSpPr>
        <xdr:cNvPr id="60" name="直線コネクタ 59"/>
        <xdr:cNvCxnSpPr/>
      </xdr:nvCxnSpPr>
      <xdr:spPr>
        <a:xfrm>
          <a:off x="4546600" y="654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1142</xdr:rowOff>
    </xdr:from>
    <xdr:ext cx="599010" cy="259045"/>
    <xdr:sp macro="" textlink="">
      <xdr:nvSpPr>
        <xdr:cNvPr id="61" name="人件費最大値テキスト"/>
        <xdr:cNvSpPr txBox="1"/>
      </xdr:nvSpPr>
      <xdr:spPr>
        <a:xfrm>
          <a:off x="4686300" y="497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54465</xdr:rowOff>
    </xdr:from>
    <xdr:to>
      <xdr:col>24</xdr:col>
      <xdr:colOff>152400</xdr:colOff>
      <xdr:row>30</xdr:row>
      <xdr:rowOff>54465</xdr:rowOff>
    </xdr:to>
    <xdr:cxnSp macro="">
      <xdr:nvCxnSpPr>
        <xdr:cNvPr id="62" name="直線コネクタ 61"/>
        <xdr:cNvCxnSpPr/>
      </xdr:nvCxnSpPr>
      <xdr:spPr>
        <a:xfrm>
          <a:off x="4546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104218</xdr:rowOff>
    </xdr:from>
    <xdr:to>
      <xdr:col>24</xdr:col>
      <xdr:colOff>63500</xdr:colOff>
      <xdr:row>31</xdr:row>
      <xdr:rowOff>168961</xdr:rowOff>
    </xdr:to>
    <xdr:cxnSp macro="">
      <xdr:nvCxnSpPr>
        <xdr:cNvPr id="63" name="直線コネクタ 62"/>
        <xdr:cNvCxnSpPr/>
      </xdr:nvCxnSpPr>
      <xdr:spPr>
        <a:xfrm flipV="1">
          <a:off x="3797300" y="5419168"/>
          <a:ext cx="838200" cy="6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117733</xdr:rowOff>
    </xdr:from>
    <xdr:ext cx="534377" cy="259045"/>
    <xdr:sp macro="" textlink="">
      <xdr:nvSpPr>
        <xdr:cNvPr id="64" name="人件費平均値テキスト"/>
        <xdr:cNvSpPr txBox="1"/>
      </xdr:nvSpPr>
      <xdr:spPr>
        <a:xfrm>
          <a:off x="4686300" y="5947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139306</xdr:rowOff>
    </xdr:from>
    <xdr:to>
      <xdr:col>24</xdr:col>
      <xdr:colOff>114300</xdr:colOff>
      <xdr:row>35</xdr:row>
      <xdr:rowOff>69456</xdr:rowOff>
    </xdr:to>
    <xdr:sp macro="" textlink="">
      <xdr:nvSpPr>
        <xdr:cNvPr id="65" name="フローチャート: 判断 64"/>
        <xdr:cNvSpPr/>
      </xdr:nvSpPr>
      <xdr:spPr>
        <a:xfrm>
          <a:off x="4584700" y="59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162054</xdr:rowOff>
    </xdr:from>
    <xdr:to>
      <xdr:col>19</xdr:col>
      <xdr:colOff>177800</xdr:colOff>
      <xdr:row>31</xdr:row>
      <xdr:rowOff>168961</xdr:rowOff>
    </xdr:to>
    <xdr:cxnSp macro="">
      <xdr:nvCxnSpPr>
        <xdr:cNvPr id="66" name="直線コネクタ 65"/>
        <xdr:cNvCxnSpPr/>
      </xdr:nvCxnSpPr>
      <xdr:spPr>
        <a:xfrm>
          <a:off x="2908300" y="5477004"/>
          <a:ext cx="889000" cy="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25317</xdr:rowOff>
    </xdr:from>
    <xdr:to>
      <xdr:col>20</xdr:col>
      <xdr:colOff>38100</xdr:colOff>
      <xdr:row>35</xdr:row>
      <xdr:rowOff>126917</xdr:rowOff>
    </xdr:to>
    <xdr:sp macro="" textlink="">
      <xdr:nvSpPr>
        <xdr:cNvPr id="67" name="フローチャート: 判断 66"/>
        <xdr:cNvSpPr/>
      </xdr:nvSpPr>
      <xdr:spPr>
        <a:xfrm>
          <a:off x="37465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118044</xdr:rowOff>
    </xdr:from>
    <xdr:ext cx="534377" cy="259045"/>
    <xdr:sp macro="" textlink="">
      <xdr:nvSpPr>
        <xdr:cNvPr id="68" name="テキスト ボックス 67"/>
        <xdr:cNvSpPr txBox="1"/>
      </xdr:nvSpPr>
      <xdr:spPr>
        <a:xfrm>
          <a:off x="3530111" y="61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120285</xdr:rowOff>
    </xdr:from>
    <xdr:to>
      <xdr:col>15</xdr:col>
      <xdr:colOff>50800</xdr:colOff>
      <xdr:row>31</xdr:row>
      <xdr:rowOff>162054</xdr:rowOff>
    </xdr:to>
    <xdr:cxnSp macro="">
      <xdr:nvCxnSpPr>
        <xdr:cNvPr id="69" name="直線コネクタ 68"/>
        <xdr:cNvCxnSpPr/>
      </xdr:nvCxnSpPr>
      <xdr:spPr>
        <a:xfrm>
          <a:off x="2019300" y="5435235"/>
          <a:ext cx="889000" cy="4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42021</xdr:rowOff>
    </xdr:from>
    <xdr:to>
      <xdr:col>15</xdr:col>
      <xdr:colOff>101600</xdr:colOff>
      <xdr:row>35</xdr:row>
      <xdr:rowOff>143621</xdr:rowOff>
    </xdr:to>
    <xdr:sp macro="" textlink="">
      <xdr:nvSpPr>
        <xdr:cNvPr id="70" name="フローチャート: 判断 69"/>
        <xdr:cNvSpPr/>
      </xdr:nvSpPr>
      <xdr:spPr>
        <a:xfrm>
          <a:off x="2857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134748</xdr:rowOff>
    </xdr:from>
    <xdr:ext cx="534377" cy="259045"/>
    <xdr:sp macro="" textlink="">
      <xdr:nvSpPr>
        <xdr:cNvPr id="71" name="テキスト ボックス 70"/>
        <xdr:cNvSpPr txBox="1"/>
      </xdr:nvSpPr>
      <xdr:spPr>
        <a:xfrm>
          <a:off x="2641111" y="61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94845</xdr:rowOff>
    </xdr:from>
    <xdr:to>
      <xdr:col>10</xdr:col>
      <xdr:colOff>114300</xdr:colOff>
      <xdr:row>31</xdr:row>
      <xdr:rowOff>120285</xdr:rowOff>
    </xdr:to>
    <xdr:cxnSp macro="">
      <xdr:nvCxnSpPr>
        <xdr:cNvPr id="72" name="直線コネクタ 71"/>
        <xdr:cNvCxnSpPr/>
      </xdr:nvCxnSpPr>
      <xdr:spPr>
        <a:xfrm>
          <a:off x="1130300" y="5409795"/>
          <a:ext cx="8890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23961</xdr:rowOff>
    </xdr:from>
    <xdr:to>
      <xdr:col>10</xdr:col>
      <xdr:colOff>165100</xdr:colOff>
      <xdr:row>35</xdr:row>
      <xdr:rowOff>125561</xdr:rowOff>
    </xdr:to>
    <xdr:sp macro="" textlink="">
      <xdr:nvSpPr>
        <xdr:cNvPr id="73" name="フローチャート: 判断 72"/>
        <xdr:cNvSpPr/>
      </xdr:nvSpPr>
      <xdr:spPr>
        <a:xfrm>
          <a:off x="1968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116688</xdr:rowOff>
    </xdr:from>
    <xdr:ext cx="534377" cy="259045"/>
    <xdr:sp macro="" textlink="">
      <xdr:nvSpPr>
        <xdr:cNvPr id="74" name="テキスト ボックス 73"/>
        <xdr:cNvSpPr txBox="1"/>
      </xdr:nvSpPr>
      <xdr:spPr>
        <a:xfrm>
          <a:off x="1752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112119</xdr:rowOff>
    </xdr:from>
    <xdr:to>
      <xdr:col>6</xdr:col>
      <xdr:colOff>38100</xdr:colOff>
      <xdr:row>35</xdr:row>
      <xdr:rowOff>42269</xdr:rowOff>
    </xdr:to>
    <xdr:sp macro="" textlink="">
      <xdr:nvSpPr>
        <xdr:cNvPr id="75" name="フローチャート: 判断 74"/>
        <xdr:cNvSpPr/>
      </xdr:nvSpPr>
      <xdr:spPr>
        <a:xfrm>
          <a:off x="1079500" y="594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33396</xdr:rowOff>
    </xdr:from>
    <xdr:ext cx="534377" cy="259045"/>
    <xdr:sp macro="" textlink="">
      <xdr:nvSpPr>
        <xdr:cNvPr id="76" name="テキスト ボックス 75"/>
        <xdr:cNvSpPr txBox="1"/>
      </xdr:nvSpPr>
      <xdr:spPr>
        <a:xfrm>
          <a:off x="863111" y="603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53418</xdr:rowOff>
    </xdr:from>
    <xdr:to>
      <xdr:col>24</xdr:col>
      <xdr:colOff>114300</xdr:colOff>
      <xdr:row>31</xdr:row>
      <xdr:rowOff>155018</xdr:rowOff>
    </xdr:to>
    <xdr:sp macro="" textlink="">
      <xdr:nvSpPr>
        <xdr:cNvPr id="82" name="楕円 81"/>
        <xdr:cNvSpPr/>
      </xdr:nvSpPr>
      <xdr:spPr>
        <a:xfrm>
          <a:off x="4584700" y="536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76295</xdr:rowOff>
    </xdr:from>
    <xdr:ext cx="599010" cy="259045"/>
    <xdr:sp macro="" textlink="">
      <xdr:nvSpPr>
        <xdr:cNvPr id="83" name="人件費該当値テキスト"/>
        <xdr:cNvSpPr txBox="1"/>
      </xdr:nvSpPr>
      <xdr:spPr>
        <a:xfrm>
          <a:off x="4686300" y="5219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118161</xdr:rowOff>
    </xdr:from>
    <xdr:to>
      <xdr:col>20</xdr:col>
      <xdr:colOff>38100</xdr:colOff>
      <xdr:row>32</xdr:row>
      <xdr:rowOff>48311</xdr:rowOff>
    </xdr:to>
    <xdr:sp macro="" textlink="">
      <xdr:nvSpPr>
        <xdr:cNvPr id="84" name="楕円 83"/>
        <xdr:cNvSpPr/>
      </xdr:nvSpPr>
      <xdr:spPr>
        <a:xfrm>
          <a:off x="3746500" y="543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64838</xdr:rowOff>
    </xdr:from>
    <xdr:ext cx="599010" cy="259045"/>
    <xdr:sp macro="" textlink="">
      <xdr:nvSpPr>
        <xdr:cNvPr id="85" name="テキスト ボックス 84"/>
        <xdr:cNvSpPr txBox="1"/>
      </xdr:nvSpPr>
      <xdr:spPr>
        <a:xfrm>
          <a:off x="3497795" y="520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111254</xdr:rowOff>
    </xdr:from>
    <xdr:to>
      <xdr:col>15</xdr:col>
      <xdr:colOff>101600</xdr:colOff>
      <xdr:row>32</xdr:row>
      <xdr:rowOff>41404</xdr:rowOff>
    </xdr:to>
    <xdr:sp macro="" textlink="">
      <xdr:nvSpPr>
        <xdr:cNvPr id="86" name="楕円 85"/>
        <xdr:cNvSpPr/>
      </xdr:nvSpPr>
      <xdr:spPr>
        <a:xfrm>
          <a:off x="2857500" y="54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57931</xdr:rowOff>
    </xdr:from>
    <xdr:ext cx="599010" cy="259045"/>
    <xdr:sp macro="" textlink="">
      <xdr:nvSpPr>
        <xdr:cNvPr id="87" name="テキスト ボックス 86"/>
        <xdr:cNvSpPr txBox="1"/>
      </xdr:nvSpPr>
      <xdr:spPr>
        <a:xfrm>
          <a:off x="2608795" y="520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69485</xdr:rowOff>
    </xdr:from>
    <xdr:to>
      <xdr:col>10</xdr:col>
      <xdr:colOff>165100</xdr:colOff>
      <xdr:row>31</xdr:row>
      <xdr:rowOff>171085</xdr:rowOff>
    </xdr:to>
    <xdr:sp macro="" textlink="">
      <xdr:nvSpPr>
        <xdr:cNvPr id="88" name="楕円 87"/>
        <xdr:cNvSpPr/>
      </xdr:nvSpPr>
      <xdr:spPr>
        <a:xfrm>
          <a:off x="1968500" y="538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16162</xdr:rowOff>
    </xdr:from>
    <xdr:ext cx="599010" cy="259045"/>
    <xdr:sp macro="" textlink="">
      <xdr:nvSpPr>
        <xdr:cNvPr id="89" name="テキスト ボックス 88"/>
        <xdr:cNvSpPr txBox="1"/>
      </xdr:nvSpPr>
      <xdr:spPr>
        <a:xfrm>
          <a:off x="1719795" y="515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44045</xdr:rowOff>
    </xdr:from>
    <xdr:to>
      <xdr:col>6</xdr:col>
      <xdr:colOff>38100</xdr:colOff>
      <xdr:row>31</xdr:row>
      <xdr:rowOff>145645</xdr:rowOff>
    </xdr:to>
    <xdr:sp macro="" textlink="">
      <xdr:nvSpPr>
        <xdr:cNvPr id="90" name="楕円 89"/>
        <xdr:cNvSpPr/>
      </xdr:nvSpPr>
      <xdr:spPr>
        <a:xfrm>
          <a:off x="1079500" y="53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162172</xdr:rowOff>
    </xdr:from>
    <xdr:ext cx="599010" cy="259045"/>
    <xdr:sp macro="" textlink="">
      <xdr:nvSpPr>
        <xdr:cNvPr id="91" name="テキスト ボックス 90"/>
        <xdr:cNvSpPr txBox="1"/>
      </xdr:nvSpPr>
      <xdr:spPr>
        <a:xfrm>
          <a:off x="830795" y="5134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1816</xdr:rowOff>
    </xdr:from>
    <xdr:to>
      <xdr:col>24</xdr:col>
      <xdr:colOff>62865</xdr:colOff>
      <xdr:row>59</xdr:row>
      <xdr:rowOff>131458</xdr:rowOff>
    </xdr:to>
    <xdr:cxnSp macro="">
      <xdr:nvCxnSpPr>
        <xdr:cNvPr id="116" name="直線コネクタ 115"/>
        <xdr:cNvCxnSpPr/>
      </xdr:nvCxnSpPr>
      <xdr:spPr>
        <a:xfrm flipV="1">
          <a:off x="4633595" y="8574316"/>
          <a:ext cx="1270" cy="16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135285</xdr:rowOff>
    </xdr:from>
    <xdr:ext cx="534377" cy="259045"/>
    <xdr:sp macro="" textlink="">
      <xdr:nvSpPr>
        <xdr:cNvPr id="117" name="物件費最小値テキスト"/>
        <xdr:cNvSpPr txBox="1"/>
      </xdr:nvSpPr>
      <xdr:spPr>
        <a:xfrm>
          <a:off x="4686300" y="1025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131458</xdr:rowOff>
    </xdr:from>
    <xdr:to>
      <xdr:col>24</xdr:col>
      <xdr:colOff>152400</xdr:colOff>
      <xdr:row>59</xdr:row>
      <xdr:rowOff>131458</xdr:rowOff>
    </xdr:to>
    <xdr:cxnSp macro="">
      <xdr:nvCxnSpPr>
        <xdr:cNvPr id="118" name="直線コネクタ 117"/>
        <xdr:cNvCxnSpPr/>
      </xdr:nvCxnSpPr>
      <xdr:spPr>
        <a:xfrm>
          <a:off x="4546600" y="1024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119943</xdr:rowOff>
    </xdr:from>
    <xdr:ext cx="599010" cy="259045"/>
    <xdr:sp macro="" textlink="">
      <xdr:nvSpPr>
        <xdr:cNvPr id="119" name="物件費最大値テキスト"/>
        <xdr:cNvSpPr txBox="1"/>
      </xdr:nvSpPr>
      <xdr:spPr>
        <a:xfrm>
          <a:off x="4686300" y="834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1816</xdr:rowOff>
    </xdr:from>
    <xdr:to>
      <xdr:col>24</xdr:col>
      <xdr:colOff>152400</xdr:colOff>
      <xdr:row>50</xdr:row>
      <xdr:rowOff>1816</xdr:rowOff>
    </xdr:to>
    <xdr:cxnSp macro="">
      <xdr:nvCxnSpPr>
        <xdr:cNvPr id="120" name="直線コネクタ 119"/>
        <xdr:cNvCxnSpPr/>
      </xdr:nvCxnSpPr>
      <xdr:spPr>
        <a:xfrm>
          <a:off x="4546600" y="857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2324</xdr:rowOff>
    </xdr:from>
    <xdr:to>
      <xdr:col>24</xdr:col>
      <xdr:colOff>63500</xdr:colOff>
      <xdr:row>56</xdr:row>
      <xdr:rowOff>68376</xdr:rowOff>
    </xdr:to>
    <xdr:cxnSp macro="">
      <xdr:nvCxnSpPr>
        <xdr:cNvPr id="121" name="直線コネクタ 120"/>
        <xdr:cNvCxnSpPr/>
      </xdr:nvCxnSpPr>
      <xdr:spPr>
        <a:xfrm flipV="1">
          <a:off x="3797300" y="9603524"/>
          <a:ext cx="838200" cy="6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141838</xdr:rowOff>
    </xdr:from>
    <xdr:ext cx="534377" cy="259045"/>
    <xdr:sp macro="" textlink="">
      <xdr:nvSpPr>
        <xdr:cNvPr id="122" name="物件費平均値テキスト"/>
        <xdr:cNvSpPr txBox="1"/>
      </xdr:nvSpPr>
      <xdr:spPr>
        <a:xfrm>
          <a:off x="4686300" y="9743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163411</xdr:rowOff>
    </xdr:from>
    <xdr:to>
      <xdr:col>24</xdr:col>
      <xdr:colOff>114300</xdr:colOff>
      <xdr:row>57</xdr:row>
      <xdr:rowOff>93561</xdr:rowOff>
    </xdr:to>
    <xdr:sp macro="" textlink="">
      <xdr:nvSpPr>
        <xdr:cNvPr id="123" name="フローチャート: 判断 122"/>
        <xdr:cNvSpPr/>
      </xdr:nvSpPr>
      <xdr:spPr>
        <a:xfrm>
          <a:off x="45847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68376</xdr:rowOff>
    </xdr:from>
    <xdr:to>
      <xdr:col>19</xdr:col>
      <xdr:colOff>177800</xdr:colOff>
      <xdr:row>56</xdr:row>
      <xdr:rowOff>123279</xdr:rowOff>
    </xdr:to>
    <xdr:cxnSp macro="">
      <xdr:nvCxnSpPr>
        <xdr:cNvPr id="124" name="直線コネクタ 123"/>
        <xdr:cNvCxnSpPr/>
      </xdr:nvCxnSpPr>
      <xdr:spPr>
        <a:xfrm flipV="1">
          <a:off x="2908300" y="9669576"/>
          <a:ext cx="889000" cy="5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65329</xdr:rowOff>
    </xdr:from>
    <xdr:to>
      <xdr:col>20</xdr:col>
      <xdr:colOff>38100</xdr:colOff>
      <xdr:row>57</xdr:row>
      <xdr:rowOff>166929</xdr:rowOff>
    </xdr:to>
    <xdr:sp macro="" textlink="">
      <xdr:nvSpPr>
        <xdr:cNvPr id="125" name="フローチャート: 判断 124"/>
        <xdr:cNvSpPr/>
      </xdr:nvSpPr>
      <xdr:spPr>
        <a:xfrm>
          <a:off x="3746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158056</xdr:rowOff>
    </xdr:from>
    <xdr:ext cx="534377" cy="259045"/>
    <xdr:sp macro="" textlink="">
      <xdr:nvSpPr>
        <xdr:cNvPr id="126" name="テキスト ボックス 125"/>
        <xdr:cNvSpPr txBox="1"/>
      </xdr:nvSpPr>
      <xdr:spPr>
        <a:xfrm>
          <a:off x="3530111" y="99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104077</xdr:rowOff>
    </xdr:from>
    <xdr:to>
      <xdr:col>15</xdr:col>
      <xdr:colOff>50800</xdr:colOff>
      <xdr:row>56</xdr:row>
      <xdr:rowOff>123279</xdr:rowOff>
    </xdr:to>
    <xdr:cxnSp macro="">
      <xdr:nvCxnSpPr>
        <xdr:cNvPr id="127" name="直線コネクタ 126"/>
        <xdr:cNvCxnSpPr/>
      </xdr:nvCxnSpPr>
      <xdr:spPr>
        <a:xfrm>
          <a:off x="2019300" y="9705277"/>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167957</xdr:rowOff>
    </xdr:from>
    <xdr:to>
      <xdr:col>15</xdr:col>
      <xdr:colOff>101600</xdr:colOff>
      <xdr:row>58</xdr:row>
      <xdr:rowOff>98107</xdr:rowOff>
    </xdr:to>
    <xdr:sp macro="" textlink="">
      <xdr:nvSpPr>
        <xdr:cNvPr id="128" name="フローチャート: 判断 127"/>
        <xdr:cNvSpPr/>
      </xdr:nvSpPr>
      <xdr:spPr>
        <a:xfrm>
          <a:off x="2857500" y="99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89234</xdr:rowOff>
    </xdr:from>
    <xdr:ext cx="534377" cy="259045"/>
    <xdr:sp macro="" textlink="">
      <xdr:nvSpPr>
        <xdr:cNvPr id="129" name="テキスト ボックス 128"/>
        <xdr:cNvSpPr txBox="1"/>
      </xdr:nvSpPr>
      <xdr:spPr>
        <a:xfrm>
          <a:off x="2641111" y="100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104077</xdr:rowOff>
    </xdr:from>
    <xdr:to>
      <xdr:col>10</xdr:col>
      <xdr:colOff>114300</xdr:colOff>
      <xdr:row>56</xdr:row>
      <xdr:rowOff>151067</xdr:rowOff>
    </xdr:to>
    <xdr:cxnSp macro="">
      <xdr:nvCxnSpPr>
        <xdr:cNvPr id="130" name="直線コネクタ 129"/>
        <xdr:cNvCxnSpPr/>
      </xdr:nvCxnSpPr>
      <xdr:spPr>
        <a:xfrm flipV="1">
          <a:off x="1130300" y="9705277"/>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162916</xdr:rowOff>
    </xdr:from>
    <xdr:to>
      <xdr:col>10</xdr:col>
      <xdr:colOff>165100</xdr:colOff>
      <xdr:row>58</xdr:row>
      <xdr:rowOff>93066</xdr:rowOff>
    </xdr:to>
    <xdr:sp macro="" textlink="">
      <xdr:nvSpPr>
        <xdr:cNvPr id="131" name="フローチャート: 判断 130"/>
        <xdr:cNvSpPr/>
      </xdr:nvSpPr>
      <xdr:spPr>
        <a:xfrm>
          <a:off x="1968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84193</xdr:rowOff>
    </xdr:from>
    <xdr:ext cx="534377" cy="259045"/>
    <xdr:sp macro="" textlink="">
      <xdr:nvSpPr>
        <xdr:cNvPr id="132" name="テキスト ボックス 131"/>
        <xdr:cNvSpPr txBox="1"/>
      </xdr:nvSpPr>
      <xdr:spPr>
        <a:xfrm>
          <a:off x="1752111" y="100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38735</xdr:rowOff>
    </xdr:from>
    <xdr:to>
      <xdr:col>6</xdr:col>
      <xdr:colOff>38100</xdr:colOff>
      <xdr:row>58</xdr:row>
      <xdr:rowOff>140335</xdr:rowOff>
    </xdr:to>
    <xdr:sp macro="" textlink="">
      <xdr:nvSpPr>
        <xdr:cNvPr id="133" name="フローチャート: 判断 132"/>
        <xdr:cNvSpPr/>
      </xdr:nvSpPr>
      <xdr:spPr>
        <a:xfrm>
          <a:off x="1079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131462</xdr:rowOff>
    </xdr:from>
    <xdr:ext cx="534377" cy="259045"/>
    <xdr:sp macro="" textlink="">
      <xdr:nvSpPr>
        <xdr:cNvPr id="134" name="テキスト ボックス 133"/>
        <xdr:cNvSpPr txBox="1"/>
      </xdr:nvSpPr>
      <xdr:spPr>
        <a:xfrm>
          <a:off x="863111" y="1007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122974</xdr:rowOff>
    </xdr:from>
    <xdr:to>
      <xdr:col>24</xdr:col>
      <xdr:colOff>114300</xdr:colOff>
      <xdr:row>56</xdr:row>
      <xdr:rowOff>53124</xdr:rowOff>
    </xdr:to>
    <xdr:sp macro="" textlink="">
      <xdr:nvSpPr>
        <xdr:cNvPr id="140" name="楕円 139"/>
        <xdr:cNvSpPr/>
      </xdr:nvSpPr>
      <xdr:spPr>
        <a:xfrm>
          <a:off x="4584700" y="955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145851</xdr:rowOff>
    </xdr:from>
    <xdr:ext cx="599010" cy="259045"/>
    <xdr:sp macro="" textlink="">
      <xdr:nvSpPr>
        <xdr:cNvPr id="141" name="物件費該当値テキスト"/>
        <xdr:cNvSpPr txBox="1"/>
      </xdr:nvSpPr>
      <xdr:spPr>
        <a:xfrm>
          <a:off x="4686300" y="94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17576</xdr:rowOff>
    </xdr:from>
    <xdr:to>
      <xdr:col>20</xdr:col>
      <xdr:colOff>38100</xdr:colOff>
      <xdr:row>56</xdr:row>
      <xdr:rowOff>119176</xdr:rowOff>
    </xdr:to>
    <xdr:sp macro="" textlink="">
      <xdr:nvSpPr>
        <xdr:cNvPr id="142" name="楕円 141"/>
        <xdr:cNvSpPr/>
      </xdr:nvSpPr>
      <xdr:spPr>
        <a:xfrm>
          <a:off x="3746500" y="961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135703</xdr:rowOff>
    </xdr:from>
    <xdr:ext cx="534377" cy="259045"/>
    <xdr:sp macro="" textlink="">
      <xdr:nvSpPr>
        <xdr:cNvPr id="143" name="テキスト ボックス 142"/>
        <xdr:cNvSpPr txBox="1"/>
      </xdr:nvSpPr>
      <xdr:spPr>
        <a:xfrm>
          <a:off x="3530111" y="939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72479</xdr:rowOff>
    </xdr:from>
    <xdr:to>
      <xdr:col>15</xdr:col>
      <xdr:colOff>101600</xdr:colOff>
      <xdr:row>57</xdr:row>
      <xdr:rowOff>2629</xdr:rowOff>
    </xdr:to>
    <xdr:sp macro="" textlink="">
      <xdr:nvSpPr>
        <xdr:cNvPr id="144" name="楕円 143"/>
        <xdr:cNvSpPr/>
      </xdr:nvSpPr>
      <xdr:spPr>
        <a:xfrm>
          <a:off x="2857500" y="967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19156</xdr:rowOff>
    </xdr:from>
    <xdr:ext cx="534377" cy="259045"/>
    <xdr:sp macro="" textlink="">
      <xdr:nvSpPr>
        <xdr:cNvPr id="145" name="テキスト ボックス 144"/>
        <xdr:cNvSpPr txBox="1"/>
      </xdr:nvSpPr>
      <xdr:spPr>
        <a:xfrm>
          <a:off x="2641111" y="944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53277</xdr:rowOff>
    </xdr:from>
    <xdr:to>
      <xdr:col>10</xdr:col>
      <xdr:colOff>165100</xdr:colOff>
      <xdr:row>56</xdr:row>
      <xdr:rowOff>154877</xdr:rowOff>
    </xdr:to>
    <xdr:sp macro="" textlink="">
      <xdr:nvSpPr>
        <xdr:cNvPr id="146" name="楕円 145"/>
        <xdr:cNvSpPr/>
      </xdr:nvSpPr>
      <xdr:spPr>
        <a:xfrm>
          <a:off x="1968500" y="965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171404</xdr:rowOff>
    </xdr:from>
    <xdr:ext cx="534377" cy="259045"/>
    <xdr:sp macro="" textlink="">
      <xdr:nvSpPr>
        <xdr:cNvPr id="147" name="テキスト ボックス 146"/>
        <xdr:cNvSpPr txBox="1"/>
      </xdr:nvSpPr>
      <xdr:spPr>
        <a:xfrm>
          <a:off x="1752111" y="942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100267</xdr:rowOff>
    </xdr:from>
    <xdr:to>
      <xdr:col>6</xdr:col>
      <xdr:colOff>38100</xdr:colOff>
      <xdr:row>57</xdr:row>
      <xdr:rowOff>30417</xdr:rowOff>
    </xdr:to>
    <xdr:sp macro="" textlink="">
      <xdr:nvSpPr>
        <xdr:cNvPr id="148" name="楕円 147"/>
        <xdr:cNvSpPr/>
      </xdr:nvSpPr>
      <xdr:spPr>
        <a:xfrm>
          <a:off x="1079500" y="970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46944</xdr:rowOff>
    </xdr:from>
    <xdr:ext cx="534377" cy="259045"/>
    <xdr:sp macro="" textlink="">
      <xdr:nvSpPr>
        <xdr:cNvPr id="149" name="テキスト ボックス 148"/>
        <xdr:cNvSpPr txBox="1"/>
      </xdr:nvSpPr>
      <xdr:spPr>
        <a:xfrm>
          <a:off x="863111" y="947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158217</xdr:rowOff>
    </xdr:from>
    <xdr:to>
      <xdr:col>24</xdr:col>
      <xdr:colOff>62865</xdr:colOff>
      <xdr:row>78</xdr:row>
      <xdr:rowOff>91999</xdr:rowOff>
    </xdr:to>
    <xdr:cxnSp macro="">
      <xdr:nvCxnSpPr>
        <xdr:cNvPr id="173" name="直線コネクタ 172"/>
        <xdr:cNvCxnSpPr/>
      </xdr:nvCxnSpPr>
      <xdr:spPr>
        <a:xfrm flipV="1">
          <a:off x="4633595" y="11988267"/>
          <a:ext cx="1270" cy="1476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95826</xdr:rowOff>
    </xdr:from>
    <xdr:ext cx="469744" cy="259045"/>
    <xdr:sp macro="" textlink="">
      <xdr:nvSpPr>
        <xdr:cNvPr id="174" name="維持補修費最小値テキスト"/>
        <xdr:cNvSpPr txBox="1"/>
      </xdr:nvSpPr>
      <xdr:spPr>
        <a:xfrm>
          <a:off x="4686300" y="1346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91999</xdr:rowOff>
    </xdr:from>
    <xdr:to>
      <xdr:col>24</xdr:col>
      <xdr:colOff>152400</xdr:colOff>
      <xdr:row>78</xdr:row>
      <xdr:rowOff>91999</xdr:rowOff>
    </xdr:to>
    <xdr:cxnSp macro="">
      <xdr:nvCxnSpPr>
        <xdr:cNvPr id="175" name="直線コネクタ 174"/>
        <xdr:cNvCxnSpPr/>
      </xdr:nvCxnSpPr>
      <xdr:spPr>
        <a:xfrm>
          <a:off x="4546600" y="13465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104894</xdr:rowOff>
    </xdr:from>
    <xdr:ext cx="534377" cy="259045"/>
    <xdr:sp macro="" textlink="">
      <xdr:nvSpPr>
        <xdr:cNvPr id="176" name="維持補修費最大値テキスト"/>
        <xdr:cNvSpPr txBox="1"/>
      </xdr:nvSpPr>
      <xdr:spPr>
        <a:xfrm>
          <a:off x="4686300" y="1176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158217</xdr:rowOff>
    </xdr:from>
    <xdr:to>
      <xdr:col>24</xdr:col>
      <xdr:colOff>152400</xdr:colOff>
      <xdr:row>69</xdr:row>
      <xdr:rowOff>158217</xdr:rowOff>
    </xdr:to>
    <xdr:cxnSp macro="">
      <xdr:nvCxnSpPr>
        <xdr:cNvPr id="177" name="直線コネクタ 176"/>
        <xdr:cNvCxnSpPr/>
      </xdr:nvCxnSpPr>
      <xdr:spPr>
        <a:xfrm>
          <a:off x="4546600" y="1198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83388</xdr:rowOff>
    </xdr:from>
    <xdr:to>
      <xdr:col>24</xdr:col>
      <xdr:colOff>63500</xdr:colOff>
      <xdr:row>75</xdr:row>
      <xdr:rowOff>90704</xdr:rowOff>
    </xdr:to>
    <xdr:cxnSp macro="">
      <xdr:nvCxnSpPr>
        <xdr:cNvPr id="178" name="直線コネクタ 177"/>
        <xdr:cNvCxnSpPr/>
      </xdr:nvCxnSpPr>
      <xdr:spPr>
        <a:xfrm flipV="1">
          <a:off x="3797300" y="12770688"/>
          <a:ext cx="838200" cy="17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4463</xdr:rowOff>
    </xdr:from>
    <xdr:ext cx="469744" cy="259045"/>
    <xdr:sp macro="" textlink="">
      <xdr:nvSpPr>
        <xdr:cNvPr id="179" name="維持補修費平均値テキスト"/>
        <xdr:cNvSpPr txBox="1"/>
      </xdr:nvSpPr>
      <xdr:spPr>
        <a:xfrm>
          <a:off x="4686300" y="13034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26036</xdr:rowOff>
    </xdr:from>
    <xdr:to>
      <xdr:col>24</xdr:col>
      <xdr:colOff>114300</xdr:colOff>
      <xdr:row>76</xdr:row>
      <xdr:rowOff>127636</xdr:rowOff>
    </xdr:to>
    <xdr:sp macro="" textlink="">
      <xdr:nvSpPr>
        <xdr:cNvPr id="180" name="フローチャート: 判断 179"/>
        <xdr:cNvSpPr/>
      </xdr:nvSpPr>
      <xdr:spPr>
        <a:xfrm>
          <a:off x="4584700" y="1305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90704</xdr:rowOff>
    </xdr:from>
    <xdr:to>
      <xdr:col>19</xdr:col>
      <xdr:colOff>177800</xdr:colOff>
      <xdr:row>75</xdr:row>
      <xdr:rowOff>117221</xdr:rowOff>
    </xdr:to>
    <xdr:cxnSp macro="">
      <xdr:nvCxnSpPr>
        <xdr:cNvPr id="181" name="直線コネクタ 180"/>
        <xdr:cNvCxnSpPr/>
      </xdr:nvCxnSpPr>
      <xdr:spPr>
        <a:xfrm flipV="1">
          <a:off x="2908300" y="12949454"/>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110922</xdr:rowOff>
    </xdr:from>
    <xdr:to>
      <xdr:col>20</xdr:col>
      <xdr:colOff>38100</xdr:colOff>
      <xdr:row>76</xdr:row>
      <xdr:rowOff>41072</xdr:rowOff>
    </xdr:to>
    <xdr:sp macro="" textlink="">
      <xdr:nvSpPr>
        <xdr:cNvPr id="182" name="フローチャート: 判断 181"/>
        <xdr:cNvSpPr/>
      </xdr:nvSpPr>
      <xdr:spPr>
        <a:xfrm>
          <a:off x="3746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32199</xdr:rowOff>
    </xdr:from>
    <xdr:ext cx="469744" cy="259045"/>
    <xdr:sp macro="" textlink="">
      <xdr:nvSpPr>
        <xdr:cNvPr id="183" name="テキスト ボックス 182"/>
        <xdr:cNvSpPr txBox="1"/>
      </xdr:nvSpPr>
      <xdr:spPr>
        <a:xfrm>
          <a:off x="3562428" y="1306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117221</xdr:rowOff>
    </xdr:from>
    <xdr:to>
      <xdr:col>15</xdr:col>
      <xdr:colOff>50800</xdr:colOff>
      <xdr:row>75</xdr:row>
      <xdr:rowOff>133452</xdr:rowOff>
    </xdr:to>
    <xdr:cxnSp macro="">
      <xdr:nvCxnSpPr>
        <xdr:cNvPr id="184" name="直線コネクタ 183"/>
        <xdr:cNvCxnSpPr/>
      </xdr:nvCxnSpPr>
      <xdr:spPr>
        <a:xfrm flipV="1">
          <a:off x="2019300" y="12975971"/>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40666</xdr:rowOff>
    </xdr:from>
    <xdr:to>
      <xdr:col>15</xdr:col>
      <xdr:colOff>101600</xdr:colOff>
      <xdr:row>75</xdr:row>
      <xdr:rowOff>142266</xdr:rowOff>
    </xdr:to>
    <xdr:sp macro="" textlink="">
      <xdr:nvSpPr>
        <xdr:cNvPr id="185" name="フローチャート: 判断 184"/>
        <xdr:cNvSpPr/>
      </xdr:nvSpPr>
      <xdr:spPr>
        <a:xfrm>
          <a:off x="2857500" y="1289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158793</xdr:rowOff>
    </xdr:from>
    <xdr:ext cx="469744" cy="259045"/>
    <xdr:sp macro="" textlink="">
      <xdr:nvSpPr>
        <xdr:cNvPr id="186" name="テキスト ボックス 185"/>
        <xdr:cNvSpPr txBox="1"/>
      </xdr:nvSpPr>
      <xdr:spPr>
        <a:xfrm>
          <a:off x="2673428" y="1267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133452</xdr:rowOff>
    </xdr:from>
    <xdr:to>
      <xdr:col>10</xdr:col>
      <xdr:colOff>114300</xdr:colOff>
      <xdr:row>76</xdr:row>
      <xdr:rowOff>96799</xdr:rowOff>
    </xdr:to>
    <xdr:cxnSp macro="">
      <xdr:nvCxnSpPr>
        <xdr:cNvPr id="187" name="直線コネクタ 186"/>
        <xdr:cNvCxnSpPr/>
      </xdr:nvCxnSpPr>
      <xdr:spPr>
        <a:xfrm flipV="1">
          <a:off x="1130300" y="12992202"/>
          <a:ext cx="889000" cy="13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103683</xdr:rowOff>
    </xdr:from>
    <xdr:to>
      <xdr:col>10</xdr:col>
      <xdr:colOff>165100</xdr:colOff>
      <xdr:row>76</xdr:row>
      <xdr:rowOff>33834</xdr:rowOff>
    </xdr:to>
    <xdr:sp macro="" textlink="">
      <xdr:nvSpPr>
        <xdr:cNvPr id="188" name="フローチャート: 判断 187"/>
        <xdr:cNvSpPr/>
      </xdr:nvSpPr>
      <xdr:spPr>
        <a:xfrm>
          <a:off x="1968500" y="129624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24959</xdr:rowOff>
    </xdr:from>
    <xdr:ext cx="469744" cy="259045"/>
    <xdr:sp macro="" textlink="">
      <xdr:nvSpPr>
        <xdr:cNvPr id="189" name="テキスト ボックス 188"/>
        <xdr:cNvSpPr txBox="1"/>
      </xdr:nvSpPr>
      <xdr:spPr>
        <a:xfrm>
          <a:off x="1784428" y="1305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46456</xdr:rowOff>
    </xdr:from>
    <xdr:to>
      <xdr:col>6</xdr:col>
      <xdr:colOff>38100</xdr:colOff>
      <xdr:row>76</xdr:row>
      <xdr:rowOff>148056</xdr:rowOff>
    </xdr:to>
    <xdr:sp macro="" textlink="">
      <xdr:nvSpPr>
        <xdr:cNvPr id="190" name="フローチャート: 判断 189"/>
        <xdr:cNvSpPr/>
      </xdr:nvSpPr>
      <xdr:spPr>
        <a:xfrm>
          <a:off x="1079500" y="1307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139183</xdr:rowOff>
    </xdr:from>
    <xdr:ext cx="469744" cy="259045"/>
    <xdr:sp macro="" textlink="">
      <xdr:nvSpPr>
        <xdr:cNvPr id="191" name="テキスト ボックス 190"/>
        <xdr:cNvSpPr txBox="1"/>
      </xdr:nvSpPr>
      <xdr:spPr>
        <a:xfrm>
          <a:off x="895428" y="1316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32588</xdr:rowOff>
    </xdr:from>
    <xdr:to>
      <xdr:col>24</xdr:col>
      <xdr:colOff>114300</xdr:colOff>
      <xdr:row>74</xdr:row>
      <xdr:rowOff>134188</xdr:rowOff>
    </xdr:to>
    <xdr:sp macro="" textlink="">
      <xdr:nvSpPr>
        <xdr:cNvPr id="197" name="楕円 196"/>
        <xdr:cNvSpPr/>
      </xdr:nvSpPr>
      <xdr:spPr>
        <a:xfrm>
          <a:off x="4584700" y="1271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55465</xdr:rowOff>
    </xdr:from>
    <xdr:ext cx="534377" cy="259045"/>
    <xdr:sp macro="" textlink="">
      <xdr:nvSpPr>
        <xdr:cNvPr id="198" name="維持補修費該当値テキスト"/>
        <xdr:cNvSpPr txBox="1"/>
      </xdr:nvSpPr>
      <xdr:spPr>
        <a:xfrm>
          <a:off x="4686300" y="1257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39904</xdr:rowOff>
    </xdr:from>
    <xdr:to>
      <xdr:col>20</xdr:col>
      <xdr:colOff>38100</xdr:colOff>
      <xdr:row>75</xdr:row>
      <xdr:rowOff>141504</xdr:rowOff>
    </xdr:to>
    <xdr:sp macro="" textlink="">
      <xdr:nvSpPr>
        <xdr:cNvPr id="199" name="楕円 198"/>
        <xdr:cNvSpPr/>
      </xdr:nvSpPr>
      <xdr:spPr>
        <a:xfrm>
          <a:off x="3746500" y="1289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158031</xdr:rowOff>
    </xdr:from>
    <xdr:ext cx="469744" cy="259045"/>
    <xdr:sp macro="" textlink="">
      <xdr:nvSpPr>
        <xdr:cNvPr id="200" name="テキスト ボックス 199"/>
        <xdr:cNvSpPr txBox="1"/>
      </xdr:nvSpPr>
      <xdr:spPr>
        <a:xfrm>
          <a:off x="3562428" y="1267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66421</xdr:rowOff>
    </xdr:from>
    <xdr:to>
      <xdr:col>15</xdr:col>
      <xdr:colOff>101600</xdr:colOff>
      <xdr:row>75</xdr:row>
      <xdr:rowOff>168021</xdr:rowOff>
    </xdr:to>
    <xdr:sp macro="" textlink="">
      <xdr:nvSpPr>
        <xdr:cNvPr id="201" name="楕円 200"/>
        <xdr:cNvSpPr/>
      </xdr:nvSpPr>
      <xdr:spPr>
        <a:xfrm>
          <a:off x="2857500" y="129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159148</xdr:rowOff>
    </xdr:from>
    <xdr:ext cx="469744" cy="259045"/>
    <xdr:sp macro="" textlink="">
      <xdr:nvSpPr>
        <xdr:cNvPr id="202" name="テキスト ボックス 201"/>
        <xdr:cNvSpPr txBox="1"/>
      </xdr:nvSpPr>
      <xdr:spPr>
        <a:xfrm>
          <a:off x="2673428" y="130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82652</xdr:rowOff>
    </xdr:from>
    <xdr:to>
      <xdr:col>10</xdr:col>
      <xdr:colOff>165100</xdr:colOff>
      <xdr:row>76</xdr:row>
      <xdr:rowOff>12802</xdr:rowOff>
    </xdr:to>
    <xdr:sp macro="" textlink="">
      <xdr:nvSpPr>
        <xdr:cNvPr id="203" name="楕円 202"/>
        <xdr:cNvSpPr/>
      </xdr:nvSpPr>
      <xdr:spPr>
        <a:xfrm>
          <a:off x="1968500" y="1294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29329</xdr:rowOff>
    </xdr:from>
    <xdr:ext cx="469744" cy="259045"/>
    <xdr:sp macro="" textlink="">
      <xdr:nvSpPr>
        <xdr:cNvPr id="204" name="テキスト ボックス 203"/>
        <xdr:cNvSpPr txBox="1"/>
      </xdr:nvSpPr>
      <xdr:spPr>
        <a:xfrm>
          <a:off x="1784428" y="1271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45999</xdr:rowOff>
    </xdr:from>
    <xdr:to>
      <xdr:col>6</xdr:col>
      <xdr:colOff>38100</xdr:colOff>
      <xdr:row>76</xdr:row>
      <xdr:rowOff>147599</xdr:rowOff>
    </xdr:to>
    <xdr:sp macro="" textlink="">
      <xdr:nvSpPr>
        <xdr:cNvPr id="205" name="楕円 204"/>
        <xdr:cNvSpPr/>
      </xdr:nvSpPr>
      <xdr:spPr>
        <a:xfrm>
          <a:off x="1079500" y="130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164127</xdr:rowOff>
    </xdr:from>
    <xdr:ext cx="469744" cy="259045"/>
    <xdr:sp macro="" textlink="">
      <xdr:nvSpPr>
        <xdr:cNvPr id="206" name="テキスト ボックス 205"/>
        <xdr:cNvSpPr txBox="1"/>
      </xdr:nvSpPr>
      <xdr:spPr>
        <a:xfrm>
          <a:off x="895428" y="1285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33841</xdr:rowOff>
    </xdr:from>
    <xdr:to>
      <xdr:col>24</xdr:col>
      <xdr:colOff>62865</xdr:colOff>
      <xdr:row>99</xdr:row>
      <xdr:rowOff>95531</xdr:rowOff>
    </xdr:to>
    <xdr:cxnSp macro="">
      <xdr:nvCxnSpPr>
        <xdr:cNvPr id="233" name="直線コネクタ 232"/>
        <xdr:cNvCxnSpPr/>
      </xdr:nvCxnSpPr>
      <xdr:spPr>
        <a:xfrm flipV="1">
          <a:off x="4633595" y="15464341"/>
          <a:ext cx="1270" cy="1604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99358</xdr:rowOff>
    </xdr:from>
    <xdr:ext cx="534377" cy="259045"/>
    <xdr:sp macro="" textlink="">
      <xdr:nvSpPr>
        <xdr:cNvPr id="234" name="扶助費最小値テキスト"/>
        <xdr:cNvSpPr txBox="1"/>
      </xdr:nvSpPr>
      <xdr:spPr>
        <a:xfrm>
          <a:off x="4686300" y="170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95531</xdr:rowOff>
    </xdr:from>
    <xdr:to>
      <xdr:col>24</xdr:col>
      <xdr:colOff>152400</xdr:colOff>
      <xdr:row>99</xdr:row>
      <xdr:rowOff>95531</xdr:rowOff>
    </xdr:to>
    <xdr:cxnSp macro="">
      <xdr:nvCxnSpPr>
        <xdr:cNvPr id="235" name="直線コネクタ 234"/>
        <xdr:cNvCxnSpPr/>
      </xdr:nvCxnSpPr>
      <xdr:spPr>
        <a:xfrm>
          <a:off x="4546600" y="1706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151968</xdr:rowOff>
    </xdr:from>
    <xdr:ext cx="599010" cy="259045"/>
    <xdr:sp macro="" textlink="">
      <xdr:nvSpPr>
        <xdr:cNvPr id="236" name="扶助費最大値テキスト"/>
        <xdr:cNvSpPr txBox="1"/>
      </xdr:nvSpPr>
      <xdr:spPr>
        <a:xfrm>
          <a:off x="4686300" y="1523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33841</xdr:rowOff>
    </xdr:from>
    <xdr:to>
      <xdr:col>24</xdr:col>
      <xdr:colOff>152400</xdr:colOff>
      <xdr:row>90</xdr:row>
      <xdr:rowOff>33841</xdr:rowOff>
    </xdr:to>
    <xdr:cxnSp macro="">
      <xdr:nvCxnSpPr>
        <xdr:cNvPr id="237" name="直線コネクタ 236"/>
        <xdr:cNvCxnSpPr/>
      </xdr:nvCxnSpPr>
      <xdr:spPr>
        <a:xfrm>
          <a:off x="4546600" y="1546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104626</xdr:rowOff>
    </xdr:from>
    <xdr:to>
      <xdr:col>24</xdr:col>
      <xdr:colOff>63500</xdr:colOff>
      <xdr:row>97</xdr:row>
      <xdr:rowOff>169402</xdr:rowOff>
    </xdr:to>
    <xdr:cxnSp macro="">
      <xdr:nvCxnSpPr>
        <xdr:cNvPr id="238" name="直線コネクタ 237"/>
        <xdr:cNvCxnSpPr/>
      </xdr:nvCxnSpPr>
      <xdr:spPr>
        <a:xfrm flipV="1">
          <a:off x="3797300" y="16735276"/>
          <a:ext cx="838200" cy="6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38282</xdr:rowOff>
    </xdr:from>
    <xdr:ext cx="534377" cy="259045"/>
    <xdr:sp macro="" textlink="">
      <xdr:nvSpPr>
        <xdr:cNvPr id="239" name="扶助費平均値テキスト"/>
        <xdr:cNvSpPr txBox="1"/>
      </xdr:nvSpPr>
      <xdr:spPr>
        <a:xfrm>
          <a:off x="4686300" y="16326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15405</xdr:rowOff>
    </xdr:from>
    <xdr:to>
      <xdr:col>24</xdr:col>
      <xdr:colOff>114300</xdr:colOff>
      <xdr:row>96</xdr:row>
      <xdr:rowOff>117005</xdr:rowOff>
    </xdr:to>
    <xdr:sp macro="" textlink="">
      <xdr:nvSpPr>
        <xdr:cNvPr id="240" name="フローチャート: 判断 239"/>
        <xdr:cNvSpPr/>
      </xdr:nvSpPr>
      <xdr:spPr>
        <a:xfrm>
          <a:off x="45847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127910</xdr:rowOff>
    </xdr:from>
    <xdr:to>
      <xdr:col>19</xdr:col>
      <xdr:colOff>177800</xdr:colOff>
      <xdr:row>97</xdr:row>
      <xdr:rowOff>169402</xdr:rowOff>
    </xdr:to>
    <xdr:cxnSp macro="">
      <xdr:nvCxnSpPr>
        <xdr:cNvPr id="241" name="直線コネクタ 240"/>
        <xdr:cNvCxnSpPr/>
      </xdr:nvCxnSpPr>
      <xdr:spPr>
        <a:xfrm>
          <a:off x="2908300" y="16758560"/>
          <a:ext cx="889000" cy="4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105130</xdr:rowOff>
    </xdr:from>
    <xdr:to>
      <xdr:col>20</xdr:col>
      <xdr:colOff>38100</xdr:colOff>
      <xdr:row>97</xdr:row>
      <xdr:rowOff>35280</xdr:rowOff>
    </xdr:to>
    <xdr:sp macro="" textlink="">
      <xdr:nvSpPr>
        <xdr:cNvPr id="242" name="フローチャート: 判断 241"/>
        <xdr:cNvSpPr/>
      </xdr:nvSpPr>
      <xdr:spPr>
        <a:xfrm>
          <a:off x="3746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51807</xdr:rowOff>
    </xdr:from>
    <xdr:ext cx="534377" cy="259045"/>
    <xdr:sp macro="" textlink="">
      <xdr:nvSpPr>
        <xdr:cNvPr id="243" name="テキスト ボックス 242"/>
        <xdr:cNvSpPr txBox="1"/>
      </xdr:nvSpPr>
      <xdr:spPr>
        <a:xfrm>
          <a:off x="3530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118996</xdr:rowOff>
    </xdr:from>
    <xdr:to>
      <xdr:col>15</xdr:col>
      <xdr:colOff>50800</xdr:colOff>
      <xdr:row>97</xdr:row>
      <xdr:rowOff>127910</xdr:rowOff>
    </xdr:to>
    <xdr:cxnSp macro="">
      <xdr:nvCxnSpPr>
        <xdr:cNvPr id="244" name="直線コネクタ 243"/>
        <xdr:cNvCxnSpPr/>
      </xdr:nvCxnSpPr>
      <xdr:spPr>
        <a:xfrm>
          <a:off x="2019300" y="16749646"/>
          <a:ext cx="889000" cy="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137984</xdr:rowOff>
    </xdr:from>
    <xdr:to>
      <xdr:col>15</xdr:col>
      <xdr:colOff>101600</xdr:colOff>
      <xdr:row>97</xdr:row>
      <xdr:rowOff>68134</xdr:rowOff>
    </xdr:to>
    <xdr:sp macro="" textlink="">
      <xdr:nvSpPr>
        <xdr:cNvPr id="245" name="フローチャート: 判断 244"/>
        <xdr:cNvSpPr/>
      </xdr:nvSpPr>
      <xdr:spPr>
        <a:xfrm>
          <a:off x="2857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84661</xdr:rowOff>
    </xdr:from>
    <xdr:ext cx="534377" cy="259045"/>
    <xdr:sp macro="" textlink="">
      <xdr:nvSpPr>
        <xdr:cNvPr id="246" name="テキスト ボックス 245"/>
        <xdr:cNvSpPr txBox="1"/>
      </xdr:nvSpPr>
      <xdr:spPr>
        <a:xfrm>
          <a:off x="2641111" y="163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118996</xdr:rowOff>
    </xdr:from>
    <xdr:to>
      <xdr:col>10</xdr:col>
      <xdr:colOff>114300</xdr:colOff>
      <xdr:row>98</xdr:row>
      <xdr:rowOff>29564</xdr:rowOff>
    </xdr:to>
    <xdr:cxnSp macro="">
      <xdr:nvCxnSpPr>
        <xdr:cNvPr id="247" name="直線コネクタ 246"/>
        <xdr:cNvCxnSpPr/>
      </xdr:nvCxnSpPr>
      <xdr:spPr>
        <a:xfrm flipV="1">
          <a:off x="1130300" y="16749646"/>
          <a:ext cx="889000" cy="8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119614</xdr:rowOff>
    </xdr:from>
    <xdr:to>
      <xdr:col>10</xdr:col>
      <xdr:colOff>165100</xdr:colOff>
      <xdr:row>97</xdr:row>
      <xdr:rowOff>49764</xdr:rowOff>
    </xdr:to>
    <xdr:sp macro="" textlink="">
      <xdr:nvSpPr>
        <xdr:cNvPr id="248" name="フローチャート: 判断 247"/>
        <xdr:cNvSpPr/>
      </xdr:nvSpPr>
      <xdr:spPr>
        <a:xfrm>
          <a:off x="1968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66291</xdr:rowOff>
    </xdr:from>
    <xdr:ext cx="534377" cy="259045"/>
    <xdr:sp macro="" textlink="">
      <xdr:nvSpPr>
        <xdr:cNvPr id="249" name="テキスト ボックス 248"/>
        <xdr:cNvSpPr txBox="1"/>
      </xdr:nvSpPr>
      <xdr:spPr>
        <a:xfrm>
          <a:off x="1752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53141</xdr:rowOff>
    </xdr:from>
    <xdr:to>
      <xdr:col>6</xdr:col>
      <xdr:colOff>38100</xdr:colOff>
      <xdr:row>96</xdr:row>
      <xdr:rowOff>154741</xdr:rowOff>
    </xdr:to>
    <xdr:sp macro="" textlink="">
      <xdr:nvSpPr>
        <xdr:cNvPr id="250" name="フローチャート: 判断 249"/>
        <xdr:cNvSpPr/>
      </xdr:nvSpPr>
      <xdr:spPr>
        <a:xfrm>
          <a:off x="1079500" y="1651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171268</xdr:rowOff>
    </xdr:from>
    <xdr:ext cx="534377" cy="259045"/>
    <xdr:sp macro="" textlink="">
      <xdr:nvSpPr>
        <xdr:cNvPr id="251" name="テキスト ボックス 250"/>
        <xdr:cNvSpPr txBox="1"/>
      </xdr:nvSpPr>
      <xdr:spPr>
        <a:xfrm>
          <a:off x="863111" y="1628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53826</xdr:rowOff>
    </xdr:from>
    <xdr:to>
      <xdr:col>24</xdr:col>
      <xdr:colOff>114300</xdr:colOff>
      <xdr:row>97</xdr:row>
      <xdr:rowOff>155426</xdr:rowOff>
    </xdr:to>
    <xdr:sp macro="" textlink="">
      <xdr:nvSpPr>
        <xdr:cNvPr id="257" name="楕円 256"/>
        <xdr:cNvSpPr/>
      </xdr:nvSpPr>
      <xdr:spPr>
        <a:xfrm>
          <a:off x="4584700" y="166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32253</xdr:rowOff>
    </xdr:from>
    <xdr:ext cx="534377" cy="259045"/>
    <xdr:sp macro="" textlink="">
      <xdr:nvSpPr>
        <xdr:cNvPr id="258" name="扶助費該当値テキスト"/>
        <xdr:cNvSpPr txBox="1"/>
      </xdr:nvSpPr>
      <xdr:spPr>
        <a:xfrm>
          <a:off x="4686300" y="1666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118602</xdr:rowOff>
    </xdr:from>
    <xdr:to>
      <xdr:col>20</xdr:col>
      <xdr:colOff>38100</xdr:colOff>
      <xdr:row>98</xdr:row>
      <xdr:rowOff>48752</xdr:rowOff>
    </xdr:to>
    <xdr:sp macro="" textlink="">
      <xdr:nvSpPr>
        <xdr:cNvPr id="259" name="楕円 258"/>
        <xdr:cNvSpPr/>
      </xdr:nvSpPr>
      <xdr:spPr>
        <a:xfrm>
          <a:off x="3746500" y="1674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39879</xdr:rowOff>
    </xdr:from>
    <xdr:ext cx="534377" cy="259045"/>
    <xdr:sp macro="" textlink="">
      <xdr:nvSpPr>
        <xdr:cNvPr id="260" name="テキスト ボックス 259"/>
        <xdr:cNvSpPr txBox="1"/>
      </xdr:nvSpPr>
      <xdr:spPr>
        <a:xfrm>
          <a:off x="3530111" y="1684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77110</xdr:rowOff>
    </xdr:from>
    <xdr:to>
      <xdr:col>15</xdr:col>
      <xdr:colOff>101600</xdr:colOff>
      <xdr:row>98</xdr:row>
      <xdr:rowOff>7260</xdr:rowOff>
    </xdr:to>
    <xdr:sp macro="" textlink="">
      <xdr:nvSpPr>
        <xdr:cNvPr id="261" name="楕円 260"/>
        <xdr:cNvSpPr/>
      </xdr:nvSpPr>
      <xdr:spPr>
        <a:xfrm>
          <a:off x="2857500" y="1670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169837</xdr:rowOff>
    </xdr:from>
    <xdr:ext cx="534377" cy="259045"/>
    <xdr:sp macro="" textlink="">
      <xdr:nvSpPr>
        <xdr:cNvPr id="262" name="テキスト ボックス 261"/>
        <xdr:cNvSpPr txBox="1"/>
      </xdr:nvSpPr>
      <xdr:spPr>
        <a:xfrm>
          <a:off x="2641111" y="1680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68196</xdr:rowOff>
    </xdr:from>
    <xdr:to>
      <xdr:col>10</xdr:col>
      <xdr:colOff>165100</xdr:colOff>
      <xdr:row>97</xdr:row>
      <xdr:rowOff>169796</xdr:rowOff>
    </xdr:to>
    <xdr:sp macro="" textlink="">
      <xdr:nvSpPr>
        <xdr:cNvPr id="263" name="楕円 262"/>
        <xdr:cNvSpPr/>
      </xdr:nvSpPr>
      <xdr:spPr>
        <a:xfrm>
          <a:off x="1968500" y="1669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160923</xdr:rowOff>
    </xdr:from>
    <xdr:ext cx="534377" cy="259045"/>
    <xdr:sp macro="" textlink="">
      <xdr:nvSpPr>
        <xdr:cNvPr id="264" name="テキスト ボックス 263"/>
        <xdr:cNvSpPr txBox="1"/>
      </xdr:nvSpPr>
      <xdr:spPr>
        <a:xfrm>
          <a:off x="1752111" y="1679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150214</xdr:rowOff>
    </xdr:from>
    <xdr:to>
      <xdr:col>6</xdr:col>
      <xdr:colOff>38100</xdr:colOff>
      <xdr:row>98</xdr:row>
      <xdr:rowOff>80364</xdr:rowOff>
    </xdr:to>
    <xdr:sp macro="" textlink="">
      <xdr:nvSpPr>
        <xdr:cNvPr id="265" name="楕円 264"/>
        <xdr:cNvSpPr/>
      </xdr:nvSpPr>
      <xdr:spPr>
        <a:xfrm>
          <a:off x="1079500" y="1678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71491</xdr:rowOff>
    </xdr:from>
    <xdr:ext cx="534377" cy="259045"/>
    <xdr:sp macro="" textlink="">
      <xdr:nvSpPr>
        <xdr:cNvPr id="266" name="テキスト ボックス 265"/>
        <xdr:cNvSpPr txBox="1"/>
      </xdr:nvSpPr>
      <xdr:spPr>
        <a:xfrm>
          <a:off x="863111" y="1687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162878</xdr:rowOff>
    </xdr:from>
    <xdr:to>
      <xdr:col>54</xdr:col>
      <xdr:colOff>189865</xdr:colOff>
      <xdr:row>38</xdr:row>
      <xdr:rowOff>126682</xdr:rowOff>
    </xdr:to>
    <xdr:cxnSp macro="">
      <xdr:nvCxnSpPr>
        <xdr:cNvPr id="291" name="直線コネクタ 290"/>
        <xdr:cNvCxnSpPr/>
      </xdr:nvCxnSpPr>
      <xdr:spPr>
        <a:xfrm flipV="1">
          <a:off x="10475595" y="5134928"/>
          <a:ext cx="1270" cy="1506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130509</xdr:rowOff>
    </xdr:from>
    <xdr:ext cx="534377" cy="259045"/>
    <xdr:sp macro="" textlink="">
      <xdr:nvSpPr>
        <xdr:cNvPr id="292" name="補助費等最小値テキスト"/>
        <xdr:cNvSpPr txBox="1"/>
      </xdr:nvSpPr>
      <xdr:spPr>
        <a:xfrm>
          <a:off x="10528300" y="66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126682</xdr:rowOff>
    </xdr:from>
    <xdr:to>
      <xdr:col>55</xdr:col>
      <xdr:colOff>88900</xdr:colOff>
      <xdr:row>38</xdr:row>
      <xdr:rowOff>126682</xdr:rowOff>
    </xdr:to>
    <xdr:cxnSp macro="">
      <xdr:nvCxnSpPr>
        <xdr:cNvPr id="293" name="直線コネクタ 292"/>
        <xdr:cNvCxnSpPr/>
      </xdr:nvCxnSpPr>
      <xdr:spPr>
        <a:xfrm>
          <a:off x="10388600" y="6641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109555</xdr:rowOff>
    </xdr:from>
    <xdr:ext cx="599010" cy="259045"/>
    <xdr:sp macro="" textlink="">
      <xdr:nvSpPr>
        <xdr:cNvPr id="294" name="補助費等最大値テキスト"/>
        <xdr:cNvSpPr txBox="1"/>
      </xdr:nvSpPr>
      <xdr:spPr>
        <a:xfrm>
          <a:off x="10528300" y="491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162878</xdr:rowOff>
    </xdr:from>
    <xdr:to>
      <xdr:col>55</xdr:col>
      <xdr:colOff>88900</xdr:colOff>
      <xdr:row>29</xdr:row>
      <xdr:rowOff>162878</xdr:rowOff>
    </xdr:to>
    <xdr:cxnSp macro="">
      <xdr:nvCxnSpPr>
        <xdr:cNvPr id="295" name="直線コネクタ 294"/>
        <xdr:cNvCxnSpPr/>
      </xdr:nvCxnSpPr>
      <xdr:spPr>
        <a:xfrm>
          <a:off x="10388600" y="5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136881</xdr:rowOff>
    </xdr:from>
    <xdr:to>
      <xdr:col>55</xdr:col>
      <xdr:colOff>0</xdr:colOff>
      <xdr:row>33</xdr:row>
      <xdr:rowOff>47384</xdr:rowOff>
    </xdr:to>
    <xdr:cxnSp macro="">
      <xdr:nvCxnSpPr>
        <xdr:cNvPr id="296" name="直線コネクタ 295"/>
        <xdr:cNvCxnSpPr/>
      </xdr:nvCxnSpPr>
      <xdr:spPr>
        <a:xfrm flipV="1">
          <a:off x="9639300" y="5623281"/>
          <a:ext cx="838200" cy="8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98417</xdr:rowOff>
    </xdr:from>
    <xdr:ext cx="534377" cy="259045"/>
    <xdr:sp macro="" textlink="">
      <xdr:nvSpPr>
        <xdr:cNvPr id="297" name="補助費等平均値テキスト"/>
        <xdr:cNvSpPr txBox="1"/>
      </xdr:nvSpPr>
      <xdr:spPr>
        <a:xfrm>
          <a:off x="10528300" y="6099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119990</xdr:rowOff>
    </xdr:from>
    <xdr:to>
      <xdr:col>55</xdr:col>
      <xdr:colOff>50800</xdr:colOff>
      <xdr:row>36</xdr:row>
      <xdr:rowOff>50140</xdr:rowOff>
    </xdr:to>
    <xdr:sp macro="" textlink="">
      <xdr:nvSpPr>
        <xdr:cNvPr id="298" name="フローチャート: 判断 297"/>
        <xdr:cNvSpPr/>
      </xdr:nvSpPr>
      <xdr:spPr>
        <a:xfrm>
          <a:off x="10426700" y="61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47384</xdr:rowOff>
    </xdr:from>
    <xdr:to>
      <xdr:col>50</xdr:col>
      <xdr:colOff>114300</xdr:colOff>
      <xdr:row>33</xdr:row>
      <xdr:rowOff>100228</xdr:rowOff>
    </xdr:to>
    <xdr:cxnSp macro="">
      <xdr:nvCxnSpPr>
        <xdr:cNvPr id="299" name="直線コネクタ 298"/>
        <xdr:cNvCxnSpPr/>
      </xdr:nvCxnSpPr>
      <xdr:spPr>
        <a:xfrm flipV="1">
          <a:off x="8750300" y="5705234"/>
          <a:ext cx="889000" cy="5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53022</xdr:rowOff>
    </xdr:from>
    <xdr:to>
      <xdr:col>50</xdr:col>
      <xdr:colOff>165100</xdr:colOff>
      <xdr:row>36</xdr:row>
      <xdr:rowOff>154622</xdr:rowOff>
    </xdr:to>
    <xdr:sp macro="" textlink="">
      <xdr:nvSpPr>
        <xdr:cNvPr id="300" name="フローチャート: 判断 299"/>
        <xdr:cNvSpPr/>
      </xdr:nvSpPr>
      <xdr:spPr>
        <a:xfrm>
          <a:off x="9588500" y="62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145749</xdr:rowOff>
    </xdr:from>
    <xdr:ext cx="534377" cy="259045"/>
    <xdr:sp macro="" textlink="">
      <xdr:nvSpPr>
        <xdr:cNvPr id="301" name="テキスト ボックス 300"/>
        <xdr:cNvSpPr txBox="1"/>
      </xdr:nvSpPr>
      <xdr:spPr>
        <a:xfrm>
          <a:off x="9372111" y="631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29985</xdr:rowOff>
    </xdr:from>
    <xdr:to>
      <xdr:col>45</xdr:col>
      <xdr:colOff>177800</xdr:colOff>
      <xdr:row>33</xdr:row>
      <xdr:rowOff>100228</xdr:rowOff>
    </xdr:to>
    <xdr:cxnSp macro="">
      <xdr:nvCxnSpPr>
        <xdr:cNvPr id="302" name="直線コネクタ 301"/>
        <xdr:cNvCxnSpPr/>
      </xdr:nvCxnSpPr>
      <xdr:spPr>
        <a:xfrm>
          <a:off x="7861300" y="5687835"/>
          <a:ext cx="889000" cy="7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61290</xdr:rowOff>
    </xdr:from>
    <xdr:to>
      <xdr:col>46</xdr:col>
      <xdr:colOff>38100</xdr:colOff>
      <xdr:row>36</xdr:row>
      <xdr:rowOff>162890</xdr:rowOff>
    </xdr:to>
    <xdr:sp macro="" textlink="">
      <xdr:nvSpPr>
        <xdr:cNvPr id="303" name="フローチャート: 判断 302"/>
        <xdr:cNvSpPr/>
      </xdr:nvSpPr>
      <xdr:spPr>
        <a:xfrm>
          <a:off x="8699500" y="62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154017</xdr:rowOff>
    </xdr:from>
    <xdr:ext cx="534377" cy="259045"/>
    <xdr:sp macro="" textlink="">
      <xdr:nvSpPr>
        <xdr:cNvPr id="304" name="テキスト ボックス 303"/>
        <xdr:cNvSpPr txBox="1"/>
      </xdr:nvSpPr>
      <xdr:spPr>
        <a:xfrm>
          <a:off x="8483111" y="63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100902</xdr:rowOff>
    </xdr:from>
    <xdr:to>
      <xdr:col>41</xdr:col>
      <xdr:colOff>50800</xdr:colOff>
      <xdr:row>33</xdr:row>
      <xdr:rowOff>29985</xdr:rowOff>
    </xdr:to>
    <xdr:cxnSp macro="">
      <xdr:nvCxnSpPr>
        <xdr:cNvPr id="305" name="直線コネクタ 304"/>
        <xdr:cNvCxnSpPr/>
      </xdr:nvCxnSpPr>
      <xdr:spPr>
        <a:xfrm>
          <a:off x="6972300" y="5587302"/>
          <a:ext cx="889000" cy="10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73190</xdr:rowOff>
    </xdr:from>
    <xdr:to>
      <xdr:col>41</xdr:col>
      <xdr:colOff>101600</xdr:colOff>
      <xdr:row>37</xdr:row>
      <xdr:rowOff>3340</xdr:rowOff>
    </xdr:to>
    <xdr:sp macro="" textlink="">
      <xdr:nvSpPr>
        <xdr:cNvPr id="306" name="フローチャート: 判断 305"/>
        <xdr:cNvSpPr/>
      </xdr:nvSpPr>
      <xdr:spPr>
        <a:xfrm>
          <a:off x="7810500" y="62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165917</xdr:rowOff>
    </xdr:from>
    <xdr:ext cx="534377" cy="259045"/>
    <xdr:sp macro="" textlink="">
      <xdr:nvSpPr>
        <xdr:cNvPr id="307" name="テキスト ボックス 306"/>
        <xdr:cNvSpPr txBox="1"/>
      </xdr:nvSpPr>
      <xdr:spPr>
        <a:xfrm>
          <a:off x="7594111" y="63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78803</xdr:rowOff>
    </xdr:from>
    <xdr:to>
      <xdr:col>36</xdr:col>
      <xdr:colOff>165100</xdr:colOff>
      <xdr:row>37</xdr:row>
      <xdr:rowOff>8953</xdr:rowOff>
    </xdr:to>
    <xdr:sp macro="" textlink="">
      <xdr:nvSpPr>
        <xdr:cNvPr id="308" name="フローチャート: 判断 307"/>
        <xdr:cNvSpPr/>
      </xdr:nvSpPr>
      <xdr:spPr>
        <a:xfrm>
          <a:off x="6921500" y="625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80</xdr:rowOff>
    </xdr:from>
    <xdr:ext cx="534377" cy="259045"/>
    <xdr:sp macro="" textlink="">
      <xdr:nvSpPr>
        <xdr:cNvPr id="309" name="テキスト ボックス 308"/>
        <xdr:cNvSpPr txBox="1"/>
      </xdr:nvSpPr>
      <xdr:spPr>
        <a:xfrm>
          <a:off x="6705111" y="634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86081</xdr:rowOff>
    </xdr:from>
    <xdr:to>
      <xdr:col>55</xdr:col>
      <xdr:colOff>50800</xdr:colOff>
      <xdr:row>33</xdr:row>
      <xdr:rowOff>16231</xdr:rowOff>
    </xdr:to>
    <xdr:sp macro="" textlink="">
      <xdr:nvSpPr>
        <xdr:cNvPr id="315" name="楕円 314"/>
        <xdr:cNvSpPr/>
      </xdr:nvSpPr>
      <xdr:spPr>
        <a:xfrm>
          <a:off x="10426700" y="557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108958</xdr:rowOff>
    </xdr:from>
    <xdr:ext cx="599010" cy="259045"/>
    <xdr:sp macro="" textlink="">
      <xdr:nvSpPr>
        <xdr:cNvPr id="316" name="補助費等該当値テキスト"/>
        <xdr:cNvSpPr txBox="1"/>
      </xdr:nvSpPr>
      <xdr:spPr>
        <a:xfrm>
          <a:off x="10528300" y="5423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168034</xdr:rowOff>
    </xdr:from>
    <xdr:to>
      <xdr:col>50</xdr:col>
      <xdr:colOff>165100</xdr:colOff>
      <xdr:row>33</xdr:row>
      <xdr:rowOff>98184</xdr:rowOff>
    </xdr:to>
    <xdr:sp macro="" textlink="">
      <xdr:nvSpPr>
        <xdr:cNvPr id="317" name="楕円 316"/>
        <xdr:cNvSpPr/>
      </xdr:nvSpPr>
      <xdr:spPr>
        <a:xfrm>
          <a:off x="9588500" y="565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114711</xdr:rowOff>
    </xdr:from>
    <xdr:ext cx="599010" cy="259045"/>
    <xdr:sp macro="" textlink="">
      <xdr:nvSpPr>
        <xdr:cNvPr id="318" name="テキスト ボックス 317"/>
        <xdr:cNvSpPr txBox="1"/>
      </xdr:nvSpPr>
      <xdr:spPr>
        <a:xfrm>
          <a:off x="9339795" y="542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49428</xdr:rowOff>
    </xdr:from>
    <xdr:to>
      <xdr:col>46</xdr:col>
      <xdr:colOff>38100</xdr:colOff>
      <xdr:row>33</xdr:row>
      <xdr:rowOff>151028</xdr:rowOff>
    </xdr:to>
    <xdr:sp macro="" textlink="">
      <xdr:nvSpPr>
        <xdr:cNvPr id="319" name="楕円 318"/>
        <xdr:cNvSpPr/>
      </xdr:nvSpPr>
      <xdr:spPr>
        <a:xfrm>
          <a:off x="8699500" y="570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167555</xdr:rowOff>
    </xdr:from>
    <xdr:ext cx="599010" cy="259045"/>
    <xdr:sp macro="" textlink="">
      <xdr:nvSpPr>
        <xdr:cNvPr id="320" name="テキスト ボックス 319"/>
        <xdr:cNvSpPr txBox="1"/>
      </xdr:nvSpPr>
      <xdr:spPr>
        <a:xfrm>
          <a:off x="8450795" y="548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150635</xdr:rowOff>
    </xdr:from>
    <xdr:to>
      <xdr:col>41</xdr:col>
      <xdr:colOff>101600</xdr:colOff>
      <xdr:row>33</xdr:row>
      <xdr:rowOff>80785</xdr:rowOff>
    </xdr:to>
    <xdr:sp macro="" textlink="">
      <xdr:nvSpPr>
        <xdr:cNvPr id="321" name="楕円 320"/>
        <xdr:cNvSpPr/>
      </xdr:nvSpPr>
      <xdr:spPr>
        <a:xfrm>
          <a:off x="7810500" y="563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97312</xdr:rowOff>
    </xdr:from>
    <xdr:ext cx="599010" cy="259045"/>
    <xdr:sp macro="" textlink="">
      <xdr:nvSpPr>
        <xdr:cNvPr id="322" name="テキスト ボックス 321"/>
        <xdr:cNvSpPr txBox="1"/>
      </xdr:nvSpPr>
      <xdr:spPr>
        <a:xfrm>
          <a:off x="7561795" y="5412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50102</xdr:rowOff>
    </xdr:from>
    <xdr:to>
      <xdr:col>36</xdr:col>
      <xdr:colOff>165100</xdr:colOff>
      <xdr:row>32</xdr:row>
      <xdr:rowOff>151702</xdr:rowOff>
    </xdr:to>
    <xdr:sp macro="" textlink="">
      <xdr:nvSpPr>
        <xdr:cNvPr id="323" name="楕円 322"/>
        <xdr:cNvSpPr/>
      </xdr:nvSpPr>
      <xdr:spPr>
        <a:xfrm>
          <a:off x="6921500" y="553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30</xdr:row>
      <xdr:rowOff>168229</xdr:rowOff>
    </xdr:from>
    <xdr:ext cx="599010" cy="259045"/>
    <xdr:sp macro="" textlink="">
      <xdr:nvSpPr>
        <xdr:cNvPr id="324" name="テキスト ボックス 323"/>
        <xdr:cNvSpPr txBox="1"/>
      </xdr:nvSpPr>
      <xdr:spPr>
        <a:xfrm>
          <a:off x="6672795" y="5311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133434</xdr:rowOff>
    </xdr:from>
    <xdr:to>
      <xdr:col>54</xdr:col>
      <xdr:colOff>189865</xdr:colOff>
      <xdr:row>59</xdr:row>
      <xdr:rowOff>25712</xdr:rowOff>
    </xdr:to>
    <xdr:cxnSp macro="">
      <xdr:nvCxnSpPr>
        <xdr:cNvPr id="348" name="直線コネクタ 347"/>
        <xdr:cNvCxnSpPr/>
      </xdr:nvCxnSpPr>
      <xdr:spPr>
        <a:xfrm flipV="1">
          <a:off x="10475595" y="8705934"/>
          <a:ext cx="1270" cy="1435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29539</xdr:rowOff>
    </xdr:from>
    <xdr:ext cx="534377" cy="259045"/>
    <xdr:sp macro="" textlink="">
      <xdr:nvSpPr>
        <xdr:cNvPr id="349" name="普通建設事業費最小値テキスト"/>
        <xdr:cNvSpPr txBox="1"/>
      </xdr:nvSpPr>
      <xdr:spPr>
        <a:xfrm>
          <a:off x="10528300" y="101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25712</xdr:rowOff>
    </xdr:from>
    <xdr:to>
      <xdr:col>55</xdr:col>
      <xdr:colOff>88900</xdr:colOff>
      <xdr:row>59</xdr:row>
      <xdr:rowOff>25712</xdr:rowOff>
    </xdr:to>
    <xdr:cxnSp macro="">
      <xdr:nvCxnSpPr>
        <xdr:cNvPr id="350" name="直線コネクタ 349"/>
        <xdr:cNvCxnSpPr/>
      </xdr:nvCxnSpPr>
      <xdr:spPr>
        <a:xfrm>
          <a:off x="10388600" y="101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80111</xdr:rowOff>
    </xdr:from>
    <xdr:ext cx="690189" cy="259045"/>
    <xdr:sp macro="" textlink="">
      <xdr:nvSpPr>
        <xdr:cNvPr id="351" name="普通建設事業費最大値テキスト"/>
        <xdr:cNvSpPr txBox="1"/>
      </xdr:nvSpPr>
      <xdr:spPr>
        <a:xfrm>
          <a:off x="10528300" y="84811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133434</xdr:rowOff>
    </xdr:from>
    <xdr:to>
      <xdr:col>55</xdr:col>
      <xdr:colOff>88900</xdr:colOff>
      <xdr:row>50</xdr:row>
      <xdr:rowOff>133434</xdr:rowOff>
    </xdr:to>
    <xdr:cxnSp macro="">
      <xdr:nvCxnSpPr>
        <xdr:cNvPr id="352" name="直線コネクタ 351"/>
        <xdr:cNvCxnSpPr/>
      </xdr:nvCxnSpPr>
      <xdr:spPr>
        <a:xfrm>
          <a:off x="10388600" y="870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148883</xdr:rowOff>
    </xdr:from>
    <xdr:to>
      <xdr:col>55</xdr:col>
      <xdr:colOff>0</xdr:colOff>
      <xdr:row>58</xdr:row>
      <xdr:rowOff>155762</xdr:rowOff>
    </xdr:to>
    <xdr:cxnSp macro="">
      <xdr:nvCxnSpPr>
        <xdr:cNvPr id="353" name="直線コネクタ 352"/>
        <xdr:cNvCxnSpPr/>
      </xdr:nvCxnSpPr>
      <xdr:spPr>
        <a:xfrm flipV="1">
          <a:off x="9639300" y="10092983"/>
          <a:ext cx="838200" cy="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86645</xdr:rowOff>
    </xdr:from>
    <xdr:ext cx="599010" cy="259045"/>
    <xdr:sp macro="" textlink="">
      <xdr:nvSpPr>
        <xdr:cNvPr id="354" name="普通建設事業費平均値テキスト"/>
        <xdr:cNvSpPr txBox="1"/>
      </xdr:nvSpPr>
      <xdr:spPr>
        <a:xfrm>
          <a:off x="10528300" y="9859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63768</xdr:rowOff>
    </xdr:from>
    <xdr:to>
      <xdr:col>55</xdr:col>
      <xdr:colOff>50800</xdr:colOff>
      <xdr:row>58</xdr:row>
      <xdr:rowOff>165368</xdr:rowOff>
    </xdr:to>
    <xdr:sp macro="" textlink="">
      <xdr:nvSpPr>
        <xdr:cNvPr id="355" name="フローチャート: 判断 354"/>
        <xdr:cNvSpPr/>
      </xdr:nvSpPr>
      <xdr:spPr>
        <a:xfrm>
          <a:off x="104267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129065</xdr:rowOff>
    </xdr:from>
    <xdr:to>
      <xdr:col>50</xdr:col>
      <xdr:colOff>114300</xdr:colOff>
      <xdr:row>58</xdr:row>
      <xdr:rowOff>155762</xdr:rowOff>
    </xdr:to>
    <xdr:cxnSp macro="">
      <xdr:nvCxnSpPr>
        <xdr:cNvPr id="356" name="直線コネクタ 355"/>
        <xdr:cNvCxnSpPr/>
      </xdr:nvCxnSpPr>
      <xdr:spPr>
        <a:xfrm>
          <a:off x="8750300" y="10073165"/>
          <a:ext cx="889000" cy="2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101264</xdr:rowOff>
    </xdr:from>
    <xdr:to>
      <xdr:col>50</xdr:col>
      <xdr:colOff>165100</xdr:colOff>
      <xdr:row>59</xdr:row>
      <xdr:rowOff>31414</xdr:rowOff>
    </xdr:to>
    <xdr:sp macro="" textlink="">
      <xdr:nvSpPr>
        <xdr:cNvPr id="357" name="フローチャート: 判断 356"/>
        <xdr:cNvSpPr/>
      </xdr:nvSpPr>
      <xdr:spPr>
        <a:xfrm>
          <a:off x="9588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47941</xdr:rowOff>
    </xdr:from>
    <xdr:ext cx="534377" cy="259045"/>
    <xdr:sp macro="" textlink="">
      <xdr:nvSpPr>
        <xdr:cNvPr id="358" name="テキスト ボックス 357"/>
        <xdr:cNvSpPr txBox="1"/>
      </xdr:nvSpPr>
      <xdr:spPr>
        <a:xfrm>
          <a:off x="9372111" y="982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129065</xdr:rowOff>
    </xdr:from>
    <xdr:to>
      <xdr:col>45</xdr:col>
      <xdr:colOff>177800</xdr:colOff>
      <xdr:row>59</xdr:row>
      <xdr:rowOff>1101</xdr:rowOff>
    </xdr:to>
    <xdr:cxnSp macro="">
      <xdr:nvCxnSpPr>
        <xdr:cNvPr id="359" name="直線コネクタ 358"/>
        <xdr:cNvCxnSpPr/>
      </xdr:nvCxnSpPr>
      <xdr:spPr>
        <a:xfrm flipV="1">
          <a:off x="7861300" y="10073165"/>
          <a:ext cx="889000" cy="4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100298</xdr:rowOff>
    </xdr:from>
    <xdr:to>
      <xdr:col>46</xdr:col>
      <xdr:colOff>38100</xdr:colOff>
      <xdr:row>59</xdr:row>
      <xdr:rowOff>30448</xdr:rowOff>
    </xdr:to>
    <xdr:sp macro="" textlink="">
      <xdr:nvSpPr>
        <xdr:cNvPr id="360" name="フローチャート: 判断 359"/>
        <xdr:cNvSpPr/>
      </xdr:nvSpPr>
      <xdr:spPr>
        <a:xfrm>
          <a:off x="8699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21575</xdr:rowOff>
    </xdr:from>
    <xdr:ext cx="534377" cy="259045"/>
    <xdr:sp macro="" textlink="">
      <xdr:nvSpPr>
        <xdr:cNvPr id="361" name="テキスト ボックス 360"/>
        <xdr:cNvSpPr txBox="1"/>
      </xdr:nvSpPr>
      <xdr:spPr>
        <a:xfrm>
          <a:off x="8483111" y="101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159</xdr:rowOff>
    </xdr:from>
    <xdr:to>
      <xdr:col>41</xdr:col>
      <xdr:colOff>50800</xdr:colOff>
      <xdr:row>59</xdr:row>
      <xdr:rowOff>1101</xdr:rowOff>
    </xdr:to>
    <xdr:cxnSp macro="">
      <xdr:nvCxnSpPr>
        <xdr:cNvPr id="362" name="直線コネクタ 361"/>
        <xdr:cNvCxnSpPr/>
      </xdr:nvCxnSpPr>
      <xdr:spPr>
        <a:xfrm>
          <a:off x="6972300" y="10115709"/>
          <a:ext cx="889000" cy="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105006</xdr:rowOff>
    </xdr:from>
    <xdr:to>
      <xdr:col>41</xdr:col>
      <xdr:colOff>101600</xdr:colOff>
      <xdr:row>59</xdr:row>
      <xdr:rowOff>35156</xdr:rowOff>
    </xdr:to>
    <xdr:sp macro="" textlink="">
      <xdr:nvSpPr>
        <xdr:cNvPr id="363" name="フローチャート: 判断 362"/>
        <xdr:cNvSpPr/>
      </xdr:nvSpPr>
      <xdr:spPr>
        <a:xfrm>
          <a:off x="7810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51683</xdr:rowOff>
    </xdr:from>
    <xdr:ext cx="534377" cy="259045"/>
    <xdr:sp macro="" textlink="">
      <xdr:nvSpPr>
        <xdr:cNvPr id="364" name="テキスト ボックス 363"/>
        <xdr:cNvSpPr txBox="1"/>
      </xdr:nvSpPr>
      <xdr:spPr>
        <a:xfrm>
          <a:off x="7594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99980</xdr:rowOff>
    </xdr:from>
    <xdr:to>
      <xdr:col>36</xdr:col>
      <xdr:colOff>165100</xdr:colOff>
      <xdr:row>59</xdr:row>
      <xdr:rowOff>30130</xdr:rowOff>
    </xdr:to>
    <xdr:sp macro="" textlink="">
      <xdr:nvSpPr>
        <xdr:cNvPr id="365" name="フローチャート: 判断 364"/>
        <xdr:cNvSpPr/>
      </xdr:nvSpPr>
      <xdr:spPr>
        <a:xfrm>
          <a:off x="6921500" y="100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46657</xdr:rowOff>
    </xdr:from>
    <xdr:ext cx="534377" cy="259045"/>
    <xdr:sp macro="" textlink="">
      <xdr:nvSpPr>
        <xdr:cNvPr id="366" name="テキスト ボックス 365"/>
        <xdr:cNvSpPr txBox="1"/>
      </xdr:nvSpPr>
      <xdr:spPr>
        <a:xfrm>
          <a:off x="6705111" y="981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98083</xdr:rowOff>
    </xdr:from>
    <xdr:to>
      <xdr:col>55</xdr:col>
      <xdr:colOff>50800</xdr:colOff>
      <xdr:row>59</xdr:row>
      <xdr:rowOff>28233</xdr:rowOff>
    </xdr:to>
    <xdr:sp macro="" textlink="">
      <xdr:nvSpPr>
        <xdr:cNvPr id="372" name="楕円 371"/>
        <xdr:cNvSpPr/>
      </xdr:nvSpPr>
      <xdr:spPr>
        <a:xfrm>
          <a:off x="10426700" y="100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42196</xdr:rowOff>
    </xdr:from>
    <xdr:ext cx="534377" cy="259045"/>
    <xdr:sp macro="" textlink="">
      <xdr:nvSpPr>
        <xdr:cNvPr id="373" name="普通建設事業費該当値テキスト"/>
        <xdr:cNvSpPr txBox="1"/>
      </xdr:nvSpPr>
      <xdr:spPr>
        <a:xfrm>
          <a:off x="10528300" y="998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104962</xdr:rowOff>
    </xdr:from>
    <xdr:to>
      <xdr:col>50</xdr:col>
      <xdr:colOff>165100</xdr:colOff>
      <xdr:row>59</xdr:row>
      <xdr:rowOff>35112</xdr:rowOff>
    </xdr:to>
    <xdr:sp macro="" textlink="">
      <xdr:nvSpPr>
        <xdr:cNvPr id="374" name="楕円 373"/>
        <xdr:cNvSpPr/>
      </xdr:nvSpPr>
      <xdr:spPr>
        <a:xfrm>
          <a:off x="9588500" y="1004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26239</xdr:rowOff>
    </xdr:from>
    <xdr:ext cx="534377" cy="259045"/>
    <xdr:sp macro="" textlink="">
      <xdr:nvSpPr>
        <xdr:cNvPr id="375" name="テキスト ボックス 374"/>
        <xdr:cNvSpPr txBox="1"/>
      </xdr:nvSpPr>
      <xdr:spPr>
        <a:xfrm>
          <a:off x="9372111" y="1014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78265</xdr:rowOff>
    </xdr:from>
    <xdr:to>
      <xdr:col>46</xdr:col>
      <xdr:colOff>38100</xdr:colOff>
      <xdr:row>59</xdr:row>
      <xdr:rowOff>8415</xdr:rowOff>
    </xdr:to>
    <xdr:sp macro="" textlink="">
      <xdr:nvSpPr>
        <xdr:cNvPr id="376" name="楕円 375"/>
        <xdr:cNvSpPr/>
      </xdr:nvSpPr>
      <xdr:spPr>
        <a:xfrm>
          <a:off x="8699500" y="100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24942</xdr:rowOff>
    </xdr:from>
    <xdr:ext cx="599010" cy="259045"/>
    <xdr:sp macro="" textlink="">
      <xdr:nvSpPr>
        <xdr:cNvPr id="377" name="テキスト ボックス 376"/>
        <xdr:cNvSpPr txBox="1"/>
      </xdr:nvSpPr>
      <xdr:spPr>
        <a:xfrm>
          <a:off x="8450795" y="9797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121751</xdr:rowOff>
    </xdr:from>
    <xdr:to>
      <xdr:col>41</xdr:col>
      <xdr:colOff>101600</xdr:colOff>
      <xdr:row>59</xdr:row>
      <xdr:rowOff>51901</xdr:rowOff>
    </xdr:to>
    <xdr:sp macro="" textlink="">
      <xdr:nvSpPr>
        <xdr:cNvPr id="378" name="楕円 377"/>
        <xdr:cNvSpPr/>
      </xdr:nvSpPr>
      <xdr:spPr>
        <a:xfrm>
          <a:off x="7810500" y="1006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43028</xdr:rowOff>
    </xdr:from>
    <xdr:ext cx="534377" cy="259045"/>
    <xdr:sp macro="" textlink="">
      <xdr:nvSpPr>
        <xdr:cNvPr id="379" name="テキスト ボックス 378"/>
        <xdr:cNvSpPr txBox="1"/>
      </xdr:nvSpPr>
      <xdr:spPr>
        <a:xfrm>
          <a:off x="7594111" y="1015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120809</xdr:rowOff>
    </xdr:from>
    <xdr:to>
      <xdr:col>36</xdr:col>
      <xdr:colOff>165100</xdr:colOff>
      <xdr:row>59</xdr:row>
      <xdr:rowOff>50959</xdr:rowOff>
    </xdr:to>
    <xdr:sp macro="" textlink="">
      <xdr:nvSpPr>
        <xdr:cNvPr id="380" name="楕円 379"/>
        <xdr:cNvSpPr/>
      </xdr:nvSpPr>
      <xdr:spPr>
        <a:xfrm>
          <a:off x="6921500" y="100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42086</xdr:rowOff>
    </xdr:from>
    <xdr:ext cx="534377" cy="259045"/>
    <xdr:sp macro="" textlink="">
      <xdr:nvSpPr>
        <xdr:cNvPr id="381" name="テキスト ボックス 380"/>
        <xdr:cNvSpPr txBox="1"/>
      </xdr:nvSpPr>
      <xdr:spPr>
        <a:xfrm>
          <a:off x="6705111" y="1015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7" name="テキスト ボックス 396"/>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9" name="テキスト ボックス 398"/>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123322</xdr:rowOff>
    </xdr:from>
    <xdr:to>
      <xdr:col>54</xdr:col>
      <xdr:colOff>189865</xdr:colOff>
      <xdr:row>79</xdr:row>
      <xdr:rowOff>43808</xdr:rowOff>
    </xdr:to>
    <xdr:cxnSp macro="">
      <xdr:nvCxnSpPr>
        <xdr:cNvPr id="405" name="直線コネクタ 404"/>
        <xdr:cNvCxnSpPr/>
      </xdr:nvCxnSpPr>
      <xdr:spPr>
        <a:xfrm flipV="1">
          <a:off x="10475595" y="12296272"/>
          <a:ext cx="1270" cy="129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51798</xdr:rowOff>
    </xdr:from>
    <xdr:ext cx="378565" cy="259045"/>
    <xdr:sp macro="" textlink="">
      <xdr:nvSpPr>
        <xdr:cNvPr id="406" name="普通建設事業費 （ うち新規整備　）最小値テキスト"/>
        <xdr:cNvSpPr txBox="1"/>
      </xdr:nvSpPr>
      <xdr:spPr>
        <a:xfrm>
          <a:off x="10528300" y="13596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43808</xdr:rowOff>
    </xdr:from>
    <xdr:to>
      <xdr:col>55</xdr:col>
      <xdr:colOff>88900</xdr:colOff>
      <xdr:row>79</xdr:row>
      <xdr:rowOff>43808</xdr:rowOff>
    </xdr:to>
    <xdr:cxnSp macro="">
      <xdr:nvCxnSpPr>
        <xdr:cNvPr id="407" name="直線コネクタ 406"/>
        <xdr:cNvCxnSpPr/>
      </xdr:nvCxnSpPr>
      <xdr:spPr>
        <a:xfrm>
          <a:off x="10388600" y="1358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69999</xdr:rowOff>
    </xdr:from>
    <xdr:ext cx="690189" cy="259045"/>
    <xdr:sp macro="" textlink="">
      <xdr:nvSpPr>
        <xdr:cNvPr id="408" name="普通建設事業費 （ うち新規整備　）最大値テキスト"/>
        <xdr:cNvSpPr txBox="1"/>
      </xdr:nvSpPr>
      <xdr:spPr>
        <a:xfrm>
          <a:off x="10528300" y="120714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123322</xdr:rowOff>
    </xdr:from>
    <xdr:to>
      <xdr:col>55</xdr:col>
      <xdr:colOff>88900</xdr:colOff>
      <xdr:row>71</xdr:row>
      <xdr:rowOff>123322</xdr:rowOff>
    </xdr:to>
    <xdr:cxnSp macro="">
      <xdr:nvCxnSpPr>
        <xdr:cNvPr id="409" name="直線コネクタ 408"/>
        <xdr:cNvCxnSpPr/>
      </xdr:nvCxnSpPr>
      <xdr:spPr>
        <a:xfrm>
          <a:off x="10388600" y="1229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26293</xdr:rowOff>
    </xdr:from>
    <xdr:to>
      <xdr:col>55</xdr:col>
      <xdr:colOff>0</xdr:colOff>
      <xdr:row>79</xdr:row>
      <xdr:rowOff>26752</xdr:rowOff>
    </xdr:to>
    <xdr:cxnSp macro="">
      <xdr:nvCxnSpPr>
        <xdr:cNvPr id="410" name="直線コネクタ 409"/>
        <xdr:cNvCxnSpPr/>
      </xdr:nvCxnSpPr>
      <xdr:spPr>
        <a:xfrm flipV="1">
          <a:off x="9639300" y="13570843"/>
          <a:ext cx="838200" cy="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140698</xdr:rowOff>
    </xdr:from>
    <xdr:ext cx="534377" cy="259045"/>
    <xdr:sp macro="" textlink="">
      <xdr:nvSpPr>
        <xdr:cNvPr id="411" name="普通建設事業費 （ うち新規整備　）平均値テキスト"/>
        <xdr:cNvSpPr txBox="1"/>
      </xdr:nvSpPr>
      <xdr:spPr>
        <a:xfrm>
          <a:off x="10528300" y="1334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117821</xdr:rowOff>
    </xdr:from>
    <xdr:to>
      <xdr:col>55</xdr:col>
      <xdr:colOff>50800</xdr:colOff>
      <xdr:row>79</xdr:row>
      <xdr:rowOff>47971</xdr:rowOff>
    </xdr:to>
    <xdr:sp macro="" textlink="">
      <xdr:nvSpPr>
        <xdr:cNvPr id="412" name="フローチャート: 判断 411"/>
        <xdr:cNvSpPr/>
      </xdr:nvSpPr>
      <xdr:spPr>
        <a:xfrm>
          <a:off x="10426700" y="1349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26752</xdr:rowOff>
    </xdr:from>
    <xdr:to>
      <xdr:col>50</xdr:col>
      <xdr:colOff>114300</xdr:colOff>
      <xdr:row>79</xdr:row>
      <xdr:rowOff>37996</xdr:rowOff>
    </xdr:to>
    <xdr:cxnSp macro="">
      <xdr:nvCxnSpPr>
        <xdr:cNvPr id="413" name="直線コネクタ 412"/>
        <xdr:cNvCxnSpPr/>
      </xdr:nvCxnSpPr>
      <xdr:spPr>
        <a:xfrm flipV="1">
          <a:off x="8750300" y="13571302"/>
          <a:ext cx="889000" cy="1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150369</xdr:rowOff>
    </xdr:from>
    <xdr:to>
      <xdr:col>50</xdr:col>
      <xdr:colOff>165100</xdr:colOff>
      <xdr:row>79</xdr:row>
      <xdr:rowOff>80519</xdr:rowOff>
    </xdr:to>
    <xdr:sp macro="" textlink="">
      <xdr:nvSpPr>
        <xdr:cNvPr id="414" name="フローチャート: 判断 413"/>
        <xdr:cNvSpPr/>
      </xdr:nvSpPr>
      <xdr:spPr>
        <a:xfrm>
          <a:off x="9588500" y="135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71646</xdr:rowOff>
    </xdr:from>
    <xdr:ext cx="534377" cy="259045"/>
    <xdr:sp macro="" textlink="">
      <xdr:nvSpPr>
        <xdr:cNvPr id="415" name="テキスト ボックス 414"/>
        <xdr:cNvSpPr txBox="1"/>
      </xdr:nvSpPr>
      <xdr:spPr>
        <a:xfrm>
          <a:off x="9372111" y="136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27877</xdr:rowOff>
    </xdr:from>
    <xdr:to>
      <xdr:col>45</xdr:col>
      <xdr:colOff>177800</xdr:colOff>
      <xdr:row>79</xdr:row>
      <xdr:rowOff>37996</xdr:rowOff>
    </xdr:to>
    <xdr:cxnSp macro="">
      <xdr:nvCxnSpPr>
        <xdr:cNvPr id="416" name="直線コネクタ 415"/>
        <xdr:cNvCxnSpPr/>
      </xdr:nvCxnSpPr>
      <xdr:spPr>
        <a:xfrm>
          <a:off x="7861300" y="13572427"/>
          <a:ext cx="889000" cy="1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148701</xdr:rowOff>
    </xdr:from>
    <xdr:to>
      <xdr:col>46</xdr:col>
      <xdr:colOff>38100</xdr:colOff>
      <xdr:row>79</xdr:row>
      <xdr:rowOff>78851</xdr:rowOff>
    </xdr:to>
    <xdr:sp macro="" textlink="">
      <xdr:nvSpPr>
        <xdr:cNvPr id="417" name="フローチャート: 判断 416"/>
        <xdr:cNvSpPr/>
      </xdr:nvSpPr>
      <xdr:spPr>
        <a:xfrm>
          <a:off x="8699500" y="1352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95378</xdr:rowOff>
    </xdr:from>
    <xdr:ext cx="534377" cy="259045"/>
    <xdr:sp macro="" textlink="">
      <xdr:nvSpPr>
        <xdr:cNvPr id="418" name="テキスト ボックス 417"/>
        <xdr:cNvSpPr txBox="1"/>
      </xdr:nvSpPr>
      <xdr:spPr>
        <a:xfrm>
          <a:off x="8483111" y="1329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21127</xdr:rowOff>
    </xdr:from>
    <xdr:to>
      <xdr:col>41</xdr:col>
      <xdr:colOff>50800</xdr:colOff>
      <xdr:row>79</xdr:row>
      <xdr:rowOff>27877</xdr:rowOff>
    </xdr:to>
    <xdr:cxnSp macro="">
      <xdr:nvCxnSpPr>
        <xdr:cNvPr id="419" name="直線コネクタ 418"/>
        <xdr:cNvCxnSpPr/>
      </xdr:nvCxnSpPr>
      <xdr:spPr>
        <a:xfrm>
          <a:off x="6972300" y="13565677"/>
          <a:ext cx="889000" cy="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142728</xdr:rowOff>
    </xdr:from>
    <xdr:to>
      <xdr:col>41</xdr:col>
      <xdr:colOff>101600</xdr:colOff>
      <xdr:row>79</xdr:row>
      <xdr:rowOff>72878</xdr:rowOff>
    </xdr:to>
    <xdr:sp macro="" textlink="">
      <xdr:nvSpPr>
        <xdr:cNvPr id="420" name="フローチャート: 判断 419"/>
        <xdr:cNvSpPr/>
      </xdr:nvSpPr>
      <xdr:spPr>
        <a:xfrm>
          <a:off x="7810500" y="1351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89405</xdr:rowOff>
    </xdr:from>
    <xdr:ext cx="534377" cy="259045"/>
    <xdr:sp macro="" textlink="">
      <xdr:nvSpPr>
        <xdr:cNvPr id="421" name="テキスト ボックス 420"/>
        <xdr:cNvSpPr txBox="1"/>
      </xdr:nvSpPr>
      <xdr:spPr>
        <a:xfrm>
          <a:off x="7594111" y="1329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134299</xdr:rowOff>
    </xdr:from>
    <xdr:to>
      <xdr:col>36</xdr:col>
      <xdr:colOff>165100</xdr:colOff>
      <xdr:row>79</xdr:row>
      <xdr:rowOff>64449</xdr:rowOff>
    </xdr:to>
    <xdr:sp macro="" textlink="">
      <xdr:nvSpPr>
        <xdr:cNvPr id="422" name="フローチャート: 判断 421"/>
        <xdr:cNvSpPr/>
      </xdr:nvSpPr>
      <xdr:spPr>
        <a:xfrm>
          <a:off x="6921500" y="1350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80976</xdr:rowOff>
    </xdr:from>
    <xdr:ext cx="534377" cy="259045"/>
    <xdr:sp macro="" textlink="">
      <xdr:nvSpPr>
        <xdr:cNvPr id="423" name="テキスト ボックス 422"/>
        <xdr:cNvSpPr txBox="1"/>
      </xdr:nvSpPr>
      <xdr:spPr>
        <a:xfrm>
          <a:off x="6705111" y="1328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146943</xdr:rowOff>
    </xdr:from>
    <xdr:to>
      <xdr:col>55</xdr:col>
      <xdr:colOff>50800</xdr:colOff>
      <xdr:row>79</xdr:row>
      <xdr:rowOff>77093</xdr:rowOff>
    </xdr:to>
    <xdr:sp macro="" textlink="">
      <xdr:nvSpPr>
        <xdr:cNvPr id="429" name="楕円 428"/>
        <xdr:cNvSpPr/>
      </xdr:nvSpPr>
      <xdr:spPr>
        <a:xfrm>
          <a:off x="10426700" y="13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96247</xdr:rowOff>
    </xdr:from>
    <xdr:ext cx="534377" cy="259045"/>
    <xdr:sp macro="" textlink="">
      <xdr:nvSpPr>
        <xdr:cNvPr id="430" name="普通建設事業費 （ うち新規整備　）該当値テキスト"/>
        <xdr:cNvSpPr txBox="1"/>
      </xdr:nvSpPr>
      <xdr:spPr>
        <a:xfrm>
          <a:off x="10528300" y="1346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147402</xdr:rowOff>
    </xdr:from>
    <xdr:to>
      <xdr:col>50</xdr:col>
      <xdr:colOff>165100</xdr:colOff>
      <xdr:row>79</xdr:row>
      <xdr:rowOff>77552</xdr:rowOff>
    </xdr:to>
    <xdr:sp macro="" textlink="">
      <xdr:nvSpPr>
        <xdr:cNvPr id="431" name="楕円 430"/>
        <xdr:cNvSpPr/>
      </xdr:nvSpPr>
      <xdr:spPr>
        <a:xfrm>
          <a:off x="9588500" y="1352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94079</xdr:rowOff>
    </xdr:from>
    <xdr:ext cx="534377" cy="259045"/>
    <xdr:sp macro="" textlink="">
      <xdr:nvSpPr>
        <xdr:cNvPr id="432" name="テキスト ボックス 431"/>
        <xdr:cNvSpPr txBox="1"/>
      </xdr:nvSpPr>
      <xdr:spPr>
        <a:xfrm>
          <a:off x="9372111" y="1329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158646</xdr:rowOff>
    </xdr:from>
    <xdr:to>
      <xdr:col>46</xdr:col>
      <xdr:colOff>38100</xdr:colOff>
      <xdr:row>79</xdr:row>
      <xdr:rowOff>88796</xdr:rowOff>
    </xdr:to>
    <xdr:sp macro="" textlink="">
      <xdr:nvSpPr>
        <xdr:cNvPr id="433" name="楕円 432"/>
        <xdr:cNvSpPr/>
      </xdr:nvSpPr>
      <xdr:spPr>
        <a:xfrm>
          <a:off x="8699500" y="1353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79923</xdr:rowOff>
    </xdr:from>
    <xdr:ext cx="469744" cy="259045"/>
    <xdr:sp macro="" textlink="">
      <xdr:nvSpPr>
        <xdr:cNvPr id="434" name="テキスト ボックス 433"/>
        <xdr:cNvSpPr txBox="1"/>
      </xdr:nvSpPr>
      <xdr:spPr>
        <a:xfrm>
          <a:off x="8515428" y="1362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148527</xdr:rowOff>
    </xdr:from>
    <xdr:to>
      <xdr:col>41</xdr:col>
      <xdr:colOff>101600</xdr:colOff>
      <xdr:row>79</xdr:row>
      <xdr:rowOff>78677</xdr:rowOff>
    </xdr:to>
    <xdr:sp macro="" textlink="">
      <xdr:nvSpPr>
        <xdr:cNvPr id="435" name="楕円 434"/>
        <xdr:cNvSpPr/>
      </xdr:nvSpPr>
      <xdr:spPr>
        <a:xfrm>
          <a:off x="7810500" y="1352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69804</xdr:rowOff>
    </xdr:from>
    <xdr:ext cx="534377" cy="259045"/>
    <xdr:sp macro="" textlink="">
      <xdr:nvSpPr>
        <xdr:cNvPr id="436" name="テキスト ボックス 435"/>
        <xdr:cNvSpPr txBox="1"/>
      </xdr:nvSpPr>
      <xdr:spPr>
        <a:xfrm>
          <a:off x="7594111" y="136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141777</xdr:rowOff>
    </xdr:from>
    <xdr:to>
      <xdr:col>36</xdr:col>
      <xdr:colOff>165100</xdr:colOff>
      <xdr:row>79</xdr:row>
      <xdr:rowOff>71927</xdr:rowOff>
    </xdr:to>
    <xdr:sp macro="" textlink="">
      <xdr:nvSpPr>
        <xdr:cNvPr id="437" name="楕円 436"/>
        <xdr:cNvSpPr/>
      </xdr:nvSpPr>
      <xdr:spPr>
        <a:xfrm>
          <a:off x="6921500" y="1351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63054</xdr:rowOff>
    </xdr:from>
    <xdr:ext cx="534377" cy="259045"/>
    <xdr:sp macro="" textlink="">
      <xdr:nvSpPr>
        <xdr:cNvPr id="438" name="テキスト ボックス 437"/>
        <xdr:cNvSpPr txBox="1"/>
      </xdr:nvSpPr>
      <xdr:spPr>
        <a:xfrm>
          <a:off x="6705111" y="1360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2" name="テキスト ボックス 45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36675</xdr:rowOff>
    </xdr:from>
    <xdr:to>
      <xdr:col>54</xdr:col>
      <xdr:colOff>189865</xdr:colOff>
      <xdr:row>98</xdr:row>
      <xdr:rowOff>45115</xdr:rowOff>
    </xdr:to>
    <xdr:cxnSp macro="">
      <xdr:nvCxnSpPr>
        <xdr:cNvPr id="460" name="直線コネクタ 459"/>
        <xdr:cNvCxnSpPr/>
      </xdr:nvCxnSpPr>
      <xdr:spPr>
        <a:xfrm flipV="1">
          <a:off x="10475595" y="15467175"/>
          <a:ext cx="1270" cy="1380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48942</xdr:rowOff>
    </xdr:from>
    <xdr:ext cx="534377" cy="259045"/>
    <xdr:sp macro="" textlink="">
      <xdr:nvSpPr>
        <xdr:cNvPr id="461" name="普通建設事業費 （ うち更新整備　）最小値テキスト"/>
        <xdr:cNvSpPr txBox="1"/>
      </xdr:nvSpPr>
      <xdr:spPr>
        <a:xfrm>
          <a:off x="10528300" y="1685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45115</xdr:rowOff>
    </xdr:from>
    <xdr:to>
      <xdr:col>55</xdr:col>
      <xdr:colOff>88900</xdr:colOff>
      <xdr:row>98</xdr:row>
      <xdr:rowOff>45115</xdr:rowOff>
    </xdr:to>
    <xdr:cxnSp macro="">
      <xdr:nvCxnSpPr>
        <xdr:cNvPr id="462" name="直線コネクタ 461"/>
        <xdr:cNvCxnSpPr/>
      </xdr:nvCxnSpPr>
      <xdr:spPr>
        <a:xfrm>
          <a:off x="10388600" y="1684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154802</xdr:rowOff>
    </xdr:from>
    <xdr:ext cx="599010" cy="259045"/>
    <xdr:sp macro="" textlink="">
      <xdr:nvSpPr>
        <xdr:cNvPr id="463" name="普通建設事業費 （ うち更新整備　）最大値テキスト"/>
        <xdr:cNvSpPr txBox="1"/>
      </xdr:nvSpPr>
      <xdr:spPr>
        <a:xfrm>
          <a:off x="10528300" y="1524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36675</xdr:rowOff>
    </xdr:from>
    <xdr:to>
      <xdr:col>55</xdr:col>
      <xdr:colOff>88900</xdr:colOff>
      <xdr:row>90</xdr:row>
      <xdr:rowOff>36675</xdr:rowOff>
    </xdr:to>
    <xdr:cxnSp macro="">
      <xdr:nvCxnSpPr>
        <xdr:cNvPr id="464" name="直線コネクタ 463"/>
        <xdr:cNvCxnSpPr/>
      </xdr:nvCxnSpPr>
      <xdr:spPr>
        <a:xfrm>
          <a:off x="10388600" y="1546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153462</xdr:rowOff>
    </xdr:from>
    <xdr:to>
      <xdr:col>55</xdr:col>
      <xdr:colOff>0</xdr:colOff>
      <xdr:row>96</xdr:row>
      <xdr:rowOff>16604</xdr:rowOff>
    </xdr:to>
    <xdr:cxnSp macro="">
      <xdr:nvCxnSpPr>
        <xdr:cNvPr id="465" name="直線コネクタ 464"/>
        <xdr:cNvCxnSpPr/>
      </xdr:nvCxnSpPr>
      <xdr:spPr>
        <a:xfrm flipV="1">
          <a:off x="9639300" y="16441212"/>
          <a:ext cx="838200" cy="3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138248</xdr:rowOff>
    </xdr:from>
    <xdr:ext cx="534377" cy="259045"/>
    <xdr:sp macro="" textlink="">
      <xdr:nvSpPr>
        <xdr:cNvPr id="466" name="普通建設事業費 （ うち更新整備　）平均値テキスト"/>
        <xdr:cNvSpPr txBox="1"/>
      </xdr:nvSpPr>
      <xdr:spPr>
        <a:xfrm>
          <a:off x="10528300" y="1642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159821</xdr:rowOff>
    </xdr:from>
    <xdr:to>
      <xdr:col>55</xdr:col>
      <xdr:colOff>50800</xdr:colOff>
      <xdr:row>96</xdr:row>
      <xdr:rowOff>89971</xdr:rowOff>
    </xdr:to>
    <xdr:sp macro="" textlink="">
      <xdr:nvSpPr>
        <xdr:cNvPr id="467" name="フローチャート: 判断 466"/>
        <xdr:cNvSpPr/>
      </xdr:nvSpPr>
      <xdr:spPr>
        <a:xfrm>
          <a:off x="10426700" y="1644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49631</xdr:rowOff>
    </xdr:from>
    <xdr:to>
      <xdr:col>50</xdr:col>
      <xdr:colOff>114300</xdr:colOff>
      <xdr:row>96</xdr:row>
      <xdr:rowOff>16604</xdr:rowOff>
    </xdr:to>
    <xdr:cxnSp macro="">
      <xdr:nvCxnSpPr>
        <xdr:cNvPr id="468" name="直線コネクタ 467"/>
        <xdr:cNvCxnSpPr/>
      </xdr:nvCxnSpPr>
      <xdr:spPr>
        <a:xfrm>
          <a:off x="8750300" y="16337381"/>
          <a:ext cx="889000" cy="13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163323</xdr:rowOff>
    </xdr:from>
    <xdr:to>
      <xdr:col>50</xdr:col>
      <xdr:colOff>165100</xdr:colOff>
      <xdr:row>96</xdr:row>
      <xdr:rowOff>93473</xdr:rowOff>
    </xdr:to>
    <xdr:sp macro="" textlink="">
      <xdr:nvSpPr>
        <xdr:cNvPr id="469" name="フローチャート: 判断 468"/>
        <xdr:cNvSpPr/>
      </xdr:nvSpPr>
      <xdr:spPr>
        <a:xfrm>
          <a:off x="9588500" y="1645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84600</xdr:rowOff>
    </xdr:from>
    <xdr:ext cx="534377" cy="259045"/>
    <xdr:sp macro="" textlink="">
      <xdr:nvSpPr>
        <xdr:cNvPr id="470" name="テキスト ボックス 469"/>
        <xdr:cNvSpPr txBox="1"/>
      </xdr:nvSpPr>
      <xdr:spPr>
        <a:xfrm>
          <a:off x="9372111" y="1654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49631</xdr:rowOff>
    </xdr:from>
    <xdr:to>
      <xdr:col>45</xdr:col>
      <xdr:colOff>177800</xdr:colOff>
      <xdr:row>97</xdr:row>
      <xdr:rowOff>67097</xdr:rowOff>
    </xdr:to>
    <xdr:cxnSp macro="">
      <xdr:nvCxnSpPr>
        <xdr:cNvPr id="471" name="直線コネクタ 470"/>
        <xdr:cNvCxnSpPr/>
      </xdr:nvCxnSpPr>
      <xdr:spPr>
        <a:xfrm flipV="1">
          <a:off x="7861300" y="16337381"/>
          <a:ext cx="889000" cy="36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16599</xdr:rowOff>
    </xdr:from>
    <xdr:to>
      <xdr:col>46</xdr:col>
      <xdr:colOff>38100</xdr:colOff>
      <xdr:row>96</xdr:row>
      <xdr:rowOff>118199</xdr:rowOff>
    </xdr:to>
    <xdr:sp macro="" textlink="">
      <xdr:nvSpPr>
        <xdr:cNvPr id="472" name="フローチャート: 判断 471"/>
        <xdr:cNvSpPr/>
      </xdr:nvSpPr>
      <xdr:spPr>
        <a:xfrm>
          <a:off x="8699500" y="1647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109326</xdr:rowOff>
    </xdr:from>
    <xdr:ext cx="534377" cy="259045"/>
    <xdr:sp macro="" textlink="">
      <xdr:nvSpPr>
        <xdr:cNvPr id="473" name="テキスト ボックス 472"/>
        <xdr:cNvSpPr txBox="1"/>
      </xdr:nvSpPr>
      <xdr:spPr>
        <a:xfrm>
          <a:off x="8483111" y="1656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67097</xdr:rowOff>
    </xdr:from>
    <xdr:to>
      <xdr:col>41</xdr:col>
      <xdr:colOff>50800</xdr:colOff>
      <xdr:row>98</xdr:row>
      <xdr:rowOff>29296</xdr:rowOff>
    </xdr:to>
    <xdr:cxnSp macro="">
      <xdr:nvCxnSpPr>
        <xdr:cNvPr id="474" name="直線コネクタ 473"/>
        <xdr:cNvCxnSpPr/>
      </xdr:nvCxnSpPr>
      <xdr:spPr>
        <a:xfrm flipV="1">
          <a:off x="6972300" y="16697747"/>
          <a:ext cx="889000" cy="13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123574</xdr:rowOff>
    </xdr:from>
    <xdr:to>
      <xdr:col>41</xdr:col>
      <xdr:colOff>101600</xdr:colOff>
      <xdr:row>97</xdr:row>
      <xdr:rowOff>53724</xdr:rowOff>
    </xdr:to>
    <xdr:sp macro="" textlink="">
      <xdr:nvSpPr>
        <xdr:cNvPr id="475" name="フローチャート: 判断 474"/>
        <xdr:cNvSpPr/>
      </xdr:nvSpPr>
      <xdr:spPr>
        <a:xfrm>
          <a:off x="7810500" y="165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70251</xdr:rowOff>
    </xdr:from>
    <xdr:ext cx="534377" cy="259045"/>
    <xdr:sp macro="" textlink="">
      <xdr:nvSpPr>
        <xdr:cNvPr id="476" name="テキスト ボックス 475"/>
        <xdr:cNvSpPr txBox="1"/>
      </xdr:nvSpPr>
      <xdr:spPr>
        <a:xfrm>
          <a:off x="7594111" y="1635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143059</xdr:rowOff>
    </xdr:from>
    <xdr:to>
      <xdr:col>36</xdr:col>
      <xdr:colOff>165100</xdr:colOff>
      <xdr:row>97</xdr:row>
      <xdr:rowOff>73209</xdr:rowOff>
    </xdr:to>
    <xdr:sp macro="" textlink="">
      <xdr:nvSpPr>
        <xdr:cNvPr id="477" name="フローチャート: 判断 476"/>
        <xdr:cNvSpPr/>
      </xdr:nvSpPr>
      <xdr:spPr>
        <a:xfrm>
          <a:off x="6921500" y="16602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89736</xdr:rowOff>
    </xdr:from>
    <xdr:ext cx="534377" cy="259045"/>
    <xdr:sp macro="" textlink="">
      <xdr:nvSpPr>
        <xdr:cNvPr id="478" name="テキスト ボックス 477"/>
        <xdr:cNvSpPr txBox="1"/>
      </xdr:nvSpPr>
      <xdr:spPr>
        <a:xfrm>
          <a:off x="6705111" y="1637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102662</xdr:rowOff>
    </xdr:from>
    <xdr:to>
      <xdr:col>55</xdr:col>
      <xdr:colOff>50800</xdr:colOff>
      <xdr:row>96</xdr:row>
      <xdr:rowOff>32812</xdr:rowOff>
    </xdr:to>
    <xdr:sp macro="" textlink="">
      <xdr:nvSpPr>
        <xdr:cNvPr id="484" name="楕円 483"/>
        <xdr:cNvSpPr/>
      </xdr:nvSpPr>
      <xdr:spPr>
        <a:xfrm>
          <a:off x="10426700" y="1639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125539</xdr:rowOff>
    </xdr:from>
    <xdr:ext cx="534377" cy="259045"/>
    <xdr:sp macro="" textlink="">
      <xdr:nvSpPr>
        <xdr:cNvPr id="485" name="普通建設事業費 （ うち更新整備　）該当値テキスト"/>
        <xdr:cNvSpPr txBox="1"/>
      </xdr:nvSpPr>
      <xdr:spPr>
        <a:xfrm>
          <a:off x="10528300" y="1624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137254</xdr:rowOff>
    </xdr:from>
    <xdr:to>
      <xdr:col>50</xdr:col>
      <xdr:colOff>165100</xdr:colOff>
      <xdr:row>96</xdr:row>
      <xdr:rowOff>67404</xdr:rowOff>
    </xdr:to>
    <xdr:sp macro="" textlink="">
      <xdr:nvSpPr>
        <xdr:cNvPr id="486" name="楕円 485"/>
        <xdr:cNvSpPr/>
      </xdr:nvSpPr>
      <xdr:spPr>
        <a:xfrm>
          <a:off x="9588500" y="1642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83931</xdr:rowOff>
    </xdr:from>
    <xdr:ext cx="534377" cy="259045"/>
    <xdr:sp macro="" textlink="">
      <xdr:nvSpPr>
        <xdr:cNvPr id="487" name="テキスト ボックス 486"/>
        <xdr:cNvSpPr txBox="1"/>
      </xdr:nvSpPr>
      <xdr:spPr>
        <a:xfrm>
          <a:off x="9372111" y="1620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170281</xdr:rowOff>
    </xdr:from>
    <xdr:to>
      <xdr:col>46</xdr:col>
      <xdr:colOff>38100</xdr:colOff>
      <xdr:row>95</xdr:row>
      <xdr:rowOff>100431</xdr:rowOff>
    </xdr:to>
    <xdr:sp macro="" textlink="">
      <xdr:nvSpPr>
        <xdr:cNvPr id="488" name="楕円 487"/>
        <xdr:cNvSpPr/>
      </xdr:nvSpPr>
      <xdr:spPr>
        <a:xfrm>
          <a:off x="8699500" y="1628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116958</xdr:rowOff>
    </xdr:from>
    <xdr:ext cx="534377" cy="259045"/>
    <xdr:sp macro="" textlink="">
      <xdr:nvSpPr>
        <xdr:cNvPr id="489" name="テキスト ボックス 488"/>
        <xdr:cNvSpPr txBox="1"/>
      </xdr:nvSpPr>
      <xdr:spPr>
        <a:xfrm>
          <a:off x="8483111" y="1606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16297</xdr:rowOff>
    </xdr:from>
    <xdr:to>
      <xdr:col>41</xdr:col>
      <xdr:colOff>101600</xdr:colOff>
      <xdr:row>97</xdr:row>
      <xdr:rowOff>117897</xdr:rowOff>
    </xdr:to>
    <xdr:sp macro="" textlink="">
      <xdr:nvSpPr>
        <xdr:cNvPr id="490" name="楕円 489"/>
        <xdr:cNvSpPr/>
      </xdr:nvSpPr>
      <xdr:spPr>
        <a:xfrm>
          <a:off x="7810500" y="1664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109024</xdr:rowOff>
    </xdr:from>
    <xdr:ext cx="534377" cy="259045"/>
    <xdr:sp macro="" textlink="">
      <xdr:nvSpPr>
        <xdr:cNvPr id="491" name="テキスト ボックス 490"/>
        <xdr:cNvSpPr txBox="1"/>
      </xdr:nvSpPr>
      <xdr:spPr>
        <a:xfrm>
          <a:off x="7594111" y="1673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149946</xdr:rowOff>
    </xdr:from>
    <xdr:to>
      <xdr:col>36</xdr:col>
      <xdr:colOff>165100</xdr:colOff>
      <xdr:row>98</xdr:row>
      <xdr:rowOff>80096</xdr:rowOff>
    </xdr:to>
    <xdr:sp macro="" textlink="">
      <xdr:nvSpPr>
        <xdr:cNvPr id="492" name="楕円 491"/>
        <xdr:cNvSpPr/>
      </xdr:nvSpPr>
      <xdr:spPr>
        <a:xfrm>
          <a:off x="6921500" y="1678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71223</xdr:rowOff>
    </xdr:from>
    <xdr:ext cx="534377" cy="259045"/>
    <xdr:sp macro="" textlink="">
      <xdr:nvSpPr>
        <xdr:cNvPr id="493" name="テキスト ボックス 492"/>
        <xdr:cNvSpPr txBox="1"/>
      </xdr:nvSpPr>
      <xdr:spPr>
        <a:xfrm>
          <a:off x="6705111" y="1687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105766</xdr:rowOff>
    </xdr:from>
    <xdr:to>
      <xdr:col>85</xdr:col>
      <xdr:colOff>126364</xdr:colOff>
      <xdr:row>39</xdr:row>
      <xdr:rowOff>44450</xdr:rowOff>
    </xdr:to>
    <xdr:cxnSp macro="">
      <xdr:nvCxnSpPr>
        <xdr:cNvPr id="517" name="直線コネクタ 516"/>
        <xdr:cNvCxnSpPr/>
      </xdr:nvCxnSpPr>
      <xdr:spPr>
        <a:xfrm flipV="1">
          <a:off x="16317595" y="5420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68117</xdr:rowOff>
    </xdr:from>
    <xdr:ext cx="249299" cy="259045"/>
    <xdr:sp macro="" textlink="">
      <xdr:nvSpPr>
        <xdr:cNvPr id="518" name="災害復旧事業費最小値テキスト"/>
        <xdr:cNvSpPr txBox="1"/>
      </xdr:nvSpPr>
      <xdr:spPr>
        <a:xfrm>
          <a:off x="16370300" y="6754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52443</xdr:rowOff>
    </xdr:from>
    <xdr:ext cx="599010" cy="259045"/>
    <xdr:sp macro="" textlink="">
      <xdr:nvSpPr>
        <xdr:cNvPr id="520" name="災害復旧事業費最大値テキスト"/>
        <xdr:cNvSpPr txBox="1"/>
      </xdr:nvSpPr>
      <xdr:spPr>
        <a:xfrm>
          <a:off x="16370300" y="519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105766</xdr:rowOff>
    </xdr:from>
    <xdr:to>
      <xdr:col>86</xdr:col>
      <xdr:colOff>25400</xdr:colOff>
      <xdr:row>31</xdr:row>
      <xdr:rowOff>105766</xdr:rowOff>
    </xdr:to>
    <xdr:cxnSp macro="">
      <xdr:nvCxnSpPr>
        <xdr:cNvPr id="521" name="直線コネクタ 520"/>
        <xdr:cNvCxnSpPr/>
      </xdr:nvCxnSpPr>
      <xdr:spPr>
        <a:xfrm>
          <a:off x="16230600" y="542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4982</xdr:rowOff>
    </xdr:from>
    <xdr:to>
      <xdr:col>85</xdr:col>
      <xdr:colOff>127000</xdr:colOff>
      <xdr:row>39</xdr:row>
      <xdr:rowOff>11876</xdr:rowOff>
    </xdr:to>
    <xdr:cxnSp macro="">
      <xdr:nvCxnSpPr>
        <xdr:cNvPr id="522" name="直線コネクタ 521"/>
        <xdr:cNvCxnSpPr/>
      </xdr:nvCxnSpPr>
      <xdr:spPr>
        <a:xfrm flipV="1">
          <a:off x="15481300" y="6691532"/>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112567</xdr:rowOff>
    </xdr:from>
    <xdr:ext cx="534377" cy="259045"/>
    <xdr:sp macro="" textlink="">
      <xdr:nvSpPr>
        <xdr:cNvPr id="523" name="災害復旧事業費平均値テキスト"/>
        <xdr:cNvSpPr txBox="1"/>
      </xdr:nvSpPr>
      <xdr:spPr>
        <a:xfrm>
          <a:off x="16370300" y="6627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134140</xdr:rowOff>
    </xdr:from>
    <xdr:to>
      <xdr:col>85</xdr:col>
      <xdr:colOff>177800</xdr:colOff>
      <xdr:row>39</xdr:row>
      <xdr:rowOff>64290</xdr:rowOff>
    </xdr:to>
    <xdr:sp macro="" textlink="">
      <xdr:nvSpPr>
        <xdr:cNvPr id="524" name="フローチャート: 判断 523"/>
        <xdr:cNvSpPr/>
      </xdr:nvSpPr>
      <xdr:spPr>
        <a:xfrm>
          <a:off x="16268700" y="664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11876</xdr:rowOff>
    </xdr:from>
    <xdr:to>
      <xdr:col>81</xdr:col>
      <xdr:colOff>50800</xdr:colOff>
      <xdr:row>39</xdr:row>
      <xdr:rowOff>41724</xdr:rowOff>
    </xdr:to>
    <xdr:cxnSp macro="">
      <xdr:nvCxnSpPr>
        <xdr:cNvPr id="525" name="直線コネクタ 524"/>
        <xdr:cNvCxnSpPr/>
      </xdr:nvCxnSpPr>
      <xdr:spPr>
        <a:xfrm flipV="1">
          <a:off x="14592300" y="6698426"/>
          <a:ext cx="889000" cy="2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158817</xdr:rowOff>
    </xdr:from>
    <xdr:to>
      <xdr:col>81</xdr:col>
      <xdr:colOff>101600</xdr:colOff>
      <xdr:row>39</xdr:row>
      <xdr:rowOff>88967</xdr:rowOff>
    </xdr:to>
    <xdr:sp macro="" textlink="">
      <xdr:nvSpPr>
        <xdr:cNvPr id="526" name="フローチャート: 判断 525"/>
        <xdr:cNvSpPr/>
      </xdr:nvSpPr>
      <xdr:spPr>
        <a:xfrm>
          <a:off x="15430500" y="66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80094</xdr:rowOff>
    </xdr:from>
    <xdr:ext cx="469744" cy="259045"/>
    <xdr:sp macro="" textlink="">
      <xdr:nvSpPr>
        <xdr:cNvPr id="527" name="テキスト ボックス 526"/>
        <xdr:cNvSpPr txBox="1"/>
      </xdr:nvSpPr>
      <xdr:spPr>
        <a:xfrm>
          <a:off x="15246428" y="676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41724</xdr:rowOff>
    </xdr:from>
    <xdr:to>
      <xdr:col>76</xdr:col>
      <xdr:colOff>114300</xdr:colOff>
      <xdr:row>39</xdr:row>
      <xdr:rowOff>42177</xdr:rowOff>
    </xdr:to>
    <xdr:cxnSp macro="">
      <xdr:nvCxnSpPr>
        <xdr:cNvPr id="528" name="直線コネクタ 527"/>
        <xdr:cNvCxnSpPr/>
      </xdr:nvCxnSpPr>
      <xdr:spPr>
        <a:xfrm flipV="1">
          <a:off x="13703300" y="6728274"/>
          <a:ext cx="889000" cy="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160210</xdr:rowOff>
    </xdr:from>
    <xdr:to>
      <xdr:col>76</xdr:col>
      <xdr:colOff>165100</xdr:colOff>
      <xdr:row>39</xdr:row>
      <xdr:rowOff>90360</xdr:rowOff>
    </xdr:to>
    <xdr:sp macro="" textlink="">
      <xdr:nvSpPr>
        <xdr:cNvPr id="529" name="フローチャート: 判断 528"/>
        <xdr:cNvSpPr/>
      </xdr:nvSpPr>
      <xdr:spPr>
        <a:xfrm>
          <a:off x="14541500" y="66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106887</xdr:rowOff>
    </xdr:from>
    <xdr:ext cx="469744" cy="259045"/>
    <xdr:sp macro="" textlink="">
      <xdr:nvSpPr>
        <xdr:cNvPr id="530" name="テキスト ボックス 529"/>
        <xdr:cNvSpPr txBox="1"/>
      </xdr:nvSpPr>
      <xdr:spPr>
        <a:xfrm>
          <a:off x="14357428" y="645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41421</xdr:rowOff>
    </xdr:from>
    <xdr:to>
      <xdr:col>71</xdr:col>
      <xdr:colOff>177800</xdr:colOff>
      <xdr:row>39</xdr:row>
      <xdr:rowOff>42177</xdr:rowOff>
    </xdr:to>
    <xdr:cxnSp macro="">
      <xdr:nvCxnSpPr>
        <xdr:cNvPr id="531" name="直線コネクタ 530"/>
        <xdr:cNvCxnSpPr/>
      </xdr:nvCxnSpPr>
      <xdr:spPr>
        <a:xfrm>
          <a:off x="12814300" y="6727971"/>
          <a:ext cx="889000" cy="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161027</xdr:rowOff>
    </xdr:from>
    <xdr:to>
      <xdr:col>72</xdr:col>
      <xdr:colOff>38100</xdr:colOff>
      <xdr:row>39</xdr:row>
      <xdr:rowOff>91177</xdr:rowOff>
    </xdr:to>
    <xdr:sp macro="" textlink="">
      <xdr:nvSpPr>
        <xdr:cNvPr id="532" name="フローチャート: 判断 531"/>
        <xdr:cNvSpPr/>
      </xdr:nvSpPr>
      <xdr:spPr>
        <a:xfrm>
          <a:off x="13652500" y="66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107704</xdr:rowOff>
    </xdr:from>
    <xdr:ext cx="469744" cy="259045"/>
    <xdr:sp macro="" textlink="">
      <xdr:nvSpPr>
        <xdr:cNvPr id="533" name="テキスト ボックス 532"/>
        <xdr:cNvSpPr txBox="1"/>
      </xdr:nvSpPr>
      <xdr:spPr>
        <a:xfrm>
          <a:off x="13468428" y="645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155638</xdr:rowOff>
    </xdr:from>
    <xdr:to>
      <xdr:col>67</xdr:col>
      <xdr:colOff>101600</xdr:colOff>
      <xdr:row>39</xdr:row>
      <xdr:rowOff>85788</xdr:rowOff>
    </xdr:to>
    <xdr:sp macro="" textlink="">
      <xdr:nvSpPr>
        <xdr:cNvPr id="534" name="フローチャート: 判断 533"/>
        <xdr:cNvSpPr/>
      </xdr:nvSpPr>
      <xdr:spPr>
        <a:xfrm>
          <a:off x="12763500" y="66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102315</xdr:rowOff>
    </xdr:from>
    <xdr:ext cx="469744" cy="259045"/>
    <xdr:sp macro="" textlink="">
      <xdr:nvSpPr>
        <xdr:cNvPr id="535" name="テキスト ボックス 534"/>
        <xdr:cNvSpPr txBox="1"/>
      </xdr:nvSpPr>
      <xdr:spPr>
        <a:xfrm>
          <a:off x="12579428" y="644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125632</xdr:rowOff>
    </xdr:from>
    <xdr:to>
      <xdr:col>85</xdr:col>
      <xdr:colOff>177800</xdr:colOff>
      <xdr:row>39</xdr:row>
      <xdr:rowOff>55782</xdr:rowOff>
    </xdr:to>
    <xdr:sp macro="" textlink="">
      <xdr:nvSpPr>
        <xdr:cNvPr id="541" name="楕円 540"/>
        <xdr:cNvSpPr/>
      </xdr:nvSpPr>
      <xdr:spPr>
        <a:xfrm>
          <a:off x="16268700" y="66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85009</xdr:rowOff>
    </xdr:from>
    <xdr:ext cx="534377" cy="259045"/>
    <xdr:sp macro="" textlink="">
      <xdr:nvSpPr>
        <xdr:cNvPr id="542" name="災害復旧事業費該当値テキスト"/>
        <xdr:cNvSpPr txBox="1"/>
      </xdr:nvSpPr>
      <xdr:spPr>
        <a:xfrm>
          <a:off x="16370300" y="642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132526</xdr:rowOff>
    </xdr:from>
    <xdr:to>
      <xdr:col>81</xdr:col>
      <xdr:colOff>101600</xdr:colOff>
      <xdr:row>39</xdr:row>
      <xdr:rowOff>62676</xdr:rowOff>
    </xdr:to>
    <xdr:sp macro="" textlink="">
      <xdr:nvSpPr>
        <xdr:cNvPr id="543" name="楕円 542"/>
        <xdr:cNvSpPr/>
      </xdr:nvSpPr>
      <xdr:spPr>
        <a:xfrm>
          <a:off x="15430500" y="664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79203</xdr:rowOff>
    </xdr:from>
    <xdr:ext cx="534377" cy="259045"/>
    <xdr:sp macro="" textlink="">
      <xdr:nvSpPr>
        <xdr:cNvPr id="544" name="テキスト ボックス 543"/>
        <xdr:cNvSpPr txBox="1"/>
      </xdr:nvSpPr>
      <xdr:spPr>
        <a:xfrm>
          <a:off x="15214111" y="642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162374</xdr:rowOff>
    </xdr:from>
    <xdr:to>
      <xdr:col>76</xdr:col>
      <xdr:colOff>165100</xdr:colOff>
      <xdr:row>39</xdr:row>
      <xdr:rowOff>92524</xdr:rowOff>
    </xdr:to>
    <xdr:sp macro="" textlink="">
      <xdr:nvSpPr>
        <xdr:cNvPr id="545" name="楕円 544"/>
        <xdr:cNvSpPr/>
      </xdr:nvSpPr>
      <xdr:spPr>
        <a:xfrm>
          <a:off x="14541500" y="667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83651</xdr:rowOff>
    </xdr:from>
    <xdr:ext cx="469744" cy="259045"/>
    <xdr:sp macro="" textlink="">
      <xdr:nvSpPr>
        <xdr:cNvPr id="546" name="テキスト ボックス 545"/>
        <xdr:cNvSpPr txBox="1"/>
      </xdr:nvSpPr>
      <xdr:spPr>
        <a:xfrm>
          <a:off x="14357428" y="677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162827</xdr:rowOff>
    </xdr:from>
    <xdr:to>
      <xdr:col>72</xdr:col>
      <xdr:colOff>38100</xdr:colOff>
      <xdr:row>39</xdr:row>
      <xdr:rowOff>92977</xdr:rowOff>
    </xdr:to>
    <xdr:sp macro="" textlink="">
      <xdr:nvSpPr>
        <xdr:cNvPr id="547" name="楕円 546"/>
        <xdr:cNvSpPr/>
      </xdr:nvSpPr>
      <xdr:spPr>
        <a:xfrm>
          <a:off x="13652500" y="667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84104</xdr:rowOff>
    </xdr:from>
    <xdr:ext cx="469744" cy="259045"/>
    <xdr:sp macro="" textlink="">
      <xdr:nvSpPr>
        <xdr:cNvPr id="548" name="テキスト ボックス 547"/>
        <xdr:cNvSpPr txBox="1"/>
      </xdr:nvSpPr>
      <xdr:spPr>
        <a:xfrm>
          <a:off x="13468428" y="677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162071</xdr:rowOff>
    </xdr:from>
    <xdr:to>
      <xdr:col>67</xdr:col>
      <xdr:colOff>101600</xdr:colOff>
      <xdr:row>39</xdr:row>
      <xdr:rowOff>92221</xdr:rowOff>
    </xdr:to>
    <xdr:sp macro="" textlink="">
      <xdr:nvSpPr>
        <xdr:cNvPr id="549" name="楕円 548"/>
        <xdr:cNvSpPr/>
      </xdr:nvSpPr>
      <xdr:spPr>
        <a:xfrm>
          <a:off x="12763500" y="667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83348</xdr:rowOff>
    </xdr:from>
    <xdr:ext cx="469744" cy="259045"/>
    <xdr:sp macro="" textlink="">
      <xdr:nvSpPr>
        <xdr:cNvPr id="550" name="テキスト ボックス 549"/>
        <xdr:cNvSpPr txBox="1"/>
      </xdr:nvSpPr>
      <xdr:spPr>
        <a:xfrm>
          <a:off x="12579428" y="676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74277</xdr:rowOff>
    </xdr:from>
    <xdr:to>
      <xdr:col>85</xdr:col>
      <xdr:colOff>126364</xdr:colOff>
      <xdr:row>78</xdr:row>
      <xdr:rowOff>168711</xdr:rowOff>
    </xdr:to>
    <xdr:cxnSp macro="">
      <xdr:nvCxnSpPr>
        <xdr:cNvPr id="625" name="直線コネクタ 624"/>
        <xdr:cNvCxnSpPr/>
      </xdr:nvCxnSpPr>
      <xdr:spPr>
        <a:xfrm flipV="1">
          <a:off x="16317595" y="12075777"/>
          <a:ext cx="1269" cy="1466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1088</xdr:rowOff>
    </xdr:from>
    <xdr:ext cx="469744" cy="259045"/>
    <xdr:sp macro="" textlink="">
      <xdr:nvSpPr>
        <xdr:cNvPr id="626" name="公債費最小値テキスト"/>
        <xdr:cNvSpPr txBox="1"/>
      </xdr:nvSpPr>
      <xdr:spPr>
        <a:xfrm>
          <a:off x="16370300" y="1354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168711</xdr:rowOff>
    </xdr:from>
    <xdr:to>
      <xdr:col>86</xdr:col>
      <xdr:colOff>25400</xdr:colOff>
      <xdr:row>78</xdr:row>
      <xdr:rowOff>168711</xdr:rowOff>
    </xdr:to>
    <xdr:cxnSp macro="">
      <xdr:nvCxnSpPr>
        <xdr:cNvPr id="627" name="直線コネクタ 626"/>
        <xdr:cNvCxnSpPr/>
      </xdr:nvCxnSpPr>
      <xdr:spPr>
        <a:xfrm>
          <a:off x="16230600" y="1354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20954</xdr:rowOff>
    </xdr:from>
    <xdr:ext cx="599010" cy="259045"/>
    <xdr:sp macro="" textlink="">
      <xdr:nvSpPr>
        <xdr:cNvPr id="628" name="公債費最大値テキスト"/>
        <xdr:cNvSpPr txBox="1"/>
      </xdr:nvSpPr>
      <xdr:spPr>
        <a:xfrm>
          <a:off x="16370300" y="1185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74277</xdr:rowOff>
    </xdr:from>
    <xdr:to>
      <xdr:col>86</xdr:col>
      <xdr:colOff>25400</xdr:colOff>
      <xdr:row>70</xdr:row>
      <xdr:rowOff>74277</xdr:rowOff>
    </xdr:to>
    <xdr:cxnSp macro="">
      <xdr:nvCxnSpPr>
        <xdr:cNvPr id="629" name="直線コネクタ 628"/>
        <xdr:cNvCxnSpPr/>
      </xdr:nvCxnSpPr>
      <xdr:spPr>
        <a:xfrm>
          <a:off x="16230600" y="12075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73308</xdr:rowOff>
    </xdr:from>
    <xdr:to>
      <xdr:col>85</xdr:col>
      <xdr:colOff>127000</xdr:colOff>
      <xdr:row>72</xdr:row>
      <xdr:rowOff>11826</xdr:rowOff>
    </xdr:to>
    <xdr:cxnSp macro="">
      <xdr:nvCxnSpPr>
        <xdr:cNvPr id="630" name="直線コネクタ 629"/>
        <xdr:cNvCxnSpPr/>
      </xdr:nvCxnSpPr>
      <xdr:spPr>
        <a:xfrm flipV="1">
          <a:off x="15481300" y="12246258"/>
          <a:ext cx="838200" cy="10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140229</xdr:rowOff>
    </xdr:from>
    <xdr:ext cx="534377" cy="259045"/>
    <xdr:sp macro="" textlink="">
      <xdr:nvSpPr>
        <xdr:cNvPr id="631" name="公債費平均値テキスト"/>
        <xdr:cNvSpPr txBox="1"/>
      </xdr:nvSpPr>
      <xdr:spPr>
        <a:xfrm>
          <a:off x="16370300" y="1282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161802</xdr:rowOff>
    </xdr:from>
    <xdr:to>
      <xdr:col>85</xdr:col>
      <xdr:colOff>177800</xdr:colOff>
      <xdr:row>75</xdr:row>
      <xdr:rowOff>91952</xdr:rowOff>
    </xdr:to>
    <xdr:sp macro="" textlink="">
      <xdr:nvSpPr>
        <xdr:cNvPr id="632" name="フローチャート: 判断 631"/>
        <xdr:cNvSpPr/>
      </xdr:nvSpPr>
      <xdr:spPr>
        <a:xfrm>
          <a:off x="16268700" y="128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144196</xdr:rowOff>
    </xdr:from>
    <xdr:to>
      <xdr:col>81</xdr:col>
      <xdr:colOff>50800</xdr:colOff>
      <xdr:row>72</xdr:row>
      <xdr:rowOff>11826</xdr:rowOff>
    </xdr:to>
    <xdr:cxnSp macro="">
      <xdr:nvCxnSpPr>
        <xdr:cNvPr id="633" name="直線コネクタ 632"/>
        <xdr:cNvCxnSpPr/>
      </xdr:nvCxnSpPr>
      <xdr:spPr>
        <a:xfrm>
          <a:off x="14592300" y="12317146"/>
          <a:ext cx="889000" cy="3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1215</xdr:rowOff>
    </xdr:from>
    <xdr:to>
      <xdr:col>81</xdr:col>
      <xdr:colOff>101600</xdr:colOff>
      <xdr:row>75</xdr:row>
      <xdr:rowOff>102815</xdr:rowOff>
    </xdr:to>
    <xdr:sp macro="" textlink="">
      <xdr:nvSpPr>
        <xdr:cNvPr id="634" name="フローチャート: 判断 633"/>
        <xdr:cNvSpPr/>
      </xdr:nvSpPr>
      <xdr:spPr>
        <a:xfrm>
          <a:off x="154305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93942</xdr:rowOff>
    </xdr:from>
    <xdr:ext cx="534377" cy="259045"/>
    <xdr:sp macro="" textlink="">
      <xdr:nvSpPr>
        <xdr:cNvPr id="635" name="テキスト ボックス 634"/>
        <xdr:cNvSpPr txBox="1"/>
      </xdr:nvSpPr>
      <xdr:spPr>
        <a:xfrm>
          <a:off x="15214111" y="1295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144196</xdr:rowOff>
    </xdr:from>
    <xdr:to>
      <xdr:col>76</xdr:col>
      <xdr:colOff>114300</xdr:colOff>
      <xdr:row>72</xdr:row>
      <xdr:rowOff>69291</xdr:rowOff>
    </xdr:to>
    <xdr:cxnSp macro="">
      <xdr:nvCxnSpPr>
        <xdr:cNvPr id="636" name="直線コネクタ 635"/>
        <xdr:cNvCxnSpPr/>
      </xdr:nvCxnSpPr>
      <xdr:spPr>
        <a:xfrm flipV="1">
          <a:off x="13703300" y="12317146"/>
          <a:ext cx="889000" cy="9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166667</xdr:rowOff>
    </xdr:from>
    <xdr:to>
      <xdr:col>76</xdr:col>
      <xdr:colOff>165100</xdr:colOff>
      <xdr:row>75</xdr:row>
      <xdr:rowOff>96817</xdr:rowOff>
    </xdr:to>
    <xdr:sp macro="" textlink="">
      <xdr:nvSpPr>
        <xdr:cNvPr id="637" name="フローチャート: 判断 636"/>
        <xdr:cNvSpPr/>
      </xdr:nvSpPr>
      <xdr:spPr>
        <a:xfrm>
          <a:off x="14541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87944</xdr:rowOff>
    </xdr:from>
    <xdr:ext cx="534377" cy="259045"/>
    <xdr:sp macro="" textlink="">
      <xdr:nvSpPr>
        <xdr:cNvPr id="638" name="テキスト ボックス 637"/>
        <xdr:cNvSpPr txBox="1"/>
      </xdr:nvSpPr>
      <xdr:spPr>
        <a:xfrm>
          <a:off x="14325111" y="1294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31366</xdr:rowOff>
    </xdr:from>
    <xdr:to>
      <xdr:col>71</xdr:col>
      <xdr:colOff>177800</xdr:colOff>
      <xdr:row>72</xdr:row>
      <xdr:rowOff>69291</xdr:rowOff>
    </xdr:to>
    <xdr:cxnSp macro="">
      <xdr:nvCxnSpPr>
        <xdr:cNvPr id="639" name="直線コネクタ 638"/>
        <xdr:cNvCxnSpPr/>
      </xdr:nvCxnSpPr>
      <xdr:spPr>
        <a:xfrm>
          <a:off x="12814300" y="12375766"/>
          <a:ext cx="889000" cy="3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20440</xdr:rowOff>
    </xdr:from>
    <xdr:to>
      <xdr:col>72</xdr:col>
      <xdr:colOff>38100</xdr:colOff>
      <xdr:row>75</xdr:row>
      <xdr:rowOff>122040</xdr:rowOff>
    </xdr:to>
    <xdr:sp macro="" textlink="">
      <xdr:nvSpPr>
        <xdr:cNvPr id="640" name="フローチャート: 判断 639"/>
        <xdr:cNvSpPr/>
      </xdr:nvSpPr>
      <xdr:spPr>
        <a:xfrm>
          <a:off x="13652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113166</xdr:rowOff>
    </xdr:from>
    <xdr:ext cx="534377" cy="259045"/>
    <xdr:sp macro="" textlink="">
      <xdr:nvSpPr>
        <xdr:cNvPr id="641" name="テキスト ボックス 640"/>
        <xdr:cNvSpPr txBox="1"/>
      </xdr:nvSpPr>
      <xdr:spPr>
        <a:xfrm>
          <a:off x="13436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136383</xdr:rowOff>
    </xdr:from>
    <xdr:to>
      <xdr:col>67</xdr:col>
      <xdr:colOff>101600</xdr:colOff>
      <xdr:row>75</xdr:row>
      <xdr:rowOff>66533</xdr:rowOff>
    </xdr:to>
    <xdr:sp macro="" textlink="">
      <xdr:nvSpPr>
        <xdr:cNvPr id="642" name="フローチャート: 判断 641"/>
        <xdr:cNvSpPr/>
      </xdr:nvSpPr>
      <xdr:spPr>
        <a:xfrm>
          <a:off x="12763500" y="1282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57660</xdr:rowOff>
    </xdr:from>
    <xdr:ext cx="534377" cy="259045"/>
    <xdr:sp macro="" textlink="">
      <xdr:nvSpPr>
        <xdr:cNvPr id="643" name="テキスト ボックス 642"/>
        <xdr:cNvSpPr txBox="1"/>
      </xdr:nvSpPr>
      <xdr:spPr>
        <a:xfrm>
          <a:off x="12547111" y="12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22508</xdr:rowOff>
    </xdr:from>
    <xdr:to>
      <xdr:col>85</xdr:col>
      <xdr:colOff>177800</xdr:colOff>
      <xdr:row>71</xdr:row>
      <xdr:rowOff>124108</xdr:rowOff>
    </xdr:to>
    <xdr:sp macro="" textlink="">
      <xdr:nvSpPr>
        <xdr:cNvPr id="649" name="楕円 648"/>
        <xdr:cNvSpPr/>
      </xdr:nvSpPr>
      <xdr:spPr>
        <a:xfrm>
          <a:off x="16268700" y="1219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45385</xdr:rowOff>
    </xdr:from>
    <xdr:ext cx="599010" cy="259045"/>
    <xdr:sp macro="" textlink="">
      <xdr:nvSpPr>
        <xdr:cNvPr id="650" name="公債費該当値テキスト"/>
        <xdr:cNvSpPr txBox="1"/>
      </xdr:nvSpPr>
      <xdr:spPr>
        <a:xfrm>
          <a:off x="16370300" y="12046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132476</xdr:rowOff>
    </xdr:from>
    <xdr:to>
      <xdr:col>81</xdr:col>
      <xdr:colOff>101600</xdr:colOff>
      <xdr:row>72</xdr:row>
      <xdr:rowOff>62626</xdr:rowOff>
    </xdr:to>
    <xdr:sp macro="" textlink="">
      <xdr:nvSpPr>
        <xdr:cNvPr id="651" name="楕円 650"/>
        <xdr:cNvSpPr/>
      </xdr:nvSpPr>
      <xdr:spPr>
        <a:xfrm>
          <a:off x="15430500" y="1230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79153</xdr:rowOff>
    </xdr:from>
    <xdr:ext cx="599010" cy="259045"/>
    <xdr:sp macro="" textlink="">
      <xdr:nvSpPr>
        <xdr:cNvPr id="652" name="テキスト ボックス 651"/>
        <xdr:cNvSpPr txBox="1"/>
      </xdr:nvSpPr>
      <xdr:spPr>
        <a:xfrm>
          <a:off x="15181795" y="12080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93396</xdr:rowOff>
    </xdr:from>
    <xdr:to>
      <xdr:col>76</xdr:col>
      <xdr:colOff>165100</xdr:colOff>
      <xdr:row>72</xdr:row>
      <xdr:rowOff>23546</xdr:rowOff>
    </xdr:to>
    <xdr:sp macro="" textlink="">
      <xdr:nvSpPr>
        <xdr:cNvPr id="653" name="楕円 652"/>
        <xdr:cNvSpPr/>
      </xdr:nvSpPr>
      <xdr:spPr>
        <a:xfrm>
          <a:off x="14541500" y="1226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40073</xdr:rowOff>
    </xdr:from>
    <xdr:ext cx="599010" cy="259045"/>
    <xdr:sp macro="" textlink="">
      <xdr:nvSpPr>
        <xdr:cNvPr id="654" name="テキスト ボックス 653"/>
        <xdr:cNvSpPr txBox="1"/>
      </xdr:nvSpPr>
      <xdr:spPr>
        <a:xfrm>
          <a:off x="14292795" y="1204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18491</xdr:rowOff>
    </xdr:from>
    <xdr:to>
      <xdr:col>72</xdr:col>
      <xdr:colOff>38100</xdr:colOff>
      <xdr:row>72</xdr:row>
      <xdr:rowOff>120091</xdr:rowOff>
    </xdr:to>
    <xdr:sp macro="" textlink="">
      <xdr:nvSpPr>
        <xdr:cNvPr id="655" name="楕円 654"/>
        <xdr:cNvSpPr/>
      </xdr:nvSpPr>
      <xdr:spPr>
        <a:xfrm>
          <a:off x="13652500" y="1236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136618</xdr:rowOff>
    </xdr:from>
    <xdr:ext cx="599010" cy="259045"/>
    <xdr:sp macro="" textlink="">
      <xdr:nvSpPr>
        <xdr:cNvPr id="656" name="テキスト ボックス 655"/>
        <xdr:cNvSpPr txBox="1"/>
      </xdr:nvSpPr>
      <xdr:spPr>
        <a:xfrm>
          <a:off x="13403795" y="1213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152016</xdr:rowOff>
    </xdr:from>
    <xdr:to>
      <xdr:col>67</xdr:col>
      <xdr:colOff>101600</xdr:colOff>
      <xdr:row>72</xdr:row>
      <xdr:rowOff>82166</xdr:rowOff>
    </xdr:to>
    <xdr:sp macro="" textlink="">
      <xdr:nvSpPr>
        <xdr:cNvPr id="657" name="楕円 656"/>
        <xdr:cNvSpPr/>
      </xdr:nvSpPr>
      <xdr:spPr>
        <a:xfrm>
          <a:off x="12763500" y="1232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98693</xdr:rowOff>
    </xdr:from>
    <xdr:ext cx="599010" cy="259045"/>
    <xdr:sp macro="" textlink="">
      <xdr:nvSpPr>
        <xdr:cNvPr id="658" name="テキスト ボックス 657"/>
        <xdr:cNvSpPr txBox="1"/>
      </xdr:nvSpPr>
      <xdr:spPr>
        <a:xfrm>
          <a:off x="12514795" y="12100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8" name="テキスト ボックス 67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123518</xdr:rowOff>
    </xdr:from>
    <xdr:to>
      <xdr:col>85</xdr:col>
      <xdr:colOff>126364</xdr:colOff>
      <xdr:row>99</xdr:row>
      <xdr:rowOff>42873</xdr:rowOff>
    </xdr:to>
    <xdr:cxnSp macro="">
      <xdr:nvCxnSpPr>
        <xdr:cNvPr id="682" name="直線コネクタ 681"/>
        <xdr:cNvCxnSpPr/>
      </xdr:nvCxnSpPr>
      <xdr:spPr>
        <a:xfrm flipV="1">
          <a:off x="16317595" y="15725468"/>
          <a:ext cx="1269" cy="129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46700</xdr:rowOff>
    </xdr:from>
    <xdr:ext cx="469744" cy="259045"/>
    <xdr:sp macro="" textlink="">
      <xdr:nvSpPr>
        <xdr:cNvPr id="683" name="積立金最小値テキスト"/>
        <xdr:cNvSpPr txBox="1"/>
      </xdr:nvSpPr>
      <xdr:spPr>
        <a:xfrm>
          <a:off x="16370300" y="1702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42873</xdr:rowOff>
    </xdr:from>
    <xdr:to>
      <xdr:col>86</xdr:col>
      <xdr:colOff>25400</xdr:colOff>
      <xdr:row>99</xdr:row>
      <xdr:rowOff>42873</xdr:rowOff>
    </xdr:to>
    <xdr:cxnSp macro="">
      <xdr:nvCxnSpPr>
        <xdr:cNvPr id="684" name="直線コネクタ 683"/>
        <xdr:cNvCxnSpPr/>
      </xdr:nvCxnSpPr>
      <xdr:spPr>
        <a:xfrm>
          <a:off x="16230600" y="1701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70195</xdr:rowOff>
    </xdr:from>
    <xdr:ext cx="690189" cy="259045"/>
    <xdr:sp macro="" textlink="">
      <xdr:nvSpPr>
        <xdr:cNvPr id="685" name="積立金最大値テキスト"/>
        <xdr:cNvSpPr txBox="1"/>
      </xdr:nvSpPr>
      <xdr:spPr>
        <a:xfrm>
          <a:off x="16370300" y="155006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123518</xdr:rowOff>
    </xdr:from>
    <xdr:to>
      <xdr:col>86</xdr:col>
      <xdr:colOff>25400</xdr:colOff>
      <xdr:row>91</xdr:row>
      <xdr:rowOff>123518</xdr:rowOff>
    </xdr:to>
    <xdr:cxnSp macro="">
      <xdr:nvCxnSpPr>
        <xdr:cNvPr id="686" name="直線コネクタ 685"/>
        <xdr:cNvCxnSpPr/>
      </xdr:nvCxnSpPr>
      <xdr:spPr>
        <a:xfrm>
          <a:off x="16230600" y="1572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13117</xdr:rowOff>
    </xdr:from>
    <xdr:to>
      <xdr:col>85</xdr:col>
      <xdr:colOff>127000</xdr:colOff>
      <xdr:row>99</xdr:row>
      <xdr:rowOff>35317</xdr:rowOff>
    </xdr:to>
    <xdr:cxnSp macro="">
      <xdr:nvCxnSpPr>
        <xdr:cNvPr id="687" name="直線コネクタ 686"/>
        <xdr:cNvCxnSpPr/>
      </xdr:nvCxnSpPr>
      <xdr:spPr>
        <a:xfrm flipV="1">
          <a:off x="15481300" y="16986667"/>
          <a:ext cx="8382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135481</xdr:rowOff>
    </xdr:from>
    <xdr:ext cx="534377" cy="259045"/>
    <xdr:sp macro="" textlink="">
      <xdr:nvSpPr>
        <xdr:cNvPr id="688" name="積立金平均値テキスト"/>
        <xdr:cNvSpPr txBox="1"/>
      </xdr:nvSpPr>
      <xdr:spPr>
        <a:xfrm>
          <a:off x="16370300" y="16766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112604</xdr:rowOff>
    </xdr:from>
    <xdr:to>
      <xdr:col>85</xdr:col>
      <xdr:colOff>177800</xdr:colOff>
      <xdr:row>99</xdr:row>
      <xdr:rowOff>42754</xdr:rowOff>
    </xdr:to>
    <xdr:sp macro="" textlink="">
      <xdr:nvSpPr>
        <xdr:cNvPr id="689" name="フローチャート: 判断 688"/>
        <xdr:cNvSpPr/>
      </xdr:nvSpPr>
      <xdr:spPr>
        <a:xfrm>
          <a:off x="16268700" y="1691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27972</xdr:rowOff>
    </xdr:from>
    <xdr:to>
      <xdr:col>81</xdr:col>
      <xdr:colOff>50800</xdr:colOff>
      <xdr:row>99</xdr:row>
      <xdr:rowOff>35317</xdr:rowOff>
    </xdr:to>
    <xdr:cxnSp macro="">
      <xdr:nvCxnSpPr>
        <xdr:cNvPr id="690" name="直線コネクタ 689"/>
        <xdr:cNvCxnSpPr/>
      </xdr:nvCxnSpPr>
      <xdr:spPr>
        <a:xfrm>
          <a:off x="14592300" y="17001522"/>
          <a:ext cx="889000" cy="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132742</xdr:rowOff>
    </xdr:from>
    <xdr:to>
      <xdr:col>81</xdr:col>
      <xdr:colOff>101600</xdr:colOff>
      <xdr:row>99</xdr:row>
      <xdr:rowOff>62892</xdr:rowOff>
    </xdr:to>
    <xdr:sp macro="" textlink="">
      <xdr:nvSpPr>
        <xdr:cNvPr id="691" name="フローチャート: 判断 690"/>
        <xdr:cNvSpPr/>
      </xdr:nvSpPr>
      <xdr:spPr>
        <a:xfrm>
          <a:off x="15430500" y="169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79419</xdr:rowOff>
    </xdr:from>
    <xdr:ext cx="534377" cy="259045"/>
    <xdr:sp macro="" textlink="">
      <xdr:nvSpPr>
        <xdr:cNvPr id="692" name="テキスト ボックス 691"/>
        <xdr:cNvSpPr txBox="1"/>
      </xdr:nvSpPr>
      <xdr:spPr>
        <a:xfrm>
          <a:off x="15214111" y="167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27972</xdr:rowOff>
    </xdr:from>
    <xdr:to>
      <xdr:col>76</xdr:col>
      <xdr:colOff>114300</xdr:colOff>
      <xdr:row>99</xdr:row>
      <xdr:rowOff>29355</xdr:rowOff>
    </xdr:to>
    <xdr:cxnSp macro="">
      <xdr:nvCxnSpPr>
        <xdr:cNvPr id="693" name="直線コネクタ 692"/>
        <xdr:cNvCxnSpPr/>
      </xdr:nvCxnSpPr>
      <xdr:spPr>
        <a:xfrm flipV="1">
          <a:off x="13703300" y="17001522"/>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134165</xdr:rowOff>
    </xdr:from>
    <xdr:to>
      <xdr:col>76</xdr:col>
      <xdr:colOff>165100</xdr:colOff>
      <xdr:row>99</xdr:row>
      <xdr:rowOff>64315</xdr:rowOff>
    </xdr:to>
    <xdr:sp macro="" textlink="">
      <xdr:nvSpPr>
        <xdr:cNvPr id="694" name="フローチャート: 判断 693"/>
        <xdr:cNvSpPr/>
      </xdr:nvSpPr>
      <xdr:spPr>
        <a:xfrm>
          <a:off x="14541500" y="169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80842</xdr:rowOff>
    </xdr:from>
    <xdr:ext cx="534377" cy="259045"/>
    <xdr:sp macro="" textlink="">
      <xdr:nvSpPr>
        <xdr:cNvPr id="695" name="テキスト ボックス 694"/>
        <xdr:cNvSpPr txBox="1"/>
      </xdr:nvSpPr>
      <xdr:spPr>
        <a:xfrm>
          <a:off x="14325111" y="1671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8103</xdr:rowOff>
    </xdr:from>
    <xdr:to>
      <xdr:col>71</xdr:col>
      <xdr:colOff>177800</xdr:colOff>
      <xdr:row>99</xdr:row>
      <xdr:rowOff>29355</xdr:rowOff>
    </xdr:to>
    <xdr:cxnSp macro="">
      <xdr:nvCxnSpPr>
        <xdr:cNvPr id="696" name="直線コネクタ 695"/>
        <xdr:cNvCxnSpPr/>
      </xdr:nvCxnSpPr>
      <xdr:spPr>
        <a:xfrm>
          <a:off x="12814300" y="16981653"/>
          <a:ext cx="889000" cy="2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130395</xdr:rowOff>
    </xdr:from>
    <xdr:to>
      <xdr:col>72</xdr:col>
      <xdr:colOff>38100</xdr:colOff>
      <xdr:row>99</xdr:row>
      <xdr:rowOff>60545</xdr:rowOff>
    </xdr:to>
    <xdr:sp macro="" textlink="">
      <xdr:nvSpPr>
        <xdr:cNvPr id="697" name="フローチャート: 判断 696"/>
        <xdr:cNvSpPr/>
      </xdr:nvSpPr>
      <xdr:spPr>
        <a:xfrm>
          <a:off x="136525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77072</xdr:rowOff>
    </xdr:from>
    <xdr:ext cx="534377" cy="259045"/>
    <xdr:sp macro="" textlink="">
      <xdr:nvSpPr>
        <xdr:cNvPr id="698" name="テキスト ボックス 697"/>
        <xdr:cNvSpPr txBox="1"/>
      </xdr:nvSpPr>
      <xdr:spPr>
        <a:xfrm>
          <a:off x="13436111" y="1670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139486</xdr:rowOff>
    </xdr:from>
    <xdr:to>
      <xdr:col>67</xdr:col>
      <xdr:colOff>101600</xdr:colOff>
      <xdr:row>99</xdr:row>
      <xdr:rowOff>69636</xdr:rowOff>
    </xdr:to>
    <xdr:sp macro="" textlink="">
      <xdr:nvSpPr>
        <xdr:cNvPr id="699" name="フローチャート: 判断 698"/>
        <xdr:cNvSpPr/>
      </xdr:nvSpPr>
      <xdr:spPr>
        <a:xfrm>
          <a:off x="12763500" y="1694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60763</xdr:rowOff>
    </xdr:from>
    <xdr:ext cx="534377" cy="259045"/>
    <xdr:sp macro="" textlink="">
      <xdr:nvSpPr>
        <xdr:cNvPr id="700" name="テキスト ボックス 699"/>
        <xdr:cNvSpPr txBox="1"/>
      </xdr:nvSpPr>
      <xdr:spPr>
        <a:xfrm>
          <a:off x="12547111" y="1703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133767</xdr:rowOff>
    </xdr:from>
    <xdr:to>
      <xdr:col>85</xdr:col>
      <xdr:colOff>177800</xdr:colOff>
      <xdr:row>99</xdr:row>
      <xdr:rowOff>63917</xdr:rowOff>
    </xdr:to>
    <xdr:sp macro="" textlink="">
      <xdr:nvSpPr>
        <xdr:cNvPr id="706" name="楕円 705"/>
        <xdr:cNvSpPr/>
      </xdr:nvSpPr>
      <xdr:spPr>
        <a:xfrm>
          <a:off x="16268700" y="1693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91031</xdr:rowOff>
    </xdr:from>
    <xdr:ext cx="534377" cy="259045"/>
    <xdr:sp macro="" textlink="">
      <xdr:nvSpPr>
        <xdr:cNvPr id="707" name="積立金該当値テキスト"/>
        <xdr:cNvSpPr txBox="1"/>
      </xdr:nvSpPr>
      <xdr:spPr>
        <a:xfrm>
          <a:off x="16370300" y="1689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155967</xdr:rowOff>
    </xdr:from>
    <xdr:to>
      <xdr:col>81</xdr:col>
      <xdr:colOff>101600</xdr:colOff>
      <xdr:row>99</xdr:row>
      <xdr:rowOff>86117</xdr:rowOff>
    </xdr:to>
    <xdr:sp macro="" textlink="">
      <xdr:nvSpPr>
        <xdr:cNvPr id="708" name="楕円 707"/>
        <xdr:cNvSpPr/>
      </xdr:nvSpPr>
      <xdr:spPr>
        <a:xfrm>
          <a:off x="15430500" y="1695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77244</xdr:rowOff>
    </xdr:from>
    <xdr:ext cx="469744" cy="259045"/>
    <xdr:sp macro="" textlink="">
      <xdr:nvSpPr>
        <xdr:cNvPr id="709" name="テキスト ボックス 708"/>
        <xdr:cNvSpPr txBox="1"/>
      </xdr:nvSpPr>
      <xdr:spPr>
        <a:xfrm>
          <a:off x="15246428" y="1705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148622</xdr:rowOff>
    </xdr:from>
    <xdr:to>
      <xdr:col>76</xdr:col>
      <xdr:colOff>165100</xdr:colOff>
      <xdr:row>99</xdr:row>
      <xdr:rowOff>78772</xdr:rowOff>
    </xdr:to>
    <xdr:sp macro="" textlink="">
      <xdr:nvSpPr>
        <xdr:cNvPr id="710" name="楕円 709"/>
        <xdr:cNvSpPr/>
      </xdr:nvSpPr>
      <xdr:spPr>
        <a:xfrm>
          <a:off x="14541500" y="1695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69899</xdr:rowOff>
    </xdr:from>
    <xdr:ext cx="534377" cy="259045"/>
    <xdr:sp macro="" textlink="">
      <xdr:nvSpPr>
        <xdr:cNvPr id="711" name="テキスト ボックス 710"/>
        <xdr:cNvSpPr txBox="1"/>
      </xdr:nvSpPr>
      <xdr:spPr>
        <a:xfrm>
          <a:off x="14325111" y="1704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150005</xdr:rowOff>
    </xdr:from>
    <xdr:to>
      <xdr:col>72</xdr:col>
      <xdr:colOff>38100</xdr:colOff>
      <xdr:row>99</xdr:row>
      <xdr:rowOff>80155</xdr:rowOff>
    </xdr:to>
    <xdr:sp macro="" textlink="">
      <xdr:nvSpPr>
        <xdr:cNvPr id="712" name="楕円 711"/>
        <xdr:cNvSpPr/>
      </xdr:nvSpPr>
      <xdr:spPr>
        <a:xfrm>
          <a:off x="13652500" y="1695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71282</xdr:rowOff>
    </xdr:from>
    <xdr:ext cx="534377" cy="259045"/>
    <xdr:sp macro="" textlink="">
      <xdr:nvSpPr>
        <xdr:cNvPr id="713" name="テキスト ボックス 712"/>
        <xdr:cNvSpPr txBox="1"/>
      </xdr:nvSpPr>
      <xdr:spPr>
        <a:xfrm>
          <a:off x="13436111" y="170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128753</xdr:rowOff>
    </xdr:from>
    <xdr:to>
      <xdr:col>67</xdr:col>
      <xdr:colOff>101600</xdr:colOff>
      <xdr:row>99</xdr:row>
      <xdr:rowOff>58903</xdr:rowOff>
    </xdr:to>
    <xdr:sp macro="" textlink="">
      <xdr:nvSpPr>
        <xdr:cNvPr id="714" name="楕円 713"/>
        <xdr:cNvSpPr/>
      </xdr:nvSpPr>
      <xdr:spPr>
        <a:xfrm>
          <a:off x="12763500" y="1693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75430</xdr:rowOff>
    </xdr:from>
    <xdr:ext cx="534377" cy="259045"/>
    <xdr:sp macro="" textlink="">
      <xdr:nvSpPr>
        <xdr:cNvPr id="715" name="テキスト ボックス 714"/>
        <xdr:cNvSpPr txBox="1"/>
      </xdr:nvSpPr>
      <xdr:spPr>
        <a:xfrm>
          <a:off x="12547111" y="1670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102019</xdr:rowOff>
    </xdr:from>
    <xdr:to>
      <xdr:col>116</xdr:col>
      <xdr:colOff>62864</xdr:colOff>
      <xdr:row>39</xdr:row>
      <xdr:rowOff>44450</xdr:rowOff>
    </xdr:to>
    <xdr:cxnSp macro="">
      <xdr:nvCxnSpPr>
        <xdr:cNvPr id="739" name="直線コネクタ 738"/>
        <xdr:cNvCxnSpPr/>
      </xdr:nvCxnSpPr>
      <xdr:spPr>
        <a:xfrm flipV="1">
          <a:off x="22159595" y="5245519"/>
          <a:ext cx="1269" cy="14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48696</xdr:rowOff>
    </xdr:from>
    <xdr:ext cx="534377" cy="259045"/>
    <xdr:sp macro="" textlink="">
      <xdr:nvSpPr>
        <xdr:cNvPr id="742" name="投資及び出資金最大値テキスト"/>
        <xdr:cNvSpPr txBox="1"/>
      </xdr:nvSpPr>
      <xdr:spPr>
        <a:xfrm>
          <a:off x="22212300" y="50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102019</xdr:rowOff>
    </xdr:from>
    <xdr:to>
      <xdr:col>116</xdr:col>
      <xdr:colOff>152400</xdr:colOff>
      <xdr:row>30</xdr:row>
      <xdr:rowOff>102019</xdr:rowOff>
    </xdr:to>
    <xdr:cxnSp macro="">
      <xdr:nvCxnSpPr>
        <xdr:cNvPr id="743" name="直線コネクタ 742"/>
        <xdr:cNvCxnSpPr/>
      </xdr:nvCxnSpPr>
      <xdr:spPr>
        <a:xfrm>
          <a:off x="22072600" y="524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75197</xdr:rowOff>
    </xdr:from>
    <xdr:to>
      <xdr:col>116</xdr:col>
      <xdr:colOff>63500</xdr:colOff>
      <xdr:row>33</xdr:row>
      <xdr:rowOff>163055</xdr:rowOff>
    </xdr:to>
    <xdr:cxnSp macro="">
      <xdr:nvCxnSpPr>
        <xdr:cNvPr id="744" name="直線コネクタ 743"/>
        <xdr:cNvCxnSpPr/>
      </xdr:nvCxnSpPr>
      <xdr:spPr>
        <a:xfrm flipV="1">
          <a:off x="21323300" y="5733047"/>
          <a:ext cx="838200" cy="8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140822</xdr:rowOff>
    </xdr:from>
    <xdr:ext cx="469744" cy="259045"/>
    <xdr:sp macro="" textlink="">
      <xdr:nvSpPr>
        <xdr:cNvPr id="745" name="投資及び出資金平均値テキスト"/>
        <xdr:cNvSpPr txBox="1"/>
      </xdr:nvSpPr>
      <xdr:spPr>
        <a:xfrm>
          <a:off x="22212300" y="64844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162395</xdr:rowOff>
    </xdr:from>
    <xdr:to>
      <xdr:col>116</xdr:col>
      <xdr:colOff>114300</xdr:colOff>
      <xdr:row>38</xdr:row>
      <xdr:rowOff>92545</xdr:rowOff>
    </xdr:to>
    <xdr:sp macro="" textlink="">
      <xdr:nvSpPr>
        <xdr:cNvPr id="746" name="フローチャート: 判断 745"/>
        <xdr:cNvSpPr/>
      </xdr:nvSpPr>
      <xdr:spPr>
        <a:xfrm>
          <a:off x="221107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139776</xdr:rowOff>
    </xdr:from>
    <xdr:to>
      <xdr:col>111</xdr:col>
      <xdr:colOff>177800</xdr:colOff>
      <xdr:row>33</xdr:row>
      <xdr:rowOff>163055</xdr:rowOff>
    </xdr:to>
    <xdr:cxnSp macro="">
      <xdr:nvCxnSpPr>
        <xdr:cNvPr id="747" name="直線コネクタ 746"/>
        <xdr:cNvCxnSpPr/>
      </xdr:nvCxnSpPr>
      <xdr:spPr>
        <a:xfrm>
          <a:off x="20434300" y="5797626"/>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8" name="フローチャート: 判断 747"/>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144136</xdr:rowOff>
    </xdr:from>
    <xdr:ext cx="469744" cy="259045"/>
    <xdr:sp macro="" textlink="">
      <xdr:nvSpPr>
        <xdr:cNvPr id="749" name="テキスト ボックス 748"/>
        <xdr:cNvSpPr txBox="1"/>
      </xdr:nvSpPr>
      <xdr:spPr>
        <a:xfrm>
          <a:off x="21088428" y="66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24143</xdr:rowOff>
    </xdr:from>
    <xdr:to>
      <xdr:col>107</xdr:col>
      <xdr:colOff>50800</xdr:colOff>
      <xdr:row>33</xdr:row>
      <xdr:rowOff>139776</xdr:rowOff>
    </xdr:to>
    <xdr:cxnSp macro="">
      <xdr:nvCxnSpPr>
        <xdr:cNvPr id="750" name="直線コネクタ 749"/>
        <xdr:cNvCxnSpPr/>
      </xdr:nvCxnSpPr>
      <xdr:spPr>
        <a:xfrm>
          <a:off x="19545300" y="5681993"/>
          <a:ext cx="889000" cy="11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51295</xdr:rowOff>
    </xdr:from>
    <xdr:to>
      <xdr:col>107</xdr:col>
      <xdr:colOff>101600</xdr:colOff>
      <xdr:row>38</xdr:row>
      <xdr:rowOff>152895</xdr:rowOff>
    </xdr:to>
    <xdr:sp macro="" textlink="">
      <xdr:nvSpPr>
        <xdr:cNvPr id="751" name="フローチャート: 判断 750"/>
        <xdr:cNvSpPr/>
      </xdr:nvSpPr>
      <xdr:spPr>
        <a:xfrm>
          <a:off x="20383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144022</xdr:rowOff>
    </xdr:from>
    <xdr:ext cx="469744" cy="259045"/>
    <xdr:sp macro="" textlink="">
      <xdr:nvSpPr>
        <xdr:cNvPr id="752" name="テキスト ボックス 751"/>
        <xdr:cNvSpPr txBox="1"/>
      </xdr:nvSpPr>
      <xdr:spPr>
        <a:xfrm>
          <a:off x="20199428" y="665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24143</xdr:rowOff>
    </xdr:from>
    <xdr:to>
      <xdr:col>102</xdr:col>
      <xdr:colOff>114300</xdr:colOff>
      <xdr:row>33</xdr:row>
      <xdr:rowOff>89713</xdr:rowOff>
    </xdr:to>
    <xdr:cxnSp macro="">
      <xdr:nvCxnSpPr>
        <xdr:cNvPr id="753" name="直線コネクタ 752"/>
        <xdr:cNvCxnSpPr/>
      </xdr:nvCxnSpPr>
      <xdr:spPr>
        <a:xfrm flipV="1">
          <a:off x="18656300" y="5681993"/>
          <a:ext cx="889000" cy="6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33083</xdr:rowOff>
    </xdr:from>
    <xdr:to>
      <xdr:col>102</xdr:col>
      <xdr:colOff>165100</xdr:colOff>
      <xdr:row>38</xdr:row>
      <xdr:rowOff>134683</xdr:rowOff>
    </xdr:to>
    <xdr:sp macro="" textlink="">
      <xdr:nvSpPr>
        <xdr:cNvPr id="754" name="フローチャート: 判断 753"/>
        <xdr:cNvSpPr/>
      </xdr:nvSpPr>
      <xdr:spPr>
        <a:xfrm>
          <a:off x="19494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125810</xdr:rowOff>
    </xdr:from>
    <xdr:ext cx="469744" cy="259045"/>
    <xdr:sp macro="" textlink="">
      <xdr:nvSpPr>
        <xdr:cNvPr id="755" name="テキスト ボックス 754"/>
        <xdr:cNvSpPr txBox="1"/>
      </xdr:nvSpPr>
      <xdr:spPr>
        <a:xfrm>
          <a:off x="19310428" y="664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100178</xdr:rowOff>
    </xdr:from>
    <xdr:to>
      <xdr:col>98</xdr:col>
      <xdr:colOff>38100</xdr:colOff>
      <xdr:row>39</xdr:row>
      <xdr:rowOff>30328</xdr:rowOff>
    </xdr:to>
    <xdr:sp macro="" textlink="">
      <xdr:nvSpPr>
        <xdr:cNvPr id="756" name="フローチャート: 判断 755"/>
        <xdr:cNvSpPr/>
      </xdr:nvSpPr>
      <xdr:spPr>
        <a:xfrm>
          <a:off x="18605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21455</xdr:rowOff>
    </xdr:from>
    <xdr:ext cx="469744" cy="259045"/>
    <xdr:sp macro="" textlink="">
      <xdr:nvSpPr>
        <xdr:cNvPr id="757" name="テキスト ボックス 756"/>
        <xdr:cNvSpPr txBox="1"/>
      </xdr:nvSpPr>
      <xdr:spPr>
        <a:xfrm>
          <a:off x="18421428"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24397</xdr:rowOff>
    </xdr:from>
    <xdr:to>
      <xdr:col>116</xdr:col>
      <xdr:colOff>114300</xdr:colOff>
      <xdr:row>33</xdr:row>
      <xdr:rowOff>125997</xdr:rowOff>
    </xdr:to>
    <xdr:sp macro="" textlink="">
      <xdr:nvSpPr>
        <xdr:cNvPr id="763" name="楕円 762"/>
        <xdr:cNvSpPr/>
      </xdr:nvSpPr>
      <xdr:spPr>
        <a:xfrm>
          <a:off x="22110700" y="568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47274</xdr:rowOff>
    </xdr:from>
    <xdr:ext cx="534377" cy="259045"/>
    <xdr:sp macro="" textlink="">
      <xdr:nvSpPr>
        <xdr:cNvPr id="764" name="投資及び出資金該当値テキスト"/>
        <xdr:cNvSpPr txBox="1"/>
      </xdr:nvSpPr>
      <xdr:spPr>
        <a:xfrm>
          <a:off x="22212300" y="553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112255</xdr:rowOff>
    </xdr:from>
    <xdr:to>
      <xdr:col>112</xdr:col>
      <xdr:colOff>38100</xdr:colOff>
      <xdr:row>34</xdr:row>
      <xdr:rowOff>42405</xdr:rowOff>
    </xdr:to>
    <xdr:sp macro="" textlink="">
      <xdr:nvSpPr>
        <xdr:cNvPr id="765" name="楕円 764"/>
        <xdr:cNvSpPr/>
      </xdr:nvSpPr>
      <xdr:spPr>
        <a:xfrm>
          <a:off x="21272500" y="57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58932</xdr:rowOff>
    </xdr:from>
    <xdr:ext cx="534377" cy="259045"/>
    <xdr:sp macro="" textlink="">
      <xdr:nvSpPr>
        <xdr:cNvPr id="766" name="テキスト ボックス 765"/>
        <xdr:cNvSpPr txBox="1"/>
      </xdr:nvSpPr>
      <xdr:spPr>
        <a:xfrm>
          <a:off x="21056111" y="55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88976</xdr:rowOff>
    </xdr:from>
    <xdr:to>
      <xdr:col>107</xdr:col>
      <xdr:colOff>101600</xdr:colOff>
      <xdr:row>34</xdr:row>
      <xdr:rowOff>19126</xdr:rowOff>
    </xdr:to>
    <xdr:sp macro="" textlink="">
      <xdr:nvSpPr>
        <xdr:cNvPr id="767" name="楕円 766"/>
        <xdr:cNvSpPr/>
      </xdr:nvSpPr>
      <xdr:spPr>
        <a:xfrm>
          <a:off x="20383500" y="57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35653</xdr:rowOff>
    </xdr:from>
    <xdr:ext cx="534377" cy="259045"/>
    <xdr:sp macro="" textlink="">
      <xdr:nvSpPr>
        <xdr:cNvPr id="768" name="テキスト ボックス 767"/>
        <xdr:cNvSpPr txBox="1"/>
      </xdr:nvSpPr>
      <xdr:spPr>
        <a:xfrm>
          <a:off x="20167111" y="552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144793</xdr:rowOff>
    </xdr:from>
    <xdr:to>
      <xdr:col>102</xdr:col>
      <xdr:colOff>165100</xdr:colOff>
      <xdr:row>33</xdr:row>
      <xdr:rowOff>74943</xdr:rowOff>
    </xdr:to>
    <xdr:sp macro="" textlink="">
      <xdr:nvSpPr>
        <xdr:cNvPr id="769" name="楕円 768"/>
        <xdr:cNvSpPr/>
      </xdr:nvSpPr>
      <xdr:spPr>
        <a:xfrm>
          <a:off x="19494500" y="563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91470</xdr:rowOff>
    </xdr:from>
    <xdr:ext cx="534377" cy="259045"/>
    <xdr:sp macro="" textlink="">
      <xdr:nvSpPr>
        <xdr:cNvPr id="770" name="テキスト ボックス 769"/>
        <xdr:cNvSpPr txBox="1"/>
      </xdr:nvSpPr>
      <xdr:spPr>
        <a:xfrm>
          <a:off x="19278111" y="540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38913</xdr:rowOff>
    </xdr:from>
    <xdr:to>
      <xdr:col>98</xdr:col>
      <xdr:colOff>38100</xdr:colOff>
      <xdr:row>33</xdr:row>
      <xdr:rowOff>140513</xdr:rowOff>
    </xdr:to>
    <xdr:sp macro="" textlink="">
      <xdr:nvSpPr>
        <xdr:cNvPr id="771" name="楕円 770"/>
        <xdr:cNvSpPr/>
      </xdr:nvSpPr>
      <xdr:spPr>
        <a:xfrm>
          <a:off x="18605500" y="569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157040</xdr:rowOff>
    </xdr:from>
    <xdr:ext cx="534377" cy="259045"/>
    <xdr:sp macro="" textlink="">
      <xdr:nvSpPr>
        <xdr:cNvPr id="772" name="テキスト ボックス 771"/>
        <xdr:cNvSpPr txBox="1"/>
      </xdr:nvSpPr>
      <xdr:spPr>
        <a:xfrm>
          <a:off x="18389111" y="547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57907</xdr:rowOff>
    </xdr:from>
    <xdr:to>
      <xdr:col>116</xdr:col>
      <xdr:colOff>62864</xdr:colOff>
      <xdr:row>58</xdr:row>
      <xdr:rowOff>139700</xdr:rowOff>
    </xdr:to>
    <xdr:cxnSp macro="">
      <xdr:nvCxnSpPr>
        <xdr:cNvPr id="794" name="直線コネクタ 793"/>
        <xdr:cNvCxnSpPr/>
      </xdr:nvCxnSpPr>
      <xdr:spPr>
        <a:xfrm flipV="1">
          <a:off x="22159595" y="8973307"/>
          <a:ext cx="1269" cy="1110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4584</xdr:rowOff>
    </xdr:from>
    <xdr:ext cx="534377" cy="259045"/>
    <xdr:sp macro="" textlink="">
      <xdr:nvSpPr>
        <xdr:cNvPr id="797" name="貸付金最大値テキスト"/>
        <xdr:cNvSpPr txBox="1"/>
      </xdr:nvSpPr>
      <xdr:spPr>
        <a:xfrm>
          <a:off x="22212300" y="87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57907</xdr:rowOff>
    </xdr:from>
    <xdr:to>
      <xdr:col>116</xdr:col>
      <xdr:colOff>152400</xdr:colOff>
      <xdr:row>52</xdr:row>
      <xdr:rowOff>57907</xdr:rowOff>
    </xdr:to>
    <xdr:cxnSp macro="">
      <xdr:nvCxnSpPr>
        <xdr:cNvPr id="798" name="直線コネクタ 797"/>
        <xdr:cNvCxnSpPr/>
      </xdr:nvCxnSpPr>
      <xdr:spPr>
        <a:xfrm>
          <a:off x="22072600" y="89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164388</xdr:rowOff>
    </xdr:from>
    <xdr:to>
      <xdr:col>116</xdr:col>
      <xdr:colOff>63500</xdr:colOff>
      <xdr:row>58</xdr:row>
      <xdr:rowOff>79990</xdr:rowOff>
    </xdr:to>
    <xdr:cxnSp macro="">
      <xdr:nvCxnSpPr>
        <xdr:cNvPr id="799" name="直線コネクタ 798"/>
        <xdr:cNvCxnSpPr/>
      </xdr:nvCxnSpPr>
      <xdr:spPr>
        <a:xfrm flipV="1">
          <a:off x="21323300" y="9937038"/>
          <a:ext cx="838200" cy="8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79179</xdr:rowOff>
    </xdr:from>
    <xdr:ext cx="469744" cy="259045"/>
    <xdr:sp macro="" textlink="">
      <xdr:nvSpPr>
        <xdr:cNvPr id="800" name="貸付金平均値テキスト"/>
        <xdr:cNvSpPr txBox="1"/>
      </xdr:nvSpPr>
      <xdr:spPr>
        <a:xfrm>
          <a:off x="22212300" y="9680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56302</xdr:rowOff>
    </xdr:from>
    <xdr:to>
      <xdr:col>116</xdr:col>
      <xdr:colOff>114300</xdr:colOff>
      <xdr:row>57</xdr:row>
      <xdr:rowOff>157902</xdr:rowOff>
    </xdr:to>
    <xdr:sp macro="" textlink="">
      <xdr:nvSpPr>
        <xdr:cNvPr id="801" name="フローチャート: 判断 800"/>
        <xdr:cNvSpPr/>
      </xdr:nvSpPr>
      <xdr:spPr>
        <a:xfrm>
          <a:off x="22110700" y="982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11730</xdr:rowOff>
    </xdr:from>
    <xdr:to>
      <xdr:col>111</xdr:col>
      <xdr:colOff>177800</xdr:colOff>
      <xdr:row>58</xdr:row>
      <xdr:rowOff>79990</xdr:rowOff>
    </xdr:to>
    <xdr:cxnSp macro="">
      <xdr:nvCxnSpPr>
        <xdr:cNvPr id="802" name="直線コネクタ 801"/>
        <xdr:cNvCxnSpPr/>
      </xdr:nvCxnSpPr>
      <xdr:spPr>
        <a:xfrm>
          <a:off x="20434300" y="9612930"/>
          <a:ext cx="889000" cy="41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59730</xdr:rowOff>
    </xdr:from>
    <xdr:to>
      <xdr:col>112</xdr:col>
      <xdr:colOff>38100</xdr:colOff>
      <xdr:row>57</xdr:row>
      <xdr:rowOff>161330</xdr:rowOff>
    </xdr:to>
    <xdr:sp macro="" textlink="">
      <xdr:nvSpPr>
        <xdr:cNvPr id="803" name="フローチャート: 判断 802"/>
        <xdr:cNvSpPr/>
      </xdr:nvSpPr>
      <xdr:spPr>
        <a:xfrm>
          <a:off x="212725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6407</xdr:rowOff>
    </xdr:from>
    <xdr:ext cx="469744" cy="259045"/>
    <xdr:sp macro="" textlink="">
      <xdr:nvSpPr>
        <xdr:cNvPr id="804" name="テキスト ボックス 803"/>
        <xdr:cNvSpPr txBox="1"/>
      </xdr:nvSpPr>
      <xdr:spPr>
        <a:xfrm>
          <a:off x="21088428" y="960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11730</xdr:rowOff>
    </xdr:from>
    <xdr:to>
      <xdr:col>107</xdr:col>
      <xdr:colOff>50800</xdr:colOff>
      <xdr:row>58</xdr:row>
      <xdr:rowOff>117983</xdr:rowOff>
    </xdr:to>
    <xdr:cxnSp macro="">
      <xdr:nvCxnSpPr>
        <xdr:cNvPr id="805" name="直線コネクタ 804"/>
        <xdr:cNvCxnSpPr/>
      </xdr:nvCxnSpPr>
      <xdr:spPr>
        <a:xfrm flipV="1">
          <a:off x="19545300" y="9612930"/>
          <a:ext cx="889000" cy="44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55250</xdr:rowOff>
    </xdr:from>
    <xdr:to>
      <xdr:col>107</xdr:col>
      <xdr:colOff>101600</xdr:colOff>
      <xdr:row>57</xdr:row>
      <xdr:rowOff>156850</xdr:rowOff>
    </xdr:to>
    <xdr:sp macro="" textlink="">
      <xdr:nvSpPr>
        <xdr:cNvPr id="806" name="フローチャート: 判断 805"/>
        <xdr:cNvSpPr/>
      </xdr:nvSpPr>
      <xdr:spPr>
        <a:xfrm>
          <a:off x="20383500" y="982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147977</xdr:rowOff>
    </xdr:from>
    <xdr:ext cx="469744" cy="259045"/>
    <xdr:sp macro="" textlink="">
      <xdr:nvSpPr>
        <xdr:cNvPr id="807" name="テキスト ボックス 806"/>
        <xdr:cNvSpPr txBox="1"/>
      </xdr:nvSpPr>
      <xdr:spPr>
        <a:xfrm>
          <a:off x="20199428" y="992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117983</xdr:rowOff>
    </xdr:from>
    <xdr:to>
      <xdr:col>102</xdr:col>
      <xdr:colOff>114300</xdr:colOff>
      <xdr:row>58</xdr:row>
      <xdr:rowOff>122784</xdr:rowOff>
    </xdr:to>
    <xdr:cxnSp macro="">
      <xdr:nvCxnSpPr>
        <xdr:cNvPr id="808" name="直線コネクタ 807"/>
        <xdr:cNvCxnSpPr/>
      </xdr:nvCxnSpPr>
      <xdr:spPr>
        <a:xfrm flipV="1">
          <a:off x="18656300" y="10062083"/>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63800</xdr:rowOff>
    </xdr:from>
    <xdr:to>
      <xdr:col>102</xdr:col>
      <xdr:colOff>165100</xdr:colOff>
      <xdr:row>57</xdr:row>
      <xdr:rowOff>165400</xdr:rowOff>
    </xdr:to>
    <xdr:sp macro="" textlink="">
      <xdr:nvSpPr>
        <xdr:cNvPr id="809" name="フローチャート: 判断 808"/>
        <xdr:cNvSpPr/>
      </xdr:nvSpPr>
      <xdr:spPr>
        <a:xfrm>
          <a:off x="19494500" y="983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10477</xdr:rowOff>
    </xdr:from>
    <xdr:ext cx="469744" cy="259045"/>
    <xdr:sp macro="" textlink="">
      <xdr:nvSpPr>
        <xdr:cNvPr id="810" name="テキスト ボックス 809"/>
        <xdr:cNvSpPr txBox="1"/>
      </xdr:nvSpPr>
      <xdr:spPr>
        <a:xfrm>
          <a:off x="19310428" y="961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130277</xdr:rowOff>
    </xdr:from>
    <xdr:to>
      <xdr:col>98</xdr:col>
      <xdr:colOff>38100</xdr:colOff>
      <xdr:row>57</xdr:row>
      <xdr:rowOff>60427</xdr:rowOff>
    </xdr:to>
    <xdr:sp macro="" textlink="">
      <xdr:nvSpPr>
        <xdr:cNvPr id="811" name="フローチャート: 判断 810"/>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76954</xdr:rowOff>
    </xdr:from>
    <xdr:ext cx="469744" cy="259045"/>
    <xdr:sp macro="" textlink="">
      <xdr:nvSpPr>
        <xdr:cNvPr id="812" name="テキスト ボックス 811"/>
        <xdr:cNvSpPr txBox="1"/>
      </xdr:nvSpPr>
      <xdr:spPr>
        <a:xfrm>
          <a:off x="18421428"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113588</xdr:rowOff>
    </xdr:from>
    <xdr:to>
      <xdr:col>116</xdr:col>
      <xdr:colOff>114300</xdr:colOff>
      <xdr:row>58</xdr:row>
      <xdr:rowOff>43738</xdr:rowOff>
    </xdr:to>
    <xdr:sp macro="" textlink="">
      <xdr:nvSpPr>
        <xdr:cNvPr id="818" name="楕円 817"/>
        <xdr:cNvSpPr/>
      </xdr:nvSpPr>
      <xdr:spPr>
        <a:xfrm>
          <a:off x="22110700" y="988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92015</xdr:rowOff>
    </xdr:from>
    <xdr:ext cx="469744" cy="259045"/>
    <xdr:sp macro="" textlink="">
      <xdr:nvSpPr>
        <xdr:cNvPr id="819" name="貸付金該当値テキスト"/>
        <xdr:cNvSpPr txBox="1"/>
      </xdr:nvSpPr>
      <xdr:spPr>
        <a:xfrm>
          <a:off x="22212300" y="986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29190</xdr:rowOff>
    </xdr:from>
    <xdr:to>
      <xdr:col>112</xdr:col>
      <xdr:colOff>38100</xdr:colOff>
      <xdr:row>58</xdr:row>
      <xdr:rowOff>130790</xdr:rowOff>
    </xdr:to>
    <xdr:sp macro="" textlink="">
      <xdr:nvSpPr>
        <xdr:cNvPr id="820" name="楕円 819"/>
        <xdr:cNvSpPr/>
      </xdr:nvSpPr>
      <xdr:spPr>
        <a:xfrm>
          <a:off x="21272500" y="997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121917</xdr:rowOff>
    </xdr:from>
    <xdr:ext cx="469744" cy="259045"/>
    <xdr:sp macro="" textlink="">
      <xdr:nvSpPr>
        <xdr:cNvPr id="821" name="テキスト ボックス 820"/>
        <xdr:cNvSpPr txBox="1"/>
      </xdr:nvSpPr>
      <xdr:spPr>
        <a:xfrm>
          <a:off x="21088428" y="1006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132380</xdr:rowOff>
    </xdr:from>
    <xdr:to>
      <xdr:col>107</xdr:col>
      <xdr:colOff>101600</xdr:colOff>
      <xdr:row>56</xdr:row>
      <xdr:rowOff>62530</xdr:rowOff>
    </xdr:to>
    <xdr:sp macro="" textlink="">
      <xdr:nvSpPr>
        <xdr:cNvPr id="822" name="楕円 821"/>
        <xdr:cNvSpPr/>
      </xdr:nvSpPr>
      <xdr:spPr>
        <a:xfrm>
          <a:off x="20383500" y="956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79057</xdr:rowOff>
    </xdr:from>
    <xdr:ext cx="534377" cy="259045"/>
    <xdr:sp macro="" textlink="">
      <xdr:nvSpPr>
        <xdr:cNvPr id="823" name="テキスト ボックス 822"/>
        <xdr:cNvSpPr txBox="1"/>
      </xdr:nvSpPr>
      <xdr:spPr>
        <a:xfrm>
          <a:off x="20167111" y="933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67183</xdr:rowOff>
    </xdr:from>
    <xdr:to>
      <xdr:col>102</xdr:col>
      <xdr:colOff>165100</xdr:colOff>
      <xdr:row>58</xdr:row>
      <xdr:rowOff>168783</xdr:rowOff>
    </xdr:to>
    <xdr:sp macro="" textlink="">
      <xdr:nvSpPr>
        <xdr:cNvPr id="824" name="楕円 823"/>
        <xdr:cNvSpPr/>
      </xdr:nvSpPr>
      <xdr:spPr>
        <a:xfrm>
          <a:off x="19494500" y="1001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159910</xdr:rowOff>
    </xdr:from>
    <xdr:ext cx="378565" cy="259045"/>
    <xdr:sp macro="" textlink="">
      <xdr:nvSpPr>
        <xdr:cNvPr id="825" name="テキスト ボックス 824"/>
        <xdr:cNvSpPr txBox="1"/>
      </xdr:nvSpPr>
      <xdr:spPr>
        <a:xfrm>
          <a:off x="19356017" y="1010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71984</xdr:rowOff>
    </xdr:from>
    <xdr:to>
      <xdr:col>98</xdr:col>
      <xdr:colOff>38100</xdr:colOff>
      <xdr:row>59</xdr:row>
      <xdr:rowOff>2134</xdr:rowOff>
    </xdr:to>
    <xdr:sp macro="" textlink="">
      <xdr:nvSpPr>
        <xdr:cNvPr id="826" name="楕円 825"/>
        <xdr:cNvSpPr/>
      </xdr:nvSpPr>
      <xdr:spPr>
        <a:xfrm>
          <a:off x="18605500" y="1001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164711</xdr:rowOff>
    </xdr:from>
    <xdr:ext cx="378565" cy="259045"/>
    <xdr:sp macro="" textlink="">
      <xdr:nvSpPr>
        <xdr:cNvPr id="827" name="テキスト ボックス 826"/>
        <xdr:cNvSpPr txBox="1"/>
      </xdr:nvSpPr>
      <xdr:spPr>
        <a:xfrm>
          <a:off x="18467017" y="1010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80873</xdr:rowOff>
    </xdr:from>
    <xdr:to>
      <xdr:col>116</xdr:col>
      <xdr:colOff>62864</xdr:colOff>
      <xdr:row>78</xdr:row>
      <xdr:rowOff>161037</xdr:rowOff>
    </xdr:to>
    <xdr:cxnSp macro="">
      <xdr:nvCxnSpPr>
        <xdr:cNvPr id="852" name="直線コネクタ 851"/>
        <xdr:cNvCxnSpPr/>
      </xdr:nvCxnSpPr>
      <xdr:spPr>
        <a:xfrm flipV="1">
          <a:off x="22159595" y="12082373"/>
          <a:ext cx="1269" cy="145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164864</xdr:rowOff>
    </xdr:from>
    <xdr:ext cx="534377" cy="259045"/>
    <xdr:sp macro="" textlink="">
      <xdr:nvSpPr>
        <xdr:cNvPr id="853" name="繰出金最小値テキスト"/>
        <xdr:cNvSpPr txBox="1"/>
      </xdr:nvSpPr>
      <xdr:spPr>
        <a:xfrm>
          <a:off x="22212300" y="135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161037</xdr:rowOff>
    </xdr:from>
    <xdr:to>
      <xdr:col>116</xdr:col>
      <xdr:colOff>152400</xdr:colOff>
      <xdr:row>78</xdr:row>
      <xdr:rowOff>161037</xdr:rowOff>
    </xdr:to>
    <xdr:cxnSp macro="">
      <xdr:nvCxnSpPr>
        <xdr:cNvPr id="854" name="直線コネクタ 853"/>
        <xdr:cNvCxnSpPr/>
      </xdr:nvCxnSpPr>
      <xdr:spPr>
        <a:xfrm>
          <a:off x="22072600" y="1353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27550</xdr:rowOff>
    </xdr:from>
    <xdr:ext cx="534377" cy="259045"/>
    <xdr:sp macro="" textlink="">
      <xdr:nvSpPr>
        <xdr:cNvPr id="855" name="繰出金最大値テキスト"/>
        <xdr:cNvSpPr txBox="1"/>
      </xdr:nvSpPr>
      <xdr:spPr>
        <a:xfrm>
          <a:off x="22212300" y="1185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80873</xdr:rowOff>
    </xdr:from>
    <xdr:to>
      <xdr:col>116</xdr:col>
      <xdr:colOff>152400</xdr:colOff>
      <xdr:row>70</xdr:row>
      <xdr:rowOff>80873</xdr:rowOff>
    </xdr:to>
    <xdr:cxnSp macro="">
      <xdr:nvCxnSpPr>
        <xdr:cNvPr id="856" name="直線コネクタ 855"/>
        <xdr:cNvCxnSpPr/>
      </xdr:nvCxnSpPr>
      <xdr:spPr>
        <a:xfrm>
          <a:off x="22072600" y="1208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131185</xdr:rowOff>
    </xdr:from>
    <xdr:to>
      <xdr:col>116</xdr:col>
      <xdr:colOff>63500</xdr:colOff>
      <xdr:row>74</xdr:row>
      <xdr:rowOff>15818</xdr:rowOff>
    </xdr:to>
    <xdr:cxnSp macro="">
      <xdr:nvCxnSpPr>
        <xdr:cNvPr id="857" name="直線コネクタ 856"/>
        <xdr:cNvCxnSpPr/>
      </xdr:nvCxnSpPr>
      <xdr:spPr>
        <a:xfrm flipV="1">
          <a:off x="21323300" y="12647035"/>
          <a:ext cx="838200" cy="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170959</xdr:rowOff>
    </xdr:from>
    <xdr:ext cx="534377" cy="259045"/>
    <xdr:sp macro="" textlink="">
      <xdr:nvSpPr>
        <xdr:cNvPr id="858" name="繰出金平均値テキスト"/>
        <xdr:cNvSpPr txBox="1"/>
      </xdr:nvSpPr>
      <xdr:spPr>
        <a:xfrm>
          <a:off x="22212300" y="12858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21082</xdr:rowOff>
    </xdr:from>
    <xdr:to>
      <xdr:col>116</xdr:col>
      <xdr:colOff>114300</xdr:colOff>
      <xdr:row>75</xdr:row>
      <xdr:rowOff>122682</xdr:rowOff>
    </xdr:to>
    <xdr:sp macro="" textlink="">
      <xdr:nvSpPr>
        <xdr:cNvPr id="859" name="フローチャート: 判断 858"/>
        <xdr:cNvSpPr/>
      </xdr:nvSpPr>
      <xdr:spPr>
        <a:xfrm>
          <a:off x="22110700" y="1287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15818</xdr:rowOff>
    </xdr:from>
    <xdr:to>
      <xdr:col>111</xdr:col>
      <xdr:colOff>177800</xdr:colOff>
      <xdr:row>74</xdr:row>
      <xdr:rowOff>30276</xdr:rowOff>
    </xdr:to>
    <xdr:cxnSp macro="">
      <xdr:nvCxnSpPr>
        <xdr:cNvPr id="860" name="直線コネクタ 859"/>
        <xdr:cNvCxnSpPr/>
      </xdr:nvCxnSpPr>
      <xdr:spPr>
        <a:xfrm flipV="1">
          <a:off x="20434300" y="12703118"/>
          <a:ext cx="889000" cy="1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12376</xdr:rowOff>
    </xdr:from>
    <xdr:to>
      <xdr:col>112</xdr:col>
      <xdr:colOff>38100</xdr:colOff>
      <xdr:row>75</xdr:row>
      <xdr:rowOff>113976</xdr:rowOff>
    </xdr:to>
    <xdr:sp macro="" textlink="">
      <xdr:nvSpPr>
        <xdr:cNvPr id="861" name="フローチャート: 判断 860"/>
        <xdr:cNvSpPr/>
      </xdr:nvSpPr>
      <xdr:spPr>
        <a:xfrm>
          <a:off x="212725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105103</xdr:rowOff>
    </xdr:from>
    <xdr:ext cx="534377" cy="259045"/>
    <xdr:sp macro="" textlink="">
      <xdr:nvSpPr>
        <xdr:cNvPr id="862" name="テキスト ボックス 861"/>
        <xdr:cNvSpPr txBox="1"/>
      </xdr:nvSpPr>
      <xdr:spPr>
        <a:xfrm>
          <a:off x="21056111" y="1296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30276</xdr:rowOff>
    </xdr:from>
    <xdr:to>
      <xdr:col>107</xdr:col>
      <xdr:colOff>50800</xdr:colOff>
      <xdr:row>74</xdr:row>
      <xdr:rowOff>107238</xdr:rowOff>
    </xdr:to>
    <xdr:cxnSp macro="">
      <xdr:nvCxnSpPr>
        <xdr:cNvPr id="863" name="直線コネクタ 862"/>
        <xdr:cNvCxnSpPr/>
      </xdr:nvCxnSpPr>
      <xdr:spPr>
        <a:xfrm flipV="1">
          <a:off x="19545300" y="12717576"/>
          <a:ext cx="8890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13386</xdr:rowOff>
    </xdr:from>
    <xdr:to>
      <xdr:col>107</xdr:col>
      <xdr:colOff>101600</xdr:colOff>
      <xdr:row>75</xdr:row>
      <xdr:rowOff>114986</xdr:rowOff>
    </xdr:to>
    <xdr:sp macro="" textlink="">
      <xdr:nvSpPr>
        <xdr:cNvPr id="864" name="フローチャート: 判断 863"/>
        <xdr:cNvSpPr/>
      </xdr:nvSpPr>
      <xdr:spPr>
        <a:xfrm>
          <a:off x="20383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106113</xdr:rowOff>
    </xdr:from>
    <xdr:ext cx="534377" cy="259045"/>
    <xdr:sp macro="" textlink="">
      <xdr:nvSpPr>
        <xdr:cNvPr id="865" name="テキスト ボックス 864"/>
        <xdr:cNvSpPr txBox="1"/>
      </xdr:nvSpPr>
      <xdr:spPr>
        <a:xfrm>
          <a:off x="20167111" y="129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107238</xdr:rowOff>
    </xdr:from>
    <xdr:to>
      <xdr:col>102</xdr:col>
      <xdr:colOff>114300</xdr:colOff>
      <xdr:row>74</xdr:row>
      <xdr:rowOff>120841</xdr:rowOff>
    </xdr:to>
    <xdr:cxnSp macro="">
      <xdr:nvCxnSpPr>
        <xdr:cNvPr id="866" name="直線コネクタ 865"/>
        <xdr:cNvCxnSpPr/>
      </xdr:nvCxnSpPr>
      <xdr:spPr>
        <a:xfrm flipV="1">
          <a:off x="18656300" y="12794538"/>
          <a:ext cx="889000" cy="1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160624</xdr:rowOff>
    </xdr:from>
    <xdr:to>
      <xdr:col>102</xdr:col>
      <xdr:colOff>165100</xdr:colOff>
      <xdr:row>75</xdr:row>
      <xdr:rowOff>90774</xdr:rowOff>
    </xdr:to>
    <xdr:sp macro="" textlink="">
      <xdr:nvSpPr>
        <xdr:cNvPr id="867" name="フローチャート: 判断 866"/>
        <xdr:cNvSpPr/>
      </xdr:nvSpPr>
      <xdr:spPr>
        <a:xfrm>
          <a:off x="19494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81901</xdr:rowOff>
    </xdr:from>
    <xdr:ext cx="534377" cy="259045"/>
    <xdr:sp macro="" textlink="">
      <xdr:nvSpPr>
        <xdr:cNvPr id="868" name="テキスト ボックス 867"/>
        <xdr:cNvSpPr txBox="1"/>
      </xdr:nvSpPr>
      <xdr:spPr>
        <a:xfrm>
          <a:off x="19278111" y="129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36265</xdr:rowOff>
    </xdr:from>
    <xdr:to>
      <xdr:col>98</xdr:col>
      <xdr:colOff>38100</xdr:colOff>
      <xdr:row>74</xdr:row>
      <xdr:rowOff>137865</xdr:rowOff>
    </xdr:to>
    <xdr:sp macro="" textlink="">
      <xdr:nvSpPr>
        <xdr:cNvPr id="869" name="フローチャート: 判断 868"/>
        <xdr:cNvSpPr/>
      </xdr:nvSpPr>
      <xdr:spPr>
        <a:xfrm>
          <a:off x="186055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154392</xdr:rowOff>
    </xdr:from>
    <xdr:ext cx="534377" cy="259045"/>
    <xdr:sp macro="" textlink="">
      <xdr:nvSpPr>
        <xdr:cNvPr id="870" name="テキスト ボックス 869"/>
        <xdr:cNvSpPr txBox="1"/>
      </xdr:nvSpPr>
      <xdr:spPr>
        <a:xfrm>
          <a:off x="18389111" y="1249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80385</xdr:rowOff>
    </xdr:from>
    <xdr:to>
      <xdr:col>116</xdr:col>
      <xdr:colOff>114300</xdr:colOff>
      <xdr:row>74</xdr:row>
      <xdr:rowOff>10535</xdr:rowOff>
    </xdr:to>
    <xdr:sp macro="" textlink="">
      <xdr:nvSpPr>
        <xdr:cNvPr id="876" name="楕円 875"/>
        <xdr:cNvSpPr/>
      </xdr:nvSpPr>
      <xdr:spPr>
        <a:xfrm>
          <a:off x="22110700" y="1259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103262</xdr:rowOff>
    </xdr:from>
    <xdr:ext cx="534377" cy="259045"/>
    <xdr:sp macro="" textlink="">
      <xdr:nvSpPr>
        <xdr:cNvPr id="877" name="繰出金該当値テキスト"/>
        <xdr:cNvSpPr txBox="1"/>
      </xdr:nvSpPr>
      <xdr:spPr>
        <a:xfrm>
          <a:off x="22212300" y="1244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136468</xdr:rowOff>
    </xdr:from>
    <xdr:to>
      <xdr:col>112</xdr:col>
      <xdr:colOff>38100</xdr:colOff>
      <xdr:row>74</xdr:row>
      <xdr:rowOff>66618</xdr:rowOff>
    </xdr:to>
    <xdr:sp macro="" textlink="">
      <xdr:nvSpPr>
        <xdr:cNvPr id="878" name="楕円 877"/>
        <xdr:cNvSpPr/>
      </xdr:nvSpPr>
      <xdr:spPr>
        <a:xfrm>
          <a:off x="21272500" y="1265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83145</xdr:rowOff>
    </xdr:from>
    <xdr:ext cx="534377" cy="259045"/>
    <xdr:sp macro="" textlink="">
      <xdr:nvSpPr>
        <xdr:cNvPr id="879" name="テキスト ボックス 878"/>
        <xdr:cNvSpPr txBox="1"/>
      </xdr:nvSpPr>
      <xdr:spPr>
        <a:xfrm>
          <a:off x="21056111" y="1242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150926</xdr:rowOff>
    </xdr:from>
    <xdr:to>
      <xdr:col>107</xdr:col>
      <xdr:colOff>101600</xdr:colOff>
      <xdr:row>74</xdr:row>
      <xdr:rowOff>81076</xdr:rowOff>
    </xdr:to>
    <xdr:sp macro="" textlink="">
      <xdr:nvSpPr>
        <xdr:cNvPr id="880" name="楕円 879"/>
        <xdr:cNvSpPr/>
      </xdr:nvSpPr>
      <xdr:spPr>
        <a:xfrm>
          <a:off x="20383500" y="1266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97603</xdr:rowOff>
    </xdr:from>
    <xdr:ext cx="534377" cy="259045"/>
    <xdr:sp macro="" textlink="">
      <xdr:nvSpPr>
        <xdr:cNvPr id="881" name="テキスト ボックス 880"/>
        <xdr:cNvSpPr txBox="1"/>
      </xdr:nvSpPr>
      <xdr:spPr>
        <a:xfrm>
          <a:off x="20167111" y="1244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56438</xdr:rowOff>
    </xdr:from>
    <xdr:to>
      <xdr:col>102</xdr:col>
      <xdr:colOff>165100</xdr:colOff>
      <xdr:row>74</xdr:row>
      <xdr:rowOff>158038</xdr:rowOff>
    </xdr:to>
    <xdr:sp macro="" textlink="">
      <xdr:nvSpPr>
        <xdr:cNvPr id="882" name="楕円 881"/>
        <xdr:cNvSpPr/>
      </xdr:nvSpPr>
      <xdr:spPr>
        <a:xfrm>
          <a:off x="19494500" y="1274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3115</xdr:rowOff>
    </xdr:from>
    <xdr:ext cx="534377" cy="259045"/>
    <xdr:sp macro="" textlink="">
      <xdr:nvSpPr>
        <xdr:cNvPr id="883" name="テキスト ボックス 882"/>
        <xdr:cNvSpPr txBox="1"/>
      </xdr:nvSpPr>
      <xdr:spPr>
        <a:xfrm>
          <a:off x="19278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70041</xdr:rowOff>
    </xdr:from>
    <xdr:to>
      <xdr:col>98</xdr:col>
      <xdr:colOff>38100</xdr:colOff>
      <xdr:row>75</xdr:row>
      <xdr:rowOff>191</xdr:rowOff>
    </xdr:to>
    <xdr:sp macro="" textlink="">
      <xdr:nvSpPr>
        <xdr:cNvPr id="884" name="楕円 883"/>
        <xdr:cNvSpPr/>
      </xdr:nvSpPr>
      <xdr:spPr>
        <a:xfrm>
          <a:off x="18605500" y="1275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162768</xdr:rowOff>
    </xdr:from>
    <xdr:ext cx="534377" cy="259045"/>
    <xdr:sp macro="" textlink="">
      <xdr:nvSpPr>
        <xdr:cNvPr id="885" name="テキスト ボックス 884"/>
        <xdr:cNvSpPr txBox="1"/>
      </xdr:nvSpPr>
      <xdr:spPr>
        <a:xfrm>
          <a:off x="18389111" y="1285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6" name="直線コネクタ 89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7" name="テキスト ボックス 89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8" name="直線コネクタ 89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9" name="テキスト ボックス 898"/>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0" name="直線コネクタ 89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1" name="テキスト ボックス 900"/>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2" name="直線コネクタ 90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3" name="テキスト ボックス 902"/>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5" name="テキスト ボックス 904"/>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7" name="直線コネクタ 90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9" name="直線コネクタ 90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1" name="直線コネクタ 91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2" name="直線コネクタ 91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4" name="フローチャート: 判断 91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5" name="直線コネクタ 91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6" name="フローチャート: 判断 91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7" name="テキスト ボックス 916"/>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8" name="直線コネクタ 91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43180</xdr:rowOff>
    </xdr:from>
    <xdr:to>
      <xdr:col>107</xdr:col>
      <xdr:colOff>101600</xdr:colOff>
      <xdr:row>98</xdr:row>
      <xdr:rowOff>144780</xdr:rowOff>
    </xdr:to>
    <xdr:sp macro="" textlink="">
      <xdr:nvSpPr>
        <xdr:cNvPr id="919" name="フローチャート: 判断 918"/>
        <xdr:cNvSpPr/>
      </xdr:nvSpPr>
      <xdr:spPr>
        <a:xfrm>
          <a:off x="20383500" y="1684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161307</xdr:rowOff>
    </xdr:from>
    <xdr:ext cx="249299" cy="259045"/>
    <xdr:sp macro="" textlink="">
      <xdr:nvSpPr>
        <xdr:cNvPr id="920" name="テキスト ボックス 919"/>
        <xdr:cNvSpPr txBox="1"/>
      </xdr:nvSpPr>
      <xdr:spPr>
        <a:xfrm>
          <a:off x="20309650" y="1662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1" name="直線コネクタ 92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2" name="フローチャート: 判断 92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3" name="テキスト ボックス 922"/>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157480</xdr:rowOff>
    </xdr:from>
    <xdr:to>
      <xdr:col>98</xdr:col>
      <xdr:colOff>38100</xdr:colOff>
      <xdr:row>91</xdr:row>
      <xdr:rowOff>87630</xdr:rowOff>
    </xdr:to>
    <xdr:sp macro="" textlink="">
      <xdr:nvSpPr>
        <xdr:cNvPr id="924" name="フローチャート: 判断 923"/>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89</xdr:row>
      <xdr:rowOff>104157</xdr:rowOff>
    </xdr:from>
    <xdr:ext cx="313932" cy="259045"/>
    <xdr:sp macro="" textlink="">
      <xdr:nvSpPr>
        <xdr:cNvPr id="925" name="テキスト ボックス 924"/>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1" name="楕円 93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3" name="楕円 93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4" name="テキスト ボックス 933"/>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5" name="楕円 93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6" name="テキスト ボックス 935"/>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7" name="楕円 93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8" name="テキスト ボックス 937"/>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9" name="楕円 93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40" name="テキスト ボックス 939"/>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住民一人当たりのコスト</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人件費については、職員人件費の増等により前年度と比べ</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123,673</a:t>
          </a:r>
          <a:r>
            <a:rPr kumimoji="1" lang="ja-JP" altLang="en-US" sz="1300">
              <a:latin typeface="ＭＳ Ｐゴシック" panose="020B0600070205080204" pitchFamily="50" charset="-128"/>
              <a:ea typeface="ＭＳ Ｐゴシック" panose="020B0600070205080204" pitchFamily="50" charset="-128"/>
            </a:rPr>
            <a:t>円となった。類似団体内平均値を大きく上回る状況が続いており、より適切な定員管理に努めていく必要がある。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補助費等については、産業団地分譲促進助成金、プレミアム付商品券発行助成金等の増等により、前年度と比べて</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117,222</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普通建設事業費については、保育施設整備、社会教育施設整備、市道整備事業の増により前年度と比べて</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87,949</a:t>
          </a:r>
          <a:r>
            <a:rPr kumimoji="1" lang="ja-JP" altLang="en-US" sz="1300">
              <a:latin typeface="ＭＳ Ｐゴシック" panose="020B0600070205080204" pitchFamily="50" charset="-128"/>
              <a:ea typeface="ＭＳ Ｐゴシック" panose="020B0600070205080204" pitchFamily="50" charset="-128"/>
            </a:rPr>
            <a:t>円となった。県内平均値とほぼ同水準であるが、今後、公共施設の新規整備等がある年度は、数値が突出する場合も考えられる。</a:t>
          </a:r>
        </a:p>
        <a:p>
          <a:r>
            <a:rPr kumimoji="1" lang="ja-JP" altLang="en-US" sz="1300">
              <a:latin typeface="ＭＳ Ｐゴシック" panose="020B0600070205080204" pitchFamily="50" charset="-128"/>
              <a:ea typeface="ＭＳ Ｐゴシック" panose="020B0600070205080204" pitchFamily="50" charset="-128"/>
            </a:rPr>
            <a:t>公債費については、</a:t>
          </a:r>
          <a:r>
            <a:rPr kumimoji="1" lang="en-US" altLang="ja-JP" sz="1300">
              <a:latin typeface="ＭＳ Ｐゴシック" panose="020B0600070205080204" pitchFamily="50" charset="-128"/>
              <a:ea typeface="ＭＳ Ｐゴシック" panose="020B0600070205080204" pitchFamily="50" charset="-128"/>
            </a:rPr>
            <a:t>128,349</a:t>
          </a:r>
          <a:r>
            <a:rPr kumimoji="1" lang="ja-JP" altLang="en-US" sz="1300">
              <a:latin typeface="ＭＳ Ｐゴシック" panose="020B0600070205080204" pitchFamily="50" charset="-128"/>
              <a:ea typeface="ＭＳ Ｐゴシック" panose="020B0600070205080204" pitchFamily="50" charset="-128"/>
            </a:rPr>
            <a:t>円で類似団体平均を大きく上回っている。計画的な繰上償還の実施等により、公債費の抑制に努める。</a:t>
          </a:r>
        </a:p>
        <a:p>
          <a:r>
            <a:rPr kumimoji="1" lang="ja-JP" altLang="en-US" sz="1300">
              <a:latin typeface="ＭＳ Ｐゴシック" panose="020B0600070205080204" pitchFamily="50" charset="-128"/>
              <a:ea typeface="ＭＳ Ｐゴシック" panose="020B0600070205080204" pitchFamily="50" charset="-128"/>
            </a:rPr>
            <a:t>貸付金については、平成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年度において地域総合整備資金貸付金の支出等の支出があったため例年に比べ突出しているが、本年度はほぼ平年並みとなった。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27,359
26,909
429.29
22,858,798
21,795,191
1,057,983
13,498,556
24,667,213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9589</xdr:rowOff>
    </xdr:from>
    <xdr:to>
      <xdr:col>24</xdr:col>
      <xdr:colOff>62865</xdr:colOff>
      <xdr:row>37</xdr:row>
      <xdr:rowOff>158750</xdr:rowOff>
    </xdr:to>
    <xdr:cxnSp macro="">
      <xdr:nvCxnSpPr>
        <xdr:cNvPr id="56" name="直線コネクタ 55"/>
        <xdr:cNvCxnSpPr/>
      </xdr:nvCxnSpPr>
      <xdr:spPr>
        <a:xfrm flipV="1">
          <a:off x="4633595" y="5324539"/>
          <a:ext cx="1270" cy="1177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162577</xdr:rowOff>
    </xdr:from>
    <xdr:ext cx="469744" cy="259045"/>
    <xdr:sp macro="" textlink="">
      <xdr:nvSpPr>
        <xdr:cNvPr id="57" name="議会費最小値テキスト"/>
        <xdr:cNvSpPr txBox="1"/>
      </xdr:nvSpPr>
      <xdr:spPr>
        <a:xfrm>
          <a:off x="46863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158750</xdr:rowOff>
    </xdr:from>
    <xdr:to>
      <xdr:col>24</xdr:col>
      <xdr:colOff>152400</xdr:colOff>
      <xdr:row>37</xdr:row>
      <xdr:rowOff>158750</xdr:rowOff>
    </xdr:to>
    <xdr:cxnSp macro="">
      <xdr:nvCxnSpPr>
        <xdr:cNvPr id="58" name="直線コネクタ 57"/>
        <xdr:cNvCxnSpPr/>
      </xdr:nvCxnSpPr>
      <xdr:spPr>
        <a:xfrm>
          <a:off x="4546600" y="65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127716</xdr:rowOff>
    </xdr:from>
    <xdr:ext cx="469744" cy="259045"/>
    <xdr:sp macro="" textlink="">
      <xdr:nvSpPr>
        <xdr:cNvPr id="59" name="議会費最大値テキスト"/>
        <xdr:cNvSpPr txBox="1"/>
      </xdr:nvSpPr>
      <xdr:spPr>
        <a:xfrm>
          <a:off x="4686300" y="509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9589</xdr:rowOff>
    </xdr:from>
    <xdr:to>
      <xdr:col>24</xdr:col>
      <xdr:colOff>152400</xdr:colOff>
      <xdr:row>31</xdr:row>
      <xdr:rowOff>9589</xdr:rowOff>
    </xdr:to>
    <xdr:cxnSp macro="">
      <xdr:nvCxnSpPr>
        <xdr:cNvPr id="60" name="直線コネクタ 59"/>
        <xdr:cNvCxnSpPr/>
      </xdr:nvCxnSpPr>
      <xdr:spPr>
        <a:xfrm>
          <a:off x="4546600" y="532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65405</xdr:rowOff>
    </xdr:from>
    <xdr:to>
      <xdr:col>24</xdr:col>
      <xdr:colOff>63500</xdr:colOff>
      <xdr:row>34</xdr:row>
      <xdr:rowOff>79121</xdr:rowOff>
    </xdr:to>
    <xdr:cxnSp macro="">
      <xdr:nvCxnSpPr>
        <xdr:cNvPr id="61" name="直線コネクタ 60"/>
        <xdr:cNvCxnSpPr/>
      </xdr:nvCxnSpPr>
      <xdr:spPr>
        <a:xfrm>
          <a:off x="3797300" y="5894705"/>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76852</xdr:rowOff>
    </xdr:from>
    <xdr:ext cx="469744" cy="259045"/>
    <xdr:sp macro="" textlink="">
      <xdr:nvSpPr>
        <xdr:cNvPr id="62" name="議会費平均値テキスト"/>
        <xdr:cNvSpPr txBox="1"/>
      </xdr:nvSpPr>
      <xdr:spPr>
        <a:xfrm>
          <a:off x="4686300" y="6077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98425</xdr:rowOff>
    </xdr:from>
    <xdr:to>
      <xdr:col>24</xdr:col>
      <xdr:colOff>114300</xdr:colOff>
      <xdr:row>36</xdr:row>
      <xdr:rowOff>28575</xdr:rowOff>
    </xdr:to>
    <xdr:sp macro="" textlink="">
      <xdr:nvSpPr>
        <xdr:cNvPr id="63" name="フローチャート: 判断 62"/>
        <xdr:cNvSpPr/>
      </xdr:nvSpPr>
      <xdr:spPr>
        <a:xfrm>
          <a:off x="45847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65405</xdr:rowOff>
    </xdr:from>
    <xdr:to>
      <xdr:col>19</xdr:col>
      <xdr:colOff>177800</xdr:colOff>
      <xdr:row>34</xdr:row>
      <xdr:rowOff>107315</xdr:rowOff>
    </xdr:to>
    <xdr:cxnSp macro="">
      <xdr:nvCxnSpPr>
        <xdr:cNvPr id="64" name="直線コネクタ 63"/>
        <xdr:cNvCxnSpPr/>
      </xdr:nvCxnSpPr>
      <xdr:spPr>
        <a:xfrm flipV="1">
          <a:off x="2908300" y="58947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115189</xdr:rowOff>
    </xdr:from>
    <xdr:to>
      <xdr:col>20</xdr:col>
      <xdr:colOff>38100</xdr:colOff>
      <xdr:row>36</xdr:row>
      <xdr:rowOff>45339</xdr:rowOff>
    </xdr:to>
    <xdr:sp macro="" textlink="">
      <xdr:nvSpPr>
        <xdr:cNvPr id="65" name="フローチャート: 判断 64"/>
        <xdr:cNvSpPr/>
      </xdr:nvSpPr>
      <xdr:spPr>
        <a:xfrm>
          <a:off x="3746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36466</xdr:rowOff>
    </xdr:from>
    <xdr:ext cx="469744" cy="259045"/>
    <xdr:sp macro="" textlink="">
      <xdr:nvSpPr>
        <xdr:cNvPr id="66" name="テキスト ボックス 65"/>
        <xdr:cNvSpPr txBox="1"/>
      </xdr:nvSpPr>
      <xdr:spPr>
        <a:xfrm>
          <a:off x="3562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107315</xdr:rowOff>
    </xdr:from>
    <xdr:to>
      <xdr:col>15</xdr:col>
      <xdr:colOff>50800</xdr:colOff>
      <xdr:row>34</xdr:row>
      <xdr:rowOff>117602</xdr:rowOff>
    </xdr:to>
    <xdr:cxnSp macro="">
      <xdr:nvCxnSpPr>
        <xdr:cNvPr id="67" name="直線コネクタ 66"/>
        <xdr:cNvCxnSpPr/>
      </xdr:nvCxnSpPr>
      <xdr:spPr>
        <a:xfrm flipV="1">
          <a:off x="2019300" y="5936615"/>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138811</xdr:rowOff>
    </xdr:from>
    <xdr:to>
      <xdr:col>15</xdr:col>
      <xdr:colOff>101600</xdr:colOff>
      <xdr:row>36</xdr:row>
      <xdr:rowOff>68961</xdr:rowOff>
    </xdr:to>
    <xdr:sp macro="" textlink="">
      <xdr:nvSpPr>
        <xdr:cNvPr id="68" name="フローチャート: 判断 67"/>
        <xdr:cNvSpPr/>
      </xdr:nvSpPr>
      <xdr:spPr>
        <a:xfrm>
          <a:off x="2857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60088</xdr:rowOff>
    </xdr:from>
    <xdr:ext cx="469744" cy="259045"/>
    <xdr:sp macro="" textlink="">
      <xdr:nvSpPr>
        <xdr:cNvPr id="69" name="テキスト ボックス 68"/>
        <xdr:cNvSpPr txBox="1"/>
      </xdr:nvSpPr>
      <xdr:spPr>
        <a:xfrm>
          <a:off x="2673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23685</xdr:rowOff>
    </xdr:from>
    <xdr:to>
      <xdr:col>10</xdr:col>
      <xdr:colOff>114300</xdr:colOff>
      <xdr:row>34</xdr:row>
      <xdr:rowOff>117602</xdr:rowOff>
    </xdr:to>
    <xdr:cxnSp macro="">
      <xdr:nvCxnSpPr>
        <xdr:cNvPr id="70" name="直線コネクタ 69"/>
        <xdr:cNvCxnSpPr/>
      </xdr:nvCxnSpPr>
      <xdr:spPr>
        <a:xfrm>
          <a:off x="1130300" y="5852985"/>
          <a:ext cx="889000" cy="9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139573</xdr:rowOff>
    </xdr:from>
    <xdr:to>
      <xdr:col>10</xdr:col>
      <xdr:colOff>165100</xdr:colOff>
      <xdr:row>36</xdr:row>
      <xdr:rowOff>69723</xdr:rowOff>
    </xdr:to>
    <xdr:sp macro="" textlink="">
      <xdr:nvSpPr>
        <xdr:cNvPr id="71" name="フローチャート: 判断 70"/>
        <xdr:cNvSpPr/>
      </xdr:nvSpPr>
      <xdr:spPr>
        <a:xfrm>
          <a:off x="1968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60850</xdr:rowOff>
    </xdr:from>
    <xdr:ext cx="469744" cy="259045"/>
    <xdr:sp macro="" textlink="">
      <xdr:nvSpPr>
        <xdr:cNvPr id="72" name="テキスト ボックス 71"/>
        <xdr:cNvSpPr txBox="1"/>
      </xdr:nvSpPr>
      <xdr:spPr>
        <a:xfrm>
          <a:off x="1784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28321</xdr:rowOff>
    </xdr:from>
    <xdr:to>
      <xdr:col>24</xdr:col>
      <xdr:colOff>114300</xdr:colOff>
      <xdr:row>34</xdr:row>
      <xdr:rowOff>129921</xdr:rowOff>
    </xdr:to>
    <xdr:sp macro="" textlink="">
      <xdr:nvSpPr>
        <xdr:cNvPr id="80" name="楕円 79"/>
        <xdr:cNvSpPr/>
      </xdr:nvSpPr>
      <xdr:spPr>
        <a:xfrm>
          <a:off x="4584700" y="585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51198</xdr:rowOff>
    </xdr:from>
    <xdr:ext cx="469744" cy="259045"/>
    <xdr:sp macro="" textlink="">
      <xdr:nvSpPr>
        <xdr:cNvPr id="81" name="議会費該当値テキスト"/>
        <xdr:cNvSpPr txBox="1"/>
      </xdr:nvSpPr>
      <xdr:spPr>
        <a:xfrm>
          <a:off x="4686300" y="570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14605</xdr:rowOff>
    </xdr:from>
    <xdr:to>
      <xdr:col>20</xdr:col>
      <xdr:colOff>38100</xdr:colOff>
      <xdr:row>34</xdr:row>
      <xdr:rowOff>116205</xdr:rowOff>
    </xdr:to>
    <xdr:sp macro="" textlink="">
      <xdr:nvSpPr>
        <xdr:cNvPr id="82" name="楕円 81"/>
        <xdr:cNvSpPr/>
      </xdr:nvSpPr>
      <xdr:spPr>
        <a:xfrm>
          <a:off x="3746500" y="58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132732</xdr:rowOff>
    </xdr:from>
    <xdr:ext cx="469744" cy="259045"/>
    <xdr:sp macro="" textlink="">
      <xdr:nvSpPr>
        <xdr:cNvPr id="83" name="テキスト ボックス 82"/>
        <xdr:cNvSpPr txBox="1"/>
      </xdr:nvSpPr>
      <xdr:spPr>
        <a:xfrm>
          <a:off x="3562428" y="561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56515</xdr:rowOff>
    </xdr:from>
    <xdr:to>
      <xdr:col>15</xdr:col>
      <xdr:colOff>101600</xdr:colOff>
      <xdr:row>34</xdr:row>
      <xdr:rowOff>158115</xdr:rowOff>
    </xdr:to>
    <xdr:sp macro="" textlink="">
      <xdr:nvSpPr>
        <xdr:cNvPr id="84" name="楕円 83"/>
        <xdr:cNvSpPr/>
      </xdr:nvSpPr>
      <xdr:spPr>
        <a:xfrm>
          <a:off x="2857500" y="588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3192</xdr:rowOff>
    </xdr:from>
    <xdr:ext cx="469744" cy="259045"/>
    <xdr:sp macro="" textlink="">
      <xdr:nvSpPr>
        <xdr:cNvPr id="85" name="テキスト ボックス 84"/>
        <xdr:cNvSpPr txBox="1"/>
      </xdr:nvSpPr>
      <xdr:spPr>
        <a:xfrm>
          <a:off x="2673428" y="566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66802</xdr:rowOff>
    </xdr:from>
    <xdr:to>
      <xdr:col>10</xdr:col>
      <xdr:colOff>165100</xdr:colOff>
      <xdr:row>34</xdr:row>
      <xdr:rowOff>168402</xdr:rowOff>
    </xdr:to>
    <xdr:sp macro="" textlink="">
      <xdr:nvSpPr>
        <xdr:cNvPr id="86" name="楕円 85"/>
        <xdr:cNvSpPr/>
      </xdr:nvSpPr>
      <xdr:spPr>
        <a:xfrm>
          <a:off x="1968500" y="58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13479</xdr:rowOff>
    </xdr:from>
    <xdr:ext cx="469744" cy="259045"/>
    <xdr:sp macro="" textlink="">
      <xdr:nvSpPr>
        <xdr:cNvPr id="87" name="テキスト ボックス 86"/>
        <xdr:cNvSpPr txBox="1"/>
      </xdr:nvSpPr>
      <xdr:spPr>
        <a:xfrm>
          <a:off x="1784428" y="567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144335</xdr:rowOff>
    </xdr:from>
    <xdr:to>
      <xdr:col>6</xdr:col>
      <xdr:colOff>38100</xdr:colOff>
      <xdr:row>34</xdr:row>
      <xdr:rowOff>74485</xdr:rowOff>
    </xdr:to>
    <xdr:sp macro="" textlink="">
      <xdr:nvSpPr>
        <xdr:cNvPr id="88" name="楕円 87"/>
        <xdr:cNvSpPr/>
      </xdr:nvSpPr>
      <xdr:spPr>
        <a:xfrm>
          <a:off x="1079500" y="58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91012</xdr:rowOff>
    </xdr:from>
    <xdr:ext cx="469744" cy="259045"/>
    <xdr:sp macro="" textlink="">
      <xdr:nvSpPr>
        <xdr:cNvPr id="89" name="テキスト ボックス 88"/>
        <xdr:cNvSpPr txBox="1"/>
      </xdr:nvSpPr>
      <xdr:spPr>
        <a:xfrm>
          <a:off x="895428" y="557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116210</xdr:rowOff>
    </xdr:from>
    <xdr:to>
      <xdr:col>24</xdr:col>
      <xdr:colOff>62865</xdr:colOff>
      <xdr:row>58</xdr:row>
      <xdr:rowOff>157869</xdr:rowOff>
    </xdr:to>
    <xdr:cxnSp macro="">
      <xdr:nvCxnSpPr>
        <xdr:cNvPr id="113" name="直線コネクタ 112"/>
        <xdr:cNvCxnSpPr/>
      </xdr:nvCxnSpPr>
      <xdr:spPr>
        <a:xfrm flipV="1">
          <a:off x="4633595" y="8688710"/>
          <a:ext cx="1270" cy="1413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161696</xdr:rowOff>
    </xdr:from>
    <xdr:ext cx="534377" cy="259045"/>
    <xdr:sp macro="" textlink="">
      <xdr:nvSpPr>
        <xdr:cNvPr id="114" name="総務費最小値テキスト"/>
        <xdr:cNvSpPr txBox="1"/>
      </xdr:nvSpPr>
      <xdr:spPr>
        <a:xfrm>
          <a:off x="4686300" y="1010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157869</xdr:rowOff>
    </xdr:from>
    <xdr:to>
      <xdr:col>24</xdr:col>
      <xdr:colOff>152400</xdr:colOff>
      <xdr:row>58</xdr:row>
      <xdr:rowOff>157869</xdr:rowOff>
    </xdr:to>
    <xdr:cxnSp macro="">
      <xdr:nvCxnSpPr>
        <xdr:cNvPr id="115" name="直線コネクタ 114"/>
        <xdr:cNvCxnSpPr/>
      </xdr:nvCxnSpPr>
      <xdr:spPr>
        <a:xfrm>
          <a:off x="4546600" y="1010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62887</xdr:rowOff>
    </xdr:from>
    <xdr:ext cx="690189" cy="259045"/>
    <xdr:sp macro="" textlink="">
      <xdr:nvSpPr>
        <xdr:cNvPr id="116" name="総務費最大値テキスト"/>
        <xdr:cNvSpPr txBox="1"/>
      </xdr:nvSpPr>
      <xdr:spPr>
        <a:xfrm>
          <a:off x="4686300" y="8463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116210</xdr:rowOff>
    </xdr:from>
    <xdr:to>
      <xdr:col>24</xdr:col>
      <xdr:colOff>152400</xdr:colOff>
      <xdr:row>50</xdr:row>
      <xdr:rowOff>116210</xdr:rowOff>
    </xdr:to>
    <xdr:cxnSp macro="">
      <xdr:nvCxnSpPr>
        <xdr:cNvPr id="117" name="直線コネクタ 116"/>
        <xdr:cNvCxnSpPr/>
      </xdr:nvCxnSpPr>
      <xdr:spPr>
        <a:xfrm>
          <a:off x="4546600" y="86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86356</xdr:rowOff>
    </xdr:from>
    <xdr:to>
      <xdr:col>24</xdr:col>
      <xdr:colOff>63500</xdr:colOff>
      <xdr:row>58</xdr:row>
      <xdr:rowOff>100527</xdr:rowOff>
    </xdr:to>
    <xdr:cxnSp macro="">
      <xdr:nvCxnSpPr>
        <xdr:cNvPr id="118" name="直線コネクタ 117"/>
        <xdr:cNvCxnSpPr/>
      </xdr:nvCxnSpPr>
      <xdr:spPr>
        <a:xfrm flipV="1">
          <a:off x="3797300" y="10030456"/>
          <a:ext cx="838200" cy="1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48010</xdr:rowOff>
    </xdr:from>
    <xdr:ext cx="599010" cy="259045"/>
    <xdr:sp macro="" textlink="">
      <xdr:nvSpPr>
        <xdr:cNvPr id="119" name="総務費平均値テキスト"/>
        <xdr:cNvSpPr txBox="1"/>
      </xdr:nvSpPr>
      <xdr:spPr>
        <a:xfrm>
          <a:off x="4686300" y="98206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25133</xdr:rowOff>
    </xdr:from>
    <xdr:to>
      <xdr:col>24</xdr:col>
      <xdr:colOff>114300</xdr:colOff>
      <xdr:row>58</xdr:row>
      <xdr:rowOff>126733</xdr:rowOff>
    </xdr:to>
    <xdr:sp macro="" textlink="">
      <xdr:nvSpPr>
        <xdr:cNvPr id="120" name="フローチャート: 判断 119"/>
        <xdr:cNvSpPr/>
      </xdr:nvSpPr>
      <xdr:spPr>
        <a:xfrm>
          <a:off x="4584700" y="996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53575</xdr:rowOff>
    </xdr:from>
    <xdr:to>
      <xdr:col>19</xdr:col>
      <xdr:colOff>177800</xdr:colOff>
      <xdr:row>58</xdr:row>
      <xdr:rowOff>100527</xdr:rowOff>
    </xdr:to>
    <xdr:cxnSp macro="">
      <xdr:nvCxnSpPr>
        <xdr:cNvPr id="121" name="直線コネクタ 120"/>
        <xdr:cNvCxnSpPr/>
      </xdr:nvCxnSpPr>
      <xdr:spPr>
        <a:xfrm>
          <a:off x="2908300" y="9997675"/>
          <a:ext cx="889000" cy="4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53048</xdr:rowOff>
    </xdr:from>
    <xdr:to>
      <xdr:col>20</xdr:col>
      <xdr:colOff>38100</xdr:colOff>
      <xdr:row>58</xdr:row>
      <xdr:rowOff>154648</xdr:rowOff>
    </xdr:to>
    <xdr:sp macro="" textlink="">
      <xdr:nvSpPr>
        <xdr:cNvPr id="122" name="フローチャート: 判断 121"/>
        <xdr:cNvSpPr/>
      </xdr:nvSpPr>
      <xdr:spPr>
        <a:xfrm>
          <a:off x="3746500" y="999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145775</xdr:rowOff>
    </xdr:from>
    <xdr:ext cx="534377" cy="259045"/>
    <xdr:sp macro="" textlink="">
      <xdr:nvSpPr>
        <xdr:cNvPr id="123" name="テキスト ボックス 122"/>
        <xdr:cNvSpPr txBox="1"/>
      </xdr:nvSpPr>
      <xdr:spPr>
        <a:xfrm>
          <a:off x="3530111" y="1008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53575</xdr:rowOff>
    </xdr:from>
    <xdr:to>
      <xdr:col>15</xdr:col>
      <xdr:colOff>50800</xdr:colOff>
      <xdr:row>58</xdr:row>
      <xdr:rowOff>107207</xdr:rowOff>
    </xdr:to>
    <xdr:cxnSp macro="">
      <xdr:nvCxnSpPr>
        <xdr:cNvPr id="124" name="直線コネクタ 123"/>
        <xdr:cNvCxnSpPr/>
      </xdr:nvCxnSpPr>
      <xdr:spPr>
        <a:xfrm flipV="1">
          <a:off x="2019300" y="9997675"/>
          <a:ext cx="889000" cy="5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53415</xdr:rowOff>
    </xdr:from>
    <xdr:to>
      <xdr:col>15</xdr:col>
      <xdr:colOff>101600</xdr:colOff>
      <xdr:row>58</xdr:row>
      <xdr:rowOff>155015</xdr:rowOff>
    </xdr:to>
    <xdr:sp macro="" textlink="">
      <xdr:nvSpPr>
        <xdr:cNvPr id="125" name="フローチャート: 判断 124"/>
        <xdr:cNvSpPr/>
      </xdr:nvSpPr>
      <xdr:spPr>
        <a:xfrm>
          <a:off x="2857500" y="99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146142</xdr:rowOff>
    </xdr:from>
    <xdr:ext cx="534377" cy="259045"/>
    <xdr:sp macro="" textlink="">
      <xdr:nvSpPr>
        <xdr:cNvPr id="126" name="テキスト ボックス 125"/>
        <xdr:cNvSpPr txBox="1"/>
      </xdr:nvSpPr>
      <xdr:spPr>
        <a:xfrm>
          <a:off x="2641111" y="1009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86857</xdr:rowOff>
    </xdr:from>
    <xdr:to>
      <xdr:col>10</xdr:col>
      <xdr:colOff>114300</xdr:colOff>
      <xdr:row>58</xdr:row>
      <xdr:rowOff>107207</xdr:rowOff>
    </xdr:to>
    <xdr:cxnSp macro="">
      <xdr:nvCxnSpPr>
        <xdr:cNvPr id="127" name="直線コネクタ 126"/>
        <xdr:cNvCxnSpPr/>
      </xdr:nvCxnSpPr>
      <xdr:spPr>
        <a:xfrm>
          <a:off x="1130300" y="10030957"/>
          <a:ext cx="889000" cy="2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54090</xdr:rowOff>
    </xdr:from>
    <xdr:to>
      <xdr:col>10</xdr:col>
      <xdr:colOff>165100</xdr:colOff>
      <xdr:row>58</xdr:row>
      <xdr:rowOff>155690</xdr:rowOff>
    </xdr:to>
    <xdr:sp macro="" textlink="">
      <xdr:nvSpPr>
        <xdr:cNvPr id="128" name="フローチャート: 判断 127"/>
        <xdr:cNvSpPr/>
      </xdr:nvSpPr>
      <xdr:spPr>
        <a:xfrm>
          <a:off x="1968500" y="999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767</xdr:rowOff>
    </xdr:from>
    <xdr:ext cx="534377" cy="259045"/>
    <xdr:sp macro="" textlink="">
      <xdr:nvSpPr>
        <xdr:cNvPr id="129" name="テキスト ボックス 128"/>
        <xdr:cNvSpPr txBox="1"/>
      </xdr:nvSpPr>
      <xdr:spPr>
        <a:xfrm>
          <a:off x="1752111" y="977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60291</xdr:rowOff>
    </xdr:from>
    <xdr:to>
      <xdr:col>6</xdr:col>
      <xdr:colOff>38100</xdr:colOff>
      <xdr:row>58</xdr:row>
      <xdr:rowOff>161891</xdr:rowOff>
    </xdr:to>
    <xdr:sp macro="" textlink="">
      <xdr:nvSpPr>
        <xdr:cNvPr id="130" name="フローチャート: 判断 129"/>
        <xdr:cNvSpPr/>
      </xdr:nvSpPr>
      <xdr:spPr>
        <a:xfrm>
          <a:off x="1079500" y="100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153018</xdr:rowOff>
    </xdr:from>
    <xdr:ext cx="534377" cy="259045"/>
    <xdr:sp macro="" textlink="">
      <xdr:nvSpPr>
        <xdr:cNvPr id="131" name="テキスト ボックス 130"/>
        <xdr:cNvSpPr txBox="1"/>
      </xdr:nvSpPr>
      <xdr:spPr>
        <a:xfrm>
          <a:off x="863111" y="1009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35556</xdr:rowOff>
    </xdr:from>
    <xdr:to>
      <xdr:col>24</xdr:col>
      <xdr:colOff>114300</xdr:colOff>
      <xdr:row>58</xdr:row>
      <xdr:rowOff>137156</xdr:rowOff>
    </xdr:to>
    <xdr:sp macro="" textlink="">
      <xdr:nvSpPr>
        <xdr:cNvPr id="137" name="楕円 136"/>
        <xdr:cNvSpPr/>
      </xdr:nvSpPr>
      <xdr:spPr>
        <a:xfrm>
          <a:off x="4584700" y="997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3560</xdr:rowOff>
    </xdr:from>
    <xdr:ext cx="599010" cy="259045"/>
    <xdr:sp macro="" textlink="">
      <xdr:nvSpPr>
        <xdr:cNvPr id="138" name="総務費該当値テキスト"/>
        <xdr:cNvSpPr txBox="1"/>
      </xdr:nvSpPr>
      <xdr:spPr>
        <a:xfrm>
          <a:off x="4686300" y="9947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49727</xdr:rowOff>
    </xdr:from>
    <xdr:to>
      <xdr:col>20</xdr:col>
      <xdr:colOff>38100</xdr:colOff>
      <xdr:row>58</xdr:row>
      <xdr:rowOff>151327</xdr:rowOff>
    </xdr:to>
    <xdr:sp macro="" textlink="">
      <xdr:nvSpPr>
        <xdr:cNvPr id="139" name="楕円 138"/>
        <xdr:cNvSpPr/>
      </xdr:nvSpPr>
      <xdr:spPr>
        <a:xfrm>
          <a:off x="3746500" y="999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167854</xdr:rowOff>
    </xdr:from>
    <xdr:ext cx="534377" cy="259045"/>
    <xdr:sp macro="" textlink="">
      <xdr:nvSpPr>
        <xdr:cNvPr id="140" name="テキスト ボックス 139"/>
        <xdr:cNvSpPr txBox="1"/>
      </xdr:nvSpPr>
      <xdr:spPr>
        <a:xfrm>
          <a:off x="3530111" y="976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2775</xdr:rowOff>
    </xdr:from>
    <xdr:to>
      <xdr:col>15</xdr:col>
      <xdr:colOff>101600</xdr:colOff>
      <xdr:row>58</xdr:row>
      <xdr:rowOff>104375</xdr:rowOff>
    </xdr:to>
    <xdr:sp macro="" textlink="">
      <xdr:nvSpPr>
        <xdr:cNvPr id="141" name="楕円 140"/>
        <xdr:cNvSpPr/>
      </xdr:nvSpPr>
      <xdr:spPr>
        <a:xfrm>
          <a:off x="2857500" y="994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120902</xdr:rowOff>
    </xdr:from>
    <xdr:ext cx="599010" cy="259045"/>
    <xdr:sp macro="" textlink="">
      <xdr:nvSpPr>
        <xdr:cNvPr id="142" name="テキスト ボックス 141"/>
        <xdr:cNvSpPr txBox="1"/>
      </xdr:nvSpPr>
      <xdr:spPr>
        <a:xfrm>
          <a:off x="2608795" y="972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56407</xdr:rowOff>
    </xdr:from>
    <xdr:to>
      <xdr:col>10</xdr:col>
      <xdr:colOff>165100</xdr:colOff>
      <xdr:row>58</xdr:row>
      <xdr:rowOff>158007</xdr:rowOff>
    </xdr:to>
    <xdr:sp macro="" textlink="">
      <xdr:nvSpPr>
        <xdr:cNvPr id="143" name="楕円 142"/>
        <xdr:cNvSpPr/>
      </xdr:nvSpPr>
      <xdr:spPr>
        <a:xfrm>
          <a:off x="1968500" y="1000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149134</xdr:rowOff>
    </xdr:from>
    <xdr:ext cx="534377" cy="259045"/>
    <xdr:sp macro="" textlink="">
      <xdr:nvSpPr>
        <xdr:cNvPr id="144" name="テキスト ボックス 143"/>
        <xdr:cNvSpPr txBox="1"/>
      </xdr:nvSpPr>
      <xdr:spPr>
        <a:xfrm>
          <a:off x="1752111" y="1009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36057</xdr:rowOff>
    </xdr:from>
    <xdr:to>
      <xdr:col>6</xdr:col>
      <xdr:colOff>38100</xdr:colOff>
      <xdr:row>58</xdr:row>
      <xdr:rowOff>137657</xdr:rowOff>
    </xdr:to>
    <xdr:sp macro="" textlink="">
      <xdr:nvSpPr>
        <xdr:cNvPr id="145" name="楕円 144"/>
        <xdr:cNvSpPr/>
      </xdr:nvSpPr>
      <xdr:spPr>
        <a:xfrm>
          <a:off x="1079500" y="998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154184</xdr:rowOff>
    </xdr:from>
    <xdr:ext cx="599010" cy="259045"/>
    <xdr:sp macro="" textlink="">
      <xdr:nvSpPr>
        <xdr:cNvPr id="146" name="テキスト ボックス 145"/>
        <xdr:cNvSpPr txBox="1"/>
      </xdr:nvSpPr>
      <xdr:spPr>
        <a:xfrm>
          <a:off x="830795" y="975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15697</xdr:rowOff>
    </xdr:from>
    <xdr:to>
      <xdr:col>24</xdr:col>
      <xdr:colOff>62865</xdr:colOff>
      <xdr:row>79</xdr:row>
      <xdr:rowOff>106998</xdr:rowOff>
    </xdr:to>
    <xdr:cxnSp macro="">
      <xdr:nvCxnSpPr>
        <xdr:cNvPr id="171" name="直線コネクタ 170"/>
        <xdr:cNvCxnSpPr/>
      </xdr:nvCxnSpPr>
      <xdr:spPr>
        <a:xfrm flipV="1">
          <a:off x="4633595" y="12017197"/>
          <a:ext cx="1270" cy="163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110825</xdr:rowOff>
    </xdr:from>
    <xdr:ext cx="599010" cy="259045"/>
    <xdr:sp macro="" textlink="">
      <xdr:nvSpPr>
        <xdr:cNvPr id="172" name="民生費最小値テキスト"/>
        <xdr:cNvSpPr txBox="1"/>
      </xdr:nvSpPr>
      <xdr:spPr>
        <a:xfrm>
          <a:off x="4686300" y="1365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106998</xdr:rowOff>
    </xdr:from>
    <xdr:to>
      <xdr:col>24</xdr:col>
      <xdr:colOff>152400</xdr:colOff>
      <xdr:row>79</xdr:row>
      <xdr:rowOff>106998</xdr:rowOff>
    </xdr:to>
    <xdr:cxnSp macro="">
      <xdr:nvCxnSpPr>
        <xdr:cNvPr id="173" name="直線コネクタ 172"/>
        <xdr:cNvCxnSpPr/>
      </xdr:nvCxnSpPr>
      <xdr:spPr>
        <a:xfrm>
          <a:off x="4546600" y="1365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133824</xdr:rowOff>
    </xdr:from>
    <xdr:ext cx="599010" cy="259045"/>
    <xdr:sp macro="" textlink="">
      <xdr:nvSpPr>
        <xdr:cNvPr id="174" name="民生費最大値テキスト"/>
        <xdr:cNvSpPr txBox="1"/>
      </xdr:nvSpPr>
      <xdr:spPr>
        <a:xfrm>
          <a:off x="4686300" y="1179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15697</xdr:rowOff>
    </xdr:from>
    <xdr:to>
      <xdr:col>24</xdr:col>
      <xdr:colOff>152400</xdr:colOff>
      <xdr:row>70</xdr:row>
      <xdr:rowOff>15697</xdr:rowOff>
    </xdr:to>
    <xdr:cxnSp macro="">
      <xdr:nvCxnSpPr>
        <xdr:cNvPr id="175" name="直線コネクタ 174"/>
        <xdr:cNvCxnSpPr/>
      </xdr:nvCxnSpPr>
      <xdr:spPr>
        <a:xfrm>
          <a:off x="4546600" y="1201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82067</xdr:rowOff>
    </xdr:from>
    <xdr:to>
      <xdr:col>24</xdr:col>
      <xdr:colOff>63500</xdr:colOff>
      <xdr:row>75</xdr:row>
      <xdr:rowOff>147396</xdr:rowOff>
    </xdr:to>
    <xdr:cxnSp macro="">
      <xdr:nvCxnSpPr>
        <xdr:cNvPr id="176" name="直線コネクタ 175"/>
        <xdr:cNvCxnSpPr/>
      </xdr:nvCxnSpPr>
      <xdr:spPr>
        <a:xfrm flipV="1">
          <a:off x="3797300" y="12769367"/>
          <a:ext cx="838200" cy="23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148683</xdr:rowOff>
    </xdr:from>
    <xdr:ext cx="599010" cy="259045"/>
    <xdr:sp macro="" textlink="">
      <xdr:nvSpPr>
        <xdr:cNvPr id="177" name="民生費平均値テキスト"/>
        <xdr:cNvSpPr txBox="1"/>
      </xdr:nvSpPr>
      <xdr:spPr>
        <a:xfrm>
          <a:off x="4686300" y="12835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170256</xdr:rowOff>
    </xdr:from>
    <xdr:to>
      <xdr:col>24</xdr:col>
      <xdr:colOff>114300</xdr:colOff>
      <xdr:row>75</xdr:row>
      <xdr:rowOff>100406</xdr:rowOff>
    </xdr:to>
    <xdr:sp macro="" textlink="">
      <xdr:nvSpPr>
        <xdr:cNvPr id="178" name="フローチャート: 判断 177"/>
        <xdr:cNvSpPr/>
      </xdr:nvSpPr>
      <xdr:spPr>
        <a:xfrm>
          <a:off x="4584700" y="1285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134062</xdr:rowOff>
    </xdr:from>
    <xdr:to>
      <xdr:col>19</xdr:col>
      <xdr:colOff>177800</xdr:colOff>
      <xdr:row>75</xdr:row>
      <xdr:rowOff>147396</xdr:rowOff>
    </xdr:to>
    <xdr:cxnSp macro="">
      <xdr:nvCxnSpPr>
        <xdr:cNvPr id="179" name="直線コネクタ 178"/>
        <xdr:cNvCxnSpPr/>
      </xdr:nvCxnSpPr>
      <xdr:spPr>
        <a:xfrm>
          <a:off x="2908300" y="12821362"/>
          <a:ext cx="889000" cy="18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132105</xdr:rowOff>
    </xdr:from>
    <xdr:to>
      <xdr:col>20</xdr:col>
      <xdr:colOff>38100</xdr:colOff>
      <xdr:row>76</xdr:row>
      <xdr:rowOff>62255</xdr:rowOff>
    </xdr:to>
    <xdr:sp macro="" textlink="">
      <xdr:nvSpPr>
        <xdr:cNvPr id="180" name="フローチャート: 判断 179"/>
        <xdr:cNvSpPr/>
      </xdr:nvSpPr>
      <xdr:spPr>
        <a:xfrm>
          <a:off x="37465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53382</xdr:rowOff>
    </xdr:from>
    <xdr:ext cx="599010" cy="259045"/>
    <xdr:sp macro="" textlink="">
      <xdr:nvSpPr>
        <xdr:cNvPr id="181" name="テキスト ボックス 180"/>
        <xdr:cNvSpPr txBox="1"/>
      </xdr:nvSpPr>
      <xdr:spPr>
        <a:xfrm>
          <a:off x="3497795" y="1308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134062</xdr:rowOff>
    </xdr:from>
    <xdr:to>
      <xdr:col>15</xdr:col>
      <xdr:colOff>50800</xdr:colOff>
      <xdr:row>74</xdr:row>
      <xdr:rowOff>167525</xdr:rowOff>
    </xdr:to>
    <xdr:cxnSp macro="">
      <xdr:nvCxnSpPr>
        <xdr:cNvPr id="182" name="直線コネクタ 181"/>
        <xdr:cNvCxnSpPr/>
      </xdr:nvCxnSpPr>
      <xdr:spPr>
        <a:xfrm flipV="1">
          <a:off x="2019300" y="12821362"/>
          <a:ext cx="889000" cy="3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164236</xdr:rowOff>
    </xdr:from>
    <xdr:to>
      <xdr:col>15</xdr:col>
      <xdr:colOff>101600</xdr:colOff>
      <xdr:row>76</xdr:row>
      <xdr:rowOff>94386</xdr:rowOff>
    </xdr:to>
    <xdr:sp macro="" textlink="">
      <xdr:nvSpPr>
        <xdr:cNvPr id="183" name="フローチャート: 判断 182"/>
        <xdr:cNvSpPr/>
      </xdr:nvSpPr>
      <xdr:spPr>
        <a:xfrm>
          <a:off x="2857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85513</xdr:rowOff>
    </xdr:from>
    <xdr:ext cx="599010" cy="259045"/>
    <xdr:sp macro="" textlink="">
      <xdr:nvSpPr>
        <xdr:cNvPr id="184" name="テキスト ボックス 183"/>
        <xdr:cNvSpPr txBox="1"/>
      </xdr:nvSpPr>
      <xdr:spPr>
        <a:xfrm>
          <a:off x="2608795" y="1311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167525</xdr:rowOff>
    </xdr:from>
    <xdr:to>
      <xdr:col>10</xdr:col>
      <xdr:colOff>114300</xdr:colOff>
      <xdr:row>75</xdr:row>
      <xdr:rowOff>115545</xdr:rowOff>
    </xdr:to>
    <xdr:cxnSp macro="">
      <xdr:nvCxnSpPr>
        <xdr:cNvPr id="185" name="直線コネクタ 184"/>
        <xdr:cNvCxnSpPr/>
      </xdr:nvCxnSpPr>
      <xdr:spPr>
        <a:xfrm flipV="1">
          <a:off x="1130300" y="12854825"/>
          <a:ext cx="889000" cy="11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166066</xdr:rowOff>
    </xdr:from>
    <xdr:to>
      <xdr:col>10</xdr:col>
      <xdr:colOff>165100</xdr:colOff>
      <xdr:row>76</xdr:row>
      <xdr:rowOff>96216</xdr:rowOff>
    </xdr:to>
    <xdr:sp macro="" textlink="">
      <xdr:nvSpPr>
        <xdr:cNvPr id="186" name="フローチャート: 判断 185"/>
        <xdr:cNvSpPr/>
      </xdr:nvSpPr>
      <xdr:spPr>
        <a:xfrm>
          <a:off x="1968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87343</xdr:rowOff>
    </xdr:from>
    <xdr:ext cx="599010" cy="259045"/>
    <xdr:sp macro="" textlink="">
      <xdr:nvSpPr>
        <xdr:cNvPr id="187" name="テキスト ボックス 186"/>
        <xdr:cNvSpPr txBox="1"/>
      </xdr:nvSpPr>
      <xdr:spPr>
        <a:xfrm>
          <a:off x="1719795" y="1311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64109</xdr:rowOff>
    </xdr:from>
    <xdr:to>
      <xdr:col>6</xdr:col>
      <xdr:colOff>38100</xdr:colOff>
      <xdr:row>75</xdr:row>
      <xdr:rowOff>165709</xdr:rowOff>
    </xdr:to>
    <xdr:sp macro="" textlink="">
      <xdr:nvSpPr>
        <xdr:cNvPr id="188" name="フローチャート: 判断 187"/>
        <xdr:cNvSpPr/>
      </xdr:nvSpPr>
      <xdr:spPr>
        <a:xfrm>
          <a:off x="1079500" y="129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10786</xdr:rowOff>
    </xdr:from>
    <xdr:ext cx="599010" cy="259045"/>
    <xdr:sp macro="" textlink="">
      <xdr:nvSpPr>
        <xdr:cNvPr id="189" name="テキスト ボックス 188"/>
        <xdr:cNvSpPr txBox="1"/>
      </xdr:nvSpPr>
      <xdr:spPr>
        <a:xfrm>
          <a:off x="830795" y="12698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31267</xdr:rowOff>
    </xdr:from>
    <xdr:to>
      <xdr:col>24</xdr:col>
      <xdr:colOff>114300</xdr:colOff>
      <xdr:row>74</xdr:row>
      <xdr:rowOff>132867</xdr:rowOff>
    </xdr:to>
    <xdr:sp macro="" textlink="">
      <xdr:nvSpPr>
        <xdr:cNvPr id="195" name="楕円 194"/>
        <xdr:cNvSpPr/>
      </xdr:nvSpPr>
      <xdr:spPr>
        <a:xfrm>
          <a:off x="4584700" y="1271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54144</xdr:rowOff>
    </xdr:from>
    <xdr:ext cx="599010" cy="259045"/>
    <xdr:sp macro="" textlink="">
      <xdr:nvSpPr>
        <xdr:cNvPr id="196" name="民生費該当値テキスト"/>
        <xdr:cNvSpPr txBox="1"/>
      </xdr:nvSpPr>
      <xdr:spPr>
        <a:xfrm>
          <a:off x="4686300" y="1256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96596</xdr:rowOff>
    </xdr:from>
    <xdr:to>
      <xdr:col>20</xdr:col>
      <xdr:colOff>38100</xdr:colOff>
      <xdr:row>76</xdr:row>
      <xdr:rowOff>26746</xdr:rowOff>
    </xdr:to>
    <xdr:sp macro="" textlink="">
      <xdr:nvSpPr>
        <xdr:cNvPr id="197" name="楕円 196"/>
        <xdr:cNvSpPr/>
      </xdr:nvSpPr>
      <xdr:spPr>
        <a:xfrm>
          <a:off x="3746500" y="1295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43273</xdr:rowOff>
    </xdr:from>
    <xdr:ext cx="599010" cy="259045"/>
    <xdr:sp macro="" textlink="">
      <xdr:nvSpPr>
        <xdr:cNvPr id="198" name="テキスト ボックス 197"/>
        <xdr:cNvSpPr txBox="1"/>
      </xdr:nvSpPr>
      <xdr:spPr>
        <a:xfrm>
          <a:off x="3497795" y="1273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83262</xdr:rowOff>
    </xdr:from>
    <xdr:to>
      <xdr:col>15</xdr:col>
      <xdr:colOff>101600</xdr:colOff>
      <xdr:row>75</xdr:row>
      <xdr:rowOff>13412</xdr:rowOff>
    </xdr:to>
    <xdr:sp macro="" textlink="">
      <xdr:nvSpPr>
        <xdr:cNvPr id="199" name="楕円 198"/>
        <xdr:cNvSpPr/>
      </xdr:nvSpPr>
      <xdr:spPr>
        <a:xfrm>
          <a:off x="2857500" y="1277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29939</xdr:rowOff>
    </xdr:from>
    <xdr:ext cx="599010" cy="259045"/>
    <xdr:sp macro="" textlink="">
      <xdr:nvSpPr>
        <xdr:cNvPr id="200" name="テキスト ボックス 199"/>
        <xdr:cNvSpPr txBox="1"/>
      </xdr:nvSpPr>
      <xdr:spPr>
        <a:xfrm>
          <a:off x="2608795" y="12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116725</xdr:rowOff>
    </xdr:from>
    <xdr:to>
      <xdr:col>10</xdr:col>
      <xdr:colOff>165100</xdr:colOff>
      <xdr:row>75</xdr:row>
      <xdr:rowOff>46875</xdr:rowOff>
    </xdr:to>
    <xdr:sp macro="" textlink="">
      <xdr:nvSpPr>
        <xdr:cNvPr id="201" name="楕円 200"/>
        <xdr:cNvSpPr/>
      </xdr:nvSpPr>
      <xdr:spPr>
        <a:xfrm>
          <a:off x="1968500" y="1280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63402</xdr:rowOff>
    </xdr:from>
    <xdr:ext cx="599010" cy="259045"/>
    <xdr:sp macro="" textlink="">
      <xdr:nvSpPr>
        <xdr:cNvPr id="202" name="テキスト ボックス 201"/>
        <xdr:cNvSpPr txBox="1"/>
      </xdr:nvSpPr>
      <xdr:spPr>
        <a:xfrm>
          <a:off x="1719795" y="1257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64745</xdr:rowOff>
    </xdr:from>
    <xdr:to>
      <xdr:col>6</xdr:col>
      <xdr:colOff>38100</xdr:colOff>
      <xdr:row>75</xdr:row>
      <xdr:rowOff>166345</xdr:rowOff>
    </xdr:to>
    <xdr:sp macro="" textlink="">
      <xdr:nvSpPr>
        <xdr:cNvPr id="203" name="楕円 202"/>
        <xdr:cNvSpPr/>
      </xdr:nvSpPr>
      <xdr:spPr>
        <a:xfrm>
          <a:off x="1079500" y="129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157472</xdr:rowOff>
    </xdr:from>
    <xdr:ext cx="599010" cy="259045"/>
    <xdr:sp macro="" textlink="">
      <xdr:nvSpPr>
        <xdr:cNvPr id="204" name="テキスト ボックス 203"/>
        <xdr:cNvSpPr txBox="1"/>
      </xdr:nvSpPr>
      <xdr:spPr>
        <a:xfrm>
          <a:off x="830795" y="1301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65405</xdr:rowOff>
    </xdr:from>
    <xdr:to>
      <xdr:col>24</xdr:col>
      <xdr:colOff>62865</xdr:colOff>
      <xdr:row>98</xdr:row>
      <xdr:rowOff>114021</xdr:rowOff>
    </xdr:to>
    <xdr:cxnSp macro="">
      <xdr:nvCxnSpPr>
        <xdr:cNvPr id="229" name="直線コネクタ 228"/>
        <xdr:cNvCxnSpPr/>
      </xdr:nvCxnSpPr>
      <xdr:spPr>
        <a:xfrm flipV="1">
          <a:off x="4633595" y="15667355"/>
          <a:ext cx="1270" cy="1248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117848</xdr:rowOff>
    </xdr:from>
    <xdr:ext cx="534377" cy="259045"/>
    <xdr:sp macro="" textlink="">
      <xdr:nvSpPr>
        <xdr:cNvPr id="230" name="衛生費最小値テキスト"/>
        <xdr:cNvSpPr txBox="1"/>
      </xdr:nvSpPr>
      <xdr:spPr>
        <a:xfrm>
          <a:off x="4686300" y="1691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114021</xdr:rowOff>
    </xdr:from>
    <xdr:to>
      <xdr:col>24</xdr:col>
      <xdr:colOff>152400</xdr:colOff>
      <xdr:row>98</xdr:row>
      <xdr:rowOff>114021</xdr:rowOff>
    </xdr:to>
    <xdr:cxnSp macro="">
      <xdr:nvCxnSpPr>
        <xdr:cNvPr id="231" name="直線コネクタ 230"/>
        <xdr:cNvCxnSpPr/>
      </xdr:nvCxnSpPr>
      <xdr:spPr>
        <a:xfrm>
          <a:off x="4546600" y="16916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12082</xdr:rowOff>
    </xdr:from>
    <xdr:ext cx="534377" cy="259045"/>
    <xdr:sp macro="" textlink="">
      <xdr:nvSpPr>
        <xdr:cNvPr id="232" name="衛生費最大値テキスト"/>
        <xdr:cNvSpPr txBox="1"/>
      </xdr:nvSpPr>
      <xdr:spPr>
        <a:xfrm>
          <a:off x="4686300" y="1544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90,900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65405</xdr:rowOff>
    </xdr:from>
    <xdr:to>
      <xdr:col>24</xdr:col>
      <xdr:colOff>152400</xdr:colOff>
      <xdr:row>91</xdr:row>
      <xdr:rowOff>65405</xdr:rowOff>
    </xdr:to>
    <xdr:cxnSp macro="">
      <xdr:nvCxnSpPr>
        <xdr:cNvPr id="233" name="直線コネクタ 232"/>
        <xdr:cNvCxnSpPr/>
      </xdr:nvCxnSpPr>
      <xdr:spPr>
        <a:xfrm>
          <a:off x="4546600" y="1566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164560</xdr:rowOff>
    </xdr:from>
    <xdr:to>
      <xdr:col>24</xdr:col>
      <xdr:colOff>63500</xdr:colOff>
      <xdr:row>93</xdr:row>
      <xdr:rowOff>70320</xdr:rowOff>
    </xdr:to>
    <xdr:cxnSp macro="">
      <xdr:nvCxnSpPr>
        <xdr:cNvPr id="234" name="直線コネクタ 233"/>
        <xdr:cNvCxnSpPr/>
      </xdr:nvCxnSpPr>
      <xdr:spPr>
        <a:xfrm flipV="1">
          <a:off x="3797300" y="15937960"/>
          <a:ext cx="838200" cy="7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79843</xdr:rowOff>
    </xdr:from>
    <xdr:ext cx="534377" cy="259045"/>
    <xdr:sp macro="" textlink="">
      <xdr:nvSpPr>
        <xdr:cNvPr id="235" name="衛生費平均値テキスト"/>
        <xdr:cNvSpPr txBox="1"/>
      </xdr:nvSpPr>
      <xdr:spPr>
        <a:xfrm>
          <a:off x="4686300" y="16367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101416</xdr:rowOff>
    </xdr:from>
    <xdr:to>
      <xdr:col>24</xdr:col>
      <xdr:colOff>114300</xdr:colOff>
      <xdr:row>96</xdr:row>
      <xdr:rowOff>31566</xdr:rowOff>
    </xdr:to>
    <xdr:sp macro="" textlink="">
      <xdr:nvSpPr>
        <xdr:cNvPr id="236" name="フローチャート: 判断 235"/>
        <xdr:cNvSpPr/>
      </xdr:nvSpPr>
      <xdr:spPr>
        <a:xfrm>
          <a:off x="45847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70320</xdr:rowOff>
    </xdr:from>
    <xdr:to>
      <xdr:col>19</xdr:col>
      <xdr:colOff>177800</xdr:colOff>
      <xdr:row>94</xdr:row>
      <xdr:rowOff>170390</xdr:rowOff>
    </xdr:to>
    <xdr:cxnSp macro="">
      <xdr:nvCxnSpPr>
        <xdr:cNvPr id="237" name="直線コネクタ 236"/>
        <xdr:cNvCxnSpPr/>
      </xdr:nvCxnSpPr>
      <xdr:spPr>
        <a:xfrm flipV="1">
          <a:off x="2908300" y="16015170"/>
          <a:ext cx="889000" cy="27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148813</xdr:rowOff>
    </xdr:from>
    <xdr:to>
      <xdr:col>20</xdr:col>
      <xdr:colOff>38100</xdr:colOff>
      <xdr:row>96</xdr:row>
      <xdr:rowOff>78963</xdr:rowOff>
    </xdr:to>
    <xdr:sp macro="" textlink="">
      <xdr:nvSpPr>
        <xdr:cNvPr id="238" name="フローチャート: 判断 237"/>
        <xdr:cNvSpPr/>
      </xdr:nvSpPr>
      <xdr:spPr>
        <a:xfrm>
          <a:off x="3746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70090</xdr:rowOff>
    </xdr:from>
    <xdr:ext cx="534377" cy="259045"/>
    <xdr:sp macro="" textlink="">
      <xdr:nvSpPr>
        <xdr:cNvPr id="239" name="テキスト ボックス 238"/>
        <xdr:cNvSpPr txBox="1"/>
      </xdr:nvSpPr>
      <xdr:spPr>
        <a:xfrm>
          <a:off x="3530111" y="165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170390</xdr:rowOff>
    </xdr:from>
    <xdr:to>
      <xdr:col>15</xdr:col>
      <xdr:colOff>50800</xdr:colOff>
      <xdr:row>95</xdr:row>
      <xdr:rowOff>126842</xdr:rowOff>
    </xdr:to>
    <xdr:cxnSp macro="">
      <xdr:nvCxnSpPr>
        <xdr:cNvPr id="240" name="直線コネクタ 239"/>
        <xdr:cNvCxnSpPr/>
      </xdr:nvCxnSpPr>
      <xdr:spPr>
        <a:xfrm flipV="1">
          <a:off x="2019300" y="16286690"/>
          <a:ext cx="889000" cy="12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42838</xdr:rowOff>
    </xdr:from>
    <xdr:to>
      <xdr:col>15</xdr:col>
      <xdr:colOff>101600</xdr:colOff>
      <xdr:row>96</xdr:row>
      <xdr:rowOff>144438</xdr:rowOff>
    </xdr:to>
    <xdr:sp macro="" textlink="">
      <xdr:nvSpPr>
        <xdr:cNvPr id="241" name="フローチャート: 判断 240"/>
        <xdr:cNvSpPr/>
      </xdr:nvSpPr>
      <xdr:spPr>
        <a:xfrm>
          <a:off x="2857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135565</xdr:rowOff>
    </xdr:from>
    <xdr:ext cx="534377" cy="259045"/>
    <xdr:sp macro="" textlink="">
      <xdr:nvSpPr>
        <xdr:cNvPr id="242" name="テキスト ボックス 241"/>
        <xdr:cNvSpPr txBox="1"/>
      </xdr:nvSpPr>
      <xdr:spPr>
        <a:xfrm>
          <a:off x="2641111" y="165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97961</xdr:rowOff>
    </xdr:from>
    <xdr:to>
      <xdr:col>10</xdr:col>
      <xdr:colOff>114300</xdr:colOff>
      <xdr:row>95</xdr:row>
      <xdr:rowOff>126842</xdr:rowOff>
    </xdr:to>
    <xdr:cxnSp macro="">
      <xdr:nvCxnSpPr>
        <xdr:cNvPr id="243" name="直線コネクタ 242"/>
        <xdr:cNvCxnSpPr/>
      </xdr:nvCxnSpPr>
      <xdr:spPr>
        <a:xfrm>
          <a:off x="1130300" y="16385711"/>
          <a:ext cx="889000" cy="2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156584</xdr:rowOff>
    </xdr:from>
    <xdr:to>
      <xdr:col>10</xdr:col>
      <xdr:colOff>165100</xdr:colOff>
      <xdr:row>96</xdr:row>
      <xdr:rowOff>86734</xdr:rowOff>
    </xdr:to>
    <xdr:sp macro="" textlink="">
      <xdr:nvSpPr>
        <xdr:cNvPr id="244" name="フローチャート: 判断 243"/>
        <xdr:cNvSpPr/>
      </xdr:nvSpPr>
      <xdr:spPr>
        <a:xfrm>
          <a:off x="1968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77861</xdr:rowOff>
    </xdr:from>
    <xdr:ext cx="534377" cy="259045"/>
    <xdr:sp macro="" textlink="">
      <xdr:nvSpPr>
        <xdr:cNvPr id="245" name="テキスト ボックス 244"/>
        <xdr:cNvSpPr txBox="1"/>
      </xdr:nvSpPr>
      <xdr:spPr>
        <a:xfrm>
          <a:off x="1752111" y="1653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83528</xdr:rowOff>
    </xdr:from>
    <xdr:to>
      <xdr:col>6</xdr:col>
      <xdr:colOff>38100</xdr:colOff>
      <xdr:row>96</xdr:row>
      <xdr:rowOff>13678</xdr:rowOff>
    </xdr:to>
    <xdr:sp macro="" textlink="">
      <xdr:nvSpPr>
        <xdr:cNvPr id="246" name="フローチャート: 判断 245"/>
        <xdr:cNvSpPr/>
      </xdr:nvSpPr>
      <xdr:spPr>
        <a:xfrm>
          <a:off x="1079500" y="1637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4805</xdr:rowOff>
    </xdr:from>
    <xdr:ext cx="534377" cy="259045"/>
    <xdr:sp macro="" textlink="">
      <xdr:nvSpPr>
        <xdr:cNvPr id="247" name="テキスト ボックス 246"/>
        <xdr:cNvSpPr txBox="1"/>
      </xdr:nvSpPr>
      <xdr:spPr>
        <a:xfrm>
          <a:off x="863111" y="1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113760</xdr:rowOff>
    </xdr:from>
    <xdr:to>
      <xdr:col>24</xdr:col>
      <xdr:colOff>114300</xdr:colOff>
      <xdr:row>93</xdr:row>
      <xdr:rowOff>43910</xdr:rowOff>
    </xdr:to>
    <xdr:sp macro="" textlink="">
      <xdr:nvSpPr>
        <xdr:cNvPr id="253" name="楕円 252"/>
        <xdr:cNvSpPr/>
      </xdr:nvSpPr>
      <xdr:spPr>
        <a:xfrm>
          <a:off x="4584700" y="158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136637</xdr:rowOff>
    </xdr:from>
    <xdr:ext cx="534377" cy="259045"/>
    <xdr:sp macro="" textlink="">
      <xdr:nvSpPr>
        <xdr:cNvPr id="254" name="衛生費該当値テキスト"/>
        <xdr:cNvSpPr txBox="1"/>
      </xdr:nvSpPr>
      <xdr:spPr>
        <a:xfrm>
          <a:off x="4686300" y="1573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19520</xdr:rowOff>
    </xdr:from>
    <xdr:to>
      <xdr:col>20</xdr:col>
      <xdr:colOff>38100</xdr:colOff>
      <xdr:row>93</xdr:row>
      <xdr:rowOff>121120</xdr:rowOff>
    </xdr:to>
    <xdr:sp macro="" textlink="">
      <xdr:nvSpPr>
        <xdr:cNvPr id="255" name="楕円 254"/>
        <xdr:cNvSpPr/>
      </xdr:nvSpPr>
      <xdr:spPr>
        <a:xfrm>
          <a:off x="3746500" y="1596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137647</xdr:rowOff>
    </xdr:from>
    <xdr:ext cx="534377" cy="259045"/>
    <xdr:sp macro="" textlink="">
      <xdr:nvSpPr>
        <xdr:cNvPr id="256" name="テキスト ボックス 255"/>
        <xdr:cNvSpPr txBox="1"/>
      </xdr:nvSpPr>
      <xdr:spPr>
        <a:xfrm>
          <a:off x="3530111" y="1573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119590</xdr:rowOff>
    </xdr:from>
    <xdr:to>
      <xdr:col>15</xdr:col>
      <xdr:colOff>101600</xdr:colOff>
      <xdr:row>95</xdr:row>
      <xdr:rowOff>49740</xdr:rowOff>
    </xdr:to>
    <xdr:sp macro="" textlink="">
      <xdr:nvSpPr>
        <xdr:cNvPr id="257" name="楕円 256"/>
        <xdr:cNvSpPr/>
      </xdr:nvSpPr>
      <xdr:spPr>
        <a:xfrm>
          <a:off x="2857500" y="162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66267</xdr:rowOff>
    </xdr:from>
    <xdr:ext cx="534377" cy="259045"/>
    <xdr:sp macro="" textlink="">
      <xdr:nvSpPr>
        <xdr:cNvPr id="258" name="テキスト ボックス 257"/>
        <xdr:cNvSpPr txBox="1"/>
      </xdr:nvSpPr>
      <xdr:spPr>
        <a:xfrm>
          <a:off x="2641111" y="1601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76042</xdr:rowOff>
    </xdr:from>
    <xdr:to>
      <xdr:col>10</xdr:col>
      <xdr:colOff>165100</xdr:colOff>
      <xdr:row>96</xdr:row>
      <xdr:rowOff>6192</xdr:rowOff>
    </xdr:to>
    <xdr:sp macro="" textlink="">
      <xdr:nvSpPr>
        <xdr:cNvPr id="259" name="楕円 258"/>
        <xdr:cNvSpPr/>
      </xdr:nvSpPr>
      <xdr:spPr>
        <a:xfrm>
          <a:off x="1968500" y="1636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22719</xdr:rowOff>
    </xdr:from>
    <xdr:ext cx="534377" cy="259045"/>
    <xdr:sp macro="" textlink="">
      <xdr:nvSpPr>
        <xdr:cNvPr id="260" name="テキスト ボックス 259"/>
        <xdr:cNvSpPr txBox="1"/>
      </xdr:nvSpPr>
      <xdr:spPr>
        <a:xfrm>
          <a:off x="1752111" y="1613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47161</xdr:rowOff>
    </xdr:from>
    <xdr:to>
      <xdr:col>6</xdr:col>
      <xdr:colOff>38100</xdr:colOff>
      <xdr:row>95</xdr:row>
      <xdr:rowOff>148761</xdr:rowOff>
    </xdr:to>
    <xdr:sp macro="" textlink="">
      <xdr:nvSpPr>
        <xdr:cNvPr id="261" name="楕円 260"/>
        <xdr:cNvSpPr/>
      </xdr:nvSpPr>
      <xdr:spPr>
        <a:xfrm>
          <a:off x="1079500" y="1633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165288</xdr:rowOff>
    </xdr:from>
    <xdr:ext cx="534377" cy="259045"/>
    <xdr:sp macro="" textlink="">
      <xdr:nvSpPr>
        <xdr:cNvPr id="262" name="テキスト ボックス 261"/>
        <xdr:cNvSpPr txBox="1"/>
      </xdr:nvSpPr>
      <xdr:spPr>
        <a:xfrm>
          <a:off x="863111" y="1611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129250</xdr:rowOff>
    </xdr:from>
    <xdr:to>
      <xdr:col>54</xdr:col>
      <xdr:colOff>189865</xdr:colOff>
      <xdr:row>39</xdr:row>
      <xdr:rowOff>98878</xdr:rowOff>
    </xdr:to>
    <xdr:cxnSp macro="">
      <xdr:nvCxnSpPr>
        <xdr:cNvPr id="288" name="直線コネクタ 287"/>
        <xdr:cNvCxnSpPr/>
      </xdr:nvCxnSpPr>
      <xdr:spPr>
        <a:xfrm flipV="1">
          <a:off x="10475595" y="5272750"/>
          <a:ext cx="1270" cy="151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75927</xdr:rowOff>
    </xdr:from>
    <xdr:ext cx="469744" cy="259045"/>
    <xdr:sp macro="" textlink="">
      <xdr:nvSpPr>
        <xdr:cNvPr id="291" name="労働費最大値テキスト"/>
        <xdr:cNvSpPr txBox="1"/>
      </xdr:nvSpPr>
      <xdr:spPr>
        <a:xfrm>
          <a:off x="10528300" y="50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129250</xdr:rowOff>
    </xdr:from>
    <xdr:to>
      <xdr:col>55</xdr:col>
      <xdr:colOff>88900</xdr:colOff>
      <xdr:row>30</xdr:row>
      <xdr:rowOff>129250</xdr:rowOff>
    </xdr:to>
    <xdr:cxnSp macro="">
      <xdr:nvCxnSpPr>
        <xdr:cNvPr id="292" name="直線コネクタ 291"/>
        <xdr:cNvCxnSpPr/>
      </xdr:nvCxnSpPr>
      <xdr:spPr>
        <a:xfrm>
          <a:off x="10388600" y="527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80917</xdr:rowOff>
    </xdr:from>
    <xdr:to>
      <xdr:col>55</xdr:col>
      <xdr:colOff>0</xdr:colOff>
      <xdr:row>39</xdr:row>
      <xdr:rowOff>81407</xdr:rowOff>
    </xdr:to>
    <xdr:cxnSp macro="">
      <xdr:nvCxnSpPr>
        <xdr:cNvPr id="293" name="直線コネクタ 292"/>
        <xdr:cNvCxnSpPr/>
      </xdr:nvCxnSpPr>
      <xdr:spPr>
        <a:xfrm flipV="1">
          <a:off x="9639300" y="6767467"/>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95775</xdr:rowOff>
    </xdr:from>
    <xdr:ext cx="378565" cy="259045"/>
    <xdr:sp macro="" textlink="">
      <xdr:nvSpPr>
        <xdr:cNvPr id="294" name="労働費平均値テキスト"/>
        <xdr:cNvSpPr txBox="1"/>
      </xdr:nvSpPr>
      <xdr:spPr>
        <a:xfrm>
          <a:off x="10528300" y="64394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72898</xdr:rowOff>
    </xdr:from>
    <xdr:to>
      <xdr:col>55</xdr:col>
      <xdr:colOff>50800</xdr:colOff>
      <xdr:row>39</xdr:row>
      <xdr:rowOff>3048</xdr:rowOff>
    </xdr:to>
    <xdr:sp macro="" textlink="">
      <xdr:nvSpPr>
        <xdr:cNvPr id="295" name="フローチャート: 判断 294"/>
        <xdr:cNvSpPr/>
      </xdr:nvSpPr>
      <xdr:spPr>
        <a:xfrm>
          <a:off x="104267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76345</xdr:rowOff>
    </xdr:from>
    <xdr:to>
      <xdr:col>50</xdr:col>
      <xdr:colOff>114300</xdr:colOff>
      <xdr:row>39</xdr:row>
      <xdr:rowOff>81407</xdr:rowOff>
    </xdr:to>
    <xdr:cxnSp macro="">
      <xdr:nvCxnSpPr>
        <xdr:cNvPr id="296" name="直線コネクタ 295"/>
        <xdr:cNvCxnSpPr/>
      </xdr:nvCxnSpPr>
      <xdr:spPr>
        <a:xfrm>
          <a:off x="8750300" y="6762895"/>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69469</xdr:rowOff>
    </xdr:from>
    <xdr:to>
      <xdr:col>50</xdr:col>
      <xdr:colOff>165100</xdr:colOff>
      <xdr:row>38</xdr:row>
      <xdr:rowOff>171069</xdr:rowOff>
    </xdr:to>
    <xdr:sp macro="" textlink="">
      <xdr:nvSpPr>
        <xdr:cNvPr id="297" name="フローチャート: 判断 296"/>
        <xdr:cNvSpPr/>
      </xdr:nvSpPr>
      <xdr:spPr>
        <a:xfrm>
          <a:off x="9588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16146</xdr:rowOff>
    </xdr:from>
    <xdr:ext cx="378565" cy="259045"/>
    <xdr:sp macro="" textlink="">
      <xdr:nvSpPr>
        <xdr:cNvPr id="298" name="テキスト ボックス 297"/>
        <xdr:cNvSpPr txBox="1"/>
      </xdr:nvSpPr>
      <xdr:spPr>
        <a:xfrm>
          <a:off x="9450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76345</xdr:rowOff>
    </xdr:from>
    <xdr:to>
      <xdr:col>45</xdr:col>
      <xdr:colOff>177800</xdr:colOff>
      <xdr:row>39</xdr:row>
      <xdr:rowOff>81734</xdr:rowOff>
    </xdr:to>
    <xdr:cxnSp macro="">
      <xdr:nvCxnSpPr>
        <xdr:cNvPr id="299" name="直線コネクタ 298"/>
        <xdr:cNvCxnSpPr/>
      </xdr:nvCxnSpPr>
      <xdr:spPr>
        <a:xfrm flipV="1">
          <a:off x="7861300" y="6762895"/>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61141</xdr:rowOff>
    </xdr:from>
    <xdr:to>
      <xdr:col>46</xdr:col>
      <xdr:colOff>38100</xdr:colOff>
      <xdr:row>38</xdr:row>
      <xdr:rowOff>162741</xdr:rowOff>
    </xdr:to>
    <xdr:sp macro="" textlink="">
      <xdr:nvSpPr>
        <xdr:cNvPr id="300" name="フローチャート: 判断 299"/>
        <xdr:cNvSpPr/>
      </xdr:nvSpPr>
      <xdr:spPr>
        <a:xfrm>
          <a:off x="8699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7819</xdr:rowOff>
    </xdr:from>
    <xdr:ext cx="378565" cy="259045"/>
    <xdr:sp macro="" textlink="">
      <xdr:nvSpPr>
        <xdr:cNvPr id="301" name="テキスト ボックス 300"/>
        <xdr:cNvSpPr txBox="1"/>
      </xdr:nvSpPr>
      <xdr:spPr>
        <a:xfrm>
          <a:off x="8561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81734</xdr:rowOff>
    </xdr:from>
    <xdr:to>
      <xdr:col>41</xdr:col>
      <xdr:colOff>50800</xdr:colOff>
      <xdr:row>39</xdr:row>
      <xdr:rowOff>82550</xdr:rowOff>
    </xdr:to>
    <xdr:cxnSp macro="">
      <xdr:nvCxnSpPr>
        <xdr:cNvPr id="302" name="直線コネクタ 301"/>
        <xdr:cNvCxnSpPr/>
      </xdr:nvCxnSpPr>
      <xdr:spPr>
        <a:xfrm flipV="1">
          <a:off x="6972300" y="6768284"/>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80573</xdr:rowOff>
    </xdr:from>
    <xdr:to>
      <xdr:col>41</xdr:col>
      <xdr:colOff>101600</xdr:colOff>
      <xdr:row>39</xdr:row>
      <xdr:rowOff>10723</xdr:rowOff>
    </xdr:to>
    <xdr:sp macro="" textlink="">
      <xdr:nvSpPr>
        <xdr:cNvPr id="303" name="フローチャート: 判断 302"/>
        <xdr:cNvSpPr/>
      </xdr:nvSpPr>
      <xdr:spPr>
        <a:xfrm>
          <a:off x="7810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27250</xdr:rowOff>
    </xdr:from>
    <xdr:ext cx="378565" cy="259045"/>
    <xdr:sp macro="" textlink="">
      <xdr:nvSpPr>
        <xdr:cNvPr id="304" name="テキスト ボックス 303"/>
        <xdr:cNvSpPr txBox="1"/>
      </xdr:nvSpPr>
      <xdr:spPr>
        <a:xfrm>
          <a:off x="7672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77633</xdr:rowOff>
    </xdr:from>
    <xdr:to>
      <xdr:col>36</xdr:col>
      <xdr:colOff>165100</xdr:colOff>
      <xdr:row>39</xdr:row>
      <xdr:rowOff>7783</xdr:rowOff>
    </xdr:to>
    <xdr:sp macro="" textlink="">
      <xdr:nvSpPr>
        <xdr:cNvPr id="305" name="フローチャート: 判断 304"/>
        <xdr:cNvSpPr/>
      </xdr:nvSpPr>
      <xdr:spPr>
        <a:xfrm>
          <a:off x="6921500" y="659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24310</xdr:rowOff>
    </xdr:from>
    <xdr:ext cx="378565" cy="259045"/>
    <xdr:sp macro="" textlink="">
      <xdr:nvSpPr>
        <xdr:cNvPr id="306" name="テキスト ボックス 305"/>
        <xdr:cNvSpPr txBox="1"/>
      </xdr:nvSpPr>
      <xdr:spPr>
        <a:xfrm>
          <a:off x="6783017" y="6367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30117</xdr:rowOff>
    </xdr:from>
    <xdr:to>
      <xdr:col>55</xdr:col>
      <xdr:colOff>50800</xdr:colOff>
      <xdr:row>39</xdr:row>
      <xdr:rowOff>131717</xdr:rowOff>
    </xdr:to>
    <xdr:sp macro="" textlink="">
      <xdr:nvSpPr>
        <xdr:cNvPr id="312" name="楕円 311"/>
        <xdr:cNvSpPr/>
      </xdr:nvSpPr>
      <xdr:spPr>
        <a:xfrm>
          <a:off x="10426700" y="671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116494</xdr:rowOff>
    </xdr:from>
    <xdr:ext cx="378565" cy="259045"/>
    <xdr:sp macro="" textlink="">
      <xdr:nvSpPr>
        <xdr:cNvPr id="313" name="労働費該当値テキスト"/>
        <xdr:cNvSpPr txBox="1"/>
      </xdr:nvSpPr>
      <xdr:spPr>
        <a:xfrm>
          <a:off x="10528300" y="6631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30607</xdr:rowOff>
    </xdr:from>
    <xdr:to>
      <xdr:col>50</xdr:col>
      <xdr:colOff>165100</xdr:colOff>
      <xdr:row>39</xdr:row>
      <xdr:rowOff>132207</xdr:rowOff>
    </xdr:to>
    <xdr:sp macro="" textlink="">
      <xdr:nvSpPr>
        <xdr:cNvPr id="314" name="楕円 313"/>
        <xdr:cNvSpPr/>
      </xdr:nvSpPr>
      <xdr:spPr>
        <a:xfrm>
          <a:off x="9588500" y="671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123334</xdr:rowOff>
    </xdr:from>
    <xdr:ext cx="378565" cy="259045"/>
    <xdr:sp macro="" textlink="">
      <xdr:nvSpPr>
        <xdr:cNvPr id="315" name="テキスト ボックス 314"/>
        <xdr:cNvSpPr txBox="1"/>
      </xdr:nvSpPr>
      <xdr:spPr>
        <a:xfrm>
          <a:off x="9450017" y="6809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25545</xdr:rowOff>
    </xdr:from>
    <xdr:to>
      <xdr:col>46</xdr:col>
      <xdr:colOff>38100</xdr:colOff>
      <xdr:row>39</xdr:row>
      <xdr:rowOff>127145</xdr:rowOff>
    </xdr:to>
    <xdr:sp macro="" textlink="">
      <xdr:nvSpPr>
        <xdr:cNvPr id="316" name="楕円 315"/>
        <xdr:cNvSpPr/>
      </xdr:nvSpPr>
      <xdr:spPr>
        <a:xfrm>
          <a:off x="8699500" y="67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118272</xdr:rowOff>
    </xdr:from>
    <xdr:ext cx="378565" cy="259045"/>
    <xdr:sp macro="" textlink="">
      <xdr:nvSpPr>
        <xdr:cNvPr id="317" name="テキスト ボックス 316"/>
        <xdr:cNvSpPr txBox="1"/>
      </xdr:nvSpPr>
      <xdr:spPr>
        <a:xfrm>
          <a:off x="8561017" y="6804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30934</xdr:rowOff>
    </xdr:from>
    <xdr:to>
      <xdr:col>41</xdr:col>
      <xdr:colOff>101600</xdr:colOff>
      <xdr:row>39</xdr:row>
      <xdr:rowOff>132534</xdr:rowOff>
    </xdr:to>
    <xdr:sp macro="" textlink="">
      <xdr:nvSpPr>
        <xdr:cNvPr id="318" name="楕円 317"/>
        <xdr:cNvSpPr/>
      </xdr:nvSpPr>
      <xdr:spPr>
        <a:xfrm>
          <a:off x="7810500" y="671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123661</xdr:rowOff>
    </xdr:from>
    <xdr:ext cx="378565" cy="259045"/>
    <xdr:sp macro="" textlink="">
      <xdr:nvSpPr>
        <xdr:cNvPr id="319" name="テキスト ボックス 318"/>
        <xdr:cNvSpPr txBox="1"/>
      </xdr:nvSpPr>
      <xdr:spPr>
        <a:xfrm>
          <a:off x="7672017" y="6810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31750</xdr:rowOff>
    </xdr:from>
    <xdr:to>
      <xdr:col>36</xdr:col>
      <xdr:colOff>165100</xdr:colOff>
      <xdr:row>39</xdr:row>
      <xdr:rowOff>133350</xdr:rowOff>
    </xdr:to>
    <xdr:sp macro="" textlink="">
      <xdr:nvSpPr>
        <xdr:cNvPr id="320" name="楕円 319"/>
        <xdr:cNvSpPr/>
      </xdr:nvSpPr>
      <xdr:spPr>
        <a:xfrm>
          <a:off x="6921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124477</xdr:rowOff>
    </xdr:from>
    <xdr:ext cx="378565" cy="259045"/>
    <xdr:sp macro="" textlink="">
      <xdr:nvSpPr>
        <xdr:cNvPr id="321" name="テキスト ボックス 320"/>
        <xdr:cNvSpPr txBox="1"/>
      </xdr:nvSpPr>
      <xdr:spPr>
        <a:xfrm>
          <a:off x="6783017" y="6811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41249</xdr:rowOff>
    </xdr:from>
    <xdr:to>
      <xdr:col>54</xdr:col>
      <xdr:colOff>189865</xdr:colOff>
      <xdr:row>58</xdr:row>
      <xdr:rowOff>145666</xdr:rowOff>
    </xdr:to>
    <xdr:cxnSp macro="">
      <xdr:nvCxnSpPr>
        <xdr:cNvPr id="347" name="直線コネクタ 346"/>
        <xdr:cNvCxnSpPr/>
      </xdr:nvCxnSpPr>
      <xdr:spPr>
        <a:xfrm flipV="1">
          <a:off x="10475595" y="8785199"/>
          <a:ext cx="1270" cy="130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149493</xdr:rowOff>
    </xdr:from>
    <xdr:ext cx="534377" cy="259045"/>
    <xdr:sp macro="" textlink="">
      <xdr:nvSpPr>
        <xdr:cNvPr id="348" name="農林水産業費最小値テキスト"/>
        <xdr:cNvSpPr txBox="1"/>
      </xdr:nvSpPr>
      <xdr:spPr>
        <a:xfrm>
          <a:off x="10528300" y="1009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145666</xdr:rowOff>
    </xdr:from>
    <xdr:to>
      <xdr:col>55</xdr:col>
      <xdr:colOff>88900</xdr:colOff>
      <xdr:row>58</xdr:row>
      <xdr:rowOff>145666</xdr:rowOff>
    </xdr:to>
    <xdr:cxnSp macro="">
      <xdr:nvCxnSpPr>
        <xdr:cNvPr id="349" name="直線コネクタ 348"/>
        <xdr:cNvCxnSpPr/>
      </xdr:nvCxnSpPr>
      <xdr:spPr>
        <a:xfrm>
          <a:off x="10388600" y="100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159376</xdr:rowOff>
    </xdr:from>
    <xdr:ext cx="599010" cy="259045"/>
    <xdr:sp macro="" textlink="">
      <xdr:nvSpPr>
        <xdr:cNvPr id="350" name="農林水産業費最大値テキスト"/>
        <xdr:cNvSpPr txBox="1"/>
      </xdr:nvSpPr>
      <xdr:spPr>
        <a:xfrm>
          <a:off x="10528300" y="856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41249</xdr:rowOff>
    </xdr:from>
    <xdr:to>
      <xdr:col>55</xdr:col>
      <xdr:colOff>88900</xdr:colOff>
      <xdr:row>51</xdr:row>
      <xdr:rowOff>41249</xdr:rowOff>
    </xdr:to>
    <xdr:cxnSp macro="">
      <xdr:nvCxnSpPr>
        <xdr:cNvPr id="351" name="直線コネクタ 350"/>
        <xdr:cNvCxnSpPr/>
      </xdr:nvCxnSpPr>
      <xdr:spPr>
        <a:xfrm>
          <a:off x="10388600" y="878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6186</xdr:rowOff>
    </xdr:from>
    <xdr:to>
      <xdr:col>55</xdr:col>
      <xdr:colOff>0</xdr:colOff>
      <xdr:row>56</xdr:row>
      <xdr:rowOff>43884</xdr:rowOff>
    </xdr:to>
    <xdr:cxnSp macro="">
      <xdr:nvCxnSpPr>
        <xdr:cNvPr id="352" name="直線コネクタ 351"/>
        <xdr:cNvCxnSpPr/>
      </xdr:nvCxnSpPr>
      <xdr:spPr>
        <a:xfrm flipV="1">
          <a:off x="9639300" y="9607386"/>
          <a:ext cx="838200" cy="3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101530</xdr:rowOff>
    </xdr:from>
    <xdr:ext cx="534377" cy="259045"/>
    <xdr:sp macro="" textlink="">
      <xdr:nvSpPr>
        <xdr:cNvPr id="353" name="農林水産業費平均値テキスト"/>
        <xdr:cNvSpPr txBox="1"/>
      </xdr:nvSpPr>
      <xdr:spPr>
        <a:xfrm>
          <a:off x="10528300" y="9702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123103</xdr:rowOff>
    </xdr:from>
    <xdr:to>
      <xdr:col>55</xdr:col>
      <xdr:colOff>50800</xdr:colOff>
      <xdr:row>57</xdr:row>
      <xdr:rowOff>53253</xdr:rowOff>
    </xdr:to>
    <xdr:sp macro="" textlink="">
      <xdr:nvSpPr>
        <xdr:cNvPr id="354" name="フローチャート: 判断 353"/>
        <xdr:cNvSpPr/>
      </xdr:nvSpPr>
      <xdr:spPr>
        <a:xfrm>
          <a:off x="104267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43884</xdr:rowOff>
    </xdr:from>
    <xdr:to>
      <xdr:col>50</xdr:col>
      <xdr:colOff>114300</xdr:colOff>
      <xdr:row>56</xdr:row>
      <xdr:rowOff>71697</xdr:rowOff>
    </xdr:to>
    <xdr:cxnSp macro="">
      <xdr:nvCxnSpPr>
        <xdr:cNvPr id="355" name="直線コネクタ 354"/>
        <xdr:cNvCxnSpPr/>
      </xdr:nvCxnSpPr>
      <xdr:spPr>
        <a:xfrm flipV="1">
          <a:off x="8750300" y="9645084"/>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13222</xdr:rowOff>
    </xdr:from>
    <xdr:to>
      <xdr:col>50</xdr:col>
      <xdr:colOff>165100</xdr:colOff>
      <xdr:row>57</xdr:row>
      <xdr:rowOff>114822</xdr:rowOff>
    </xdr:to>
    <xdr:sp macro="" textlink="">
      <xdr:nvSpPr>
        <xdr:cNvPr id="356" name="フローチャート: 判断 355"/>
        <xdr:cNvSpPr/>
      </xdr:nvSpPr>
      <xdr:spPr>
        <a:xfrm>
          <a:off x="9588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105949</xdr:rowOff>
    </xdr:from>
    <xdr:ext cx="534377" cy="259045"/>
    <xdr:sp macro="" textlink="">
      <xdr:nvSpPr>
        <xdr:cNvPr id="357" name="テキスト ボックス 356"/>
        <xdr:cNvSpPr txBox="1"/>
      </xdr:nvSpPr>
      <xdr:spPr>
        <a:xfrm>
          <a:off x="9372111" y="987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61900</xdr:rowOff>
    </xdr:from>
    <xdr:to>
      <xdr:col>45</xdr:col>
      <xdr:colOff>177800</xdr:colOff>
      <xdr:row>56</xdr:row>
      <xdr:rowOff>71697</xdr:rowOff>
    </xdr:to>
    <xdr:cxnSp macro="">
      <xdr:nvCxnSpPr>
        <xdr:cNvPr id="358" name="直線コネクタ 357"/>
        <xdr:cNvCxnSpPr/>
      </xdr:nvCxnSpPr>
      <xdr:spPr>
        <a:xfrm>
          <a:off x="7861300" y="966310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168224</xdr:rowOff>
    </xdr:from>
    <xdr:to>
      <xdr:col>46</xdr:col>
      <xdr:colOff>38100</xdr:colOff>
      <xdr:row>57</xdr:row>
      <xdr:rowOff>98374</xdr:rowOff>
    </xdr:to>
    <xdr:sp macro="" textlink="">
      <xdr:nvSpPr>
        <xdr:cNvPr id="359" name="フローチャート: 判断 358"/>
        <xdr:cNvSpPr/>
      </xdr:nvSpPr>
      <xdr:spPr>
        <a:xfrm>
          <a:off x="8699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89501</xdr:rowOff>
    </xdr:from>
    <xdr:ext cx="534377" cy="259045"/>
    <xdr:sp macro="" textlink="">
      <xdr:nvSpPr>
        <xdr:cNvPr id="360" name="テキスト ボックス 359"/>
        <xdr:cNvSpPr txBox="1"/>
      </xdr:nvSpPr>
      <xdr:spPr>
        <a:xfrm>
          <a:off x="8483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61900</xdr:rowOff>
    </xdr:from>
    <xdr:to>
      <xdr:col>41</xdr:col>
      <xdr:colOff>50800</xdr:colOff>
      <xdr:row>56</xdr:row>
      <xdr:rowOff>76584</xdr:rowOff>
    </xdr:to>
    <xdr:cxnSp macro="">
      <xdr:nvCxnSpPr>
        <xdr:cNvPr id="361" name="直線コネクタ 360"/>
        <xdr:cNvCxnSpPr/>
      </xdr:nvCxnSpPr>
      <xdr:spPr>
        <a:xfrm flipV="1">
          <a:off x="6972300" y="9663100"/>
          <a:ext cx="889000" cy="1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37802</xdr:rowOff>
    </xdr:from>
    <xdr:to>
      <xdr:col>41</xdr:col>
      <xdr:colOff>101600</xdr:colOff>
      <xdr:row>57</xdr:row>
      <xdr:rowOff>139402</xdr:rowOff>
    </xdr:to>
    <xdr:sp macro="" textlink="">
      <xdr:nvSpPr>
        <xdr:cNvPr id="362" name="フローチャート: 判断 361"/>
        <xdr:cNvSpPr/>
      </xdr:nvSpPr>
      <xdr:spPr>
        <a:xfrm>
          <a:off x="7810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130529</xdr:rowOff>
    </xdr:from>
    <xdr:ext cx="534377" cy="259045"/>
    <xdr:sp macro="" textlink="">
      <xdr:nvSpPr>
        <xdr:cNvPr id="363" name="テキスト ボックス 362"/>
        <xdr:cNvSpPr txBox="1"/>
      </xdr:nvSpPr>
      <xdr:spPr>
        <a:xfrm>
          <a:off x="7594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39153</xdr:rowOff>
    </xdr:from>
    <xdr:to>
      <xdr:col>36</xdr:col>
      <xdr:colOff>165100</xdr:colOff>
      <xdr:row>57</xdr:row>
      <xdr:rowOff>140753</xdr:rowOff>
    </xdr:to>
    <xdr:sp macro="" textlink="">
      <xdr:nvSpPr>
        <xdr:cNvPr id="364" name="フローチャート: 判断 363"/>
        <xdr:cNvSpPr/>
      </xdr:nvSpPr>
      <xdr:spPr>
        <a:xfrm>
          <a:off x="6921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131880</xdr:rowOff>
    </xdr:from>
    <xdr:ext cx="534377" cy="259045"/>
    <xdr:sp macro="" textlink="">
      <xdr:nvSpPr>
        <xdr:cNvPr id="365" name="テキスト ボックス 364"/>
        <xdr:cNvSpPr txBox="1"/>
      </xdr:nvSpPr>
      <xdr:spPr>
        <a:xfrm>
          <a:off x="6705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126836</xdr:rowOff>
    </xdr:from>
    <xdr:to>
      <xdr:col>55</xdr:col>
      <xdr:colOff>50800</xdr:colOff>
      <xdr:row>56</xdr:row>
      <xdr:rowOff>56986</xdr:rowOff>
    </xdr:to>
    <xdr:sp macro="" textlink="">
      <xdr:nvSpPr>
        <xdr:cNvPr id="371" name="楕円 370"/>
        <xdr:cNvSpPr/>
      </xdr:nvSpPr>
      <xdr:spPr>
        <a:xfrm>
          <a:off x="10426700" y="955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149713</xdr:rowOff>
    </xdr:from>
    <xdr:ext cx="534377" cy="259045"/>
    <xdr:sp macro="" textlink="">
      <xdr:nvSpPr>
        <xdr:cNvPr id="372" name="農林水産業費該当値テキスト"/>
        <xdr:cNvSpPr txBox="1"/>
      </xdr:nvSpPr>
      <xdr:spPr>
        <a:xfrm>
          <a:off x="10528300" y="940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164534</xdr:rowOff>
    </xdr:from>
    <xdr:to>
      <xdr:col>50</xdr:col>
      <xdr:colOff>165100</xdr:colOff>
      <xdr:row>56</xdr:row>
      <xdr:rowOff>94684</xdr:rowOff>
    </xdr:to>
    <xdr:sp macro="" textlink="">
      <xdr:nvSpPr>
        <xdr:cNvPr id="373" name="楕円 372"/>
        <xdr:cNvSpPr/>
      </xdr:nvSpPr>
      <xdr:spPr>
        <a:xfrm>
          <a:off x="9588500" y="95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111211</xdr:rowOff>
    </xdr:from>
    <xdr:ext cx="534377" cy="259045"/>
    <xdr:sp macro="" textlink="">
      <xdr:nvSpPr>
        <xdr:cNvPr id="374" name="テキスト ボックス 373"/>
        <xdr:cNvSpPr txBox="1"/>
      </xdr:nvSpPr>
      <xdr:spPr>
        <a:xfrm>
          <a:off x="9372111" y="93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20897</xdr:rowOff>
    </xdr:from>
    <xdr:to>
      <xdr:col>46</xdr:col>
      <xdr:colOff>38100</xdr:colOff>
      <xdr:row>56</xdr:row>
      <xdr:rowOff>122497</xdr:rowOff>
    </xdr:to>
    <xdr:sp macro="" textlink="">
      <xdr:nvSpPr>
        <xdr:cNvPr id="375" name="楕円 374"/>
        <xdr:cNvSpPr/>
      </xdr:nvSpPr>
      <xdr:spPr>
        <a:xfrm>
          <a:off x="8699500" y="96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139024</xdr:rowOff>
    </xdr:from>
    <xdr:ext cx="534377" cy="259045"/>
    <xdr:sp macro="" textlink="">
      <xdr:nvSpPr>
        <xdr:cNvPr id="376" name="テキスト ボックス 375"/>
        <xdr:cNvSpPr txBox="1"/>
      </xdr:nvSpPr>
      <xdr:spPr>
        <a:xfrm>
          <a:off x="8483111" y="939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11100</xdr:rowOff>
    </xdr:from>
    <xdr:to>
      <xdr:col>41</xdr:col>
      <xdr:colOff>101600</xdr:colOff>
      <xdr:row>56</xdr:row>
      <xdr:rowOff>112700</xdr:rowOff>
    </xdr:to>
    <xdr:sp macro="" textlink="">
      <xdr:nvSpPr>
        <xdr:cNvPr id="377" name="楕円 376"/>
        <xdr:cNvSpPr/>
      </xdr:nvSpPr>
      <xdr:spPr>
        <a:xfrm>
          <a:off x="7810500" y="96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129227</xdr:rowOff>
    </xdr:from>
    <xdr:ext cx="534377" cy="259045"/>
    <xdr:sp macro="" textlink="">
      <xdr:nvSpPr>
        <xdr:cNvPr id="378" name="テキスト ボックス 377"/>
        <xdr:cNvSpPr txBox="1"/>
      </xdr:nvSpPr>
      <xdr:spPr>
        <a:xfrm>
          <a:off x="7594111" y="938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25784</xdr:rowOff>
    </xdr:from>
    <xdr:to>
      <xdr:col>36</xdr:col>
      <xdr:colOff>165100</xdr:colOff>
      <xdr:row>56</xdr:row>
      <xdr:rowOff>127384</xdr:rowOff>
    </xdr:to>
    <xdr:sp macro="" textlink="">
      <xdr:nvSpPr>
        <xdr:cNvPr id="379" name="楕円 378"/>
        <xdr:cNvSpPr/>
      </xdr:nvSpPr>
      <xdr:spPr>
        <a:xfrm>
          <a:off x="6921500" y="962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143911</xdr:rowOff>
    </xdr:from>
    <xdr:ext cx="534377" cy="259045"/>
    <xdr:sp macro="" textlink="">
      <xdr:nvSpPr>
        <xdr:cNvPr id="380" name="テキスト ボックス 379"/>
        <xdr:cNvSpPr txBox="1"/>
      </xdr:nvSpPr>
      <xdr:spPr>
        <a:xfrm>
          <a:off x="6705111" y="940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138576</xdr:rowOff>
    </xdr:from>
    <xdr:to>
      <xdr:col>54</xdr:col>
      <xdr:colOff>189865</xdr:colOff>
      <xdr:row>78</xdr:row>
      <xdr:rowOff>156674</xdr:rowOff>
    </xdr:to>
    <xdr:cxnSp macro="">
      <xdr:nvCxnSpPr>
        <xdr:cNvPr id="404" name="直線コネクタ 403"/>
        <xdr:cNvCxnSpPr/>
      </xdr:nvCxnSpPr>
      <xdr:spPr>
        <a:xfrm flipV="1">
          <a:off x="10475595" y="11968626"/>
          <a:ext cx="1270" cy="156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160501</xdr:rowOff>
    </xdr:from>
    <xdr:ext cx="469744" cy="259045"/>
    <xdr:sp macro="" textlink="">
      <xdr:nvSpPr>
        <xdr:cNvPr id="405" name="商工費最小値テキスト"/>
        <xdr:cNvSpPr txBox="1"/>
      </xdr:nvSpPr>
      <xdr:spPr>
        <a:xfrm>
          <a:off x="10528300" y="1353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156674</xdr:rowOff>
    </xdr:from>
    <xdr:to>
      <xdr:col>55</xdr:col>
      <xdr:colOff>88900</xdr:colOff>
      <xdr:row>78</xdr:row>
      <xdr:rowOff>156674</xdr:rowOff>
    </xdr:to>
    <xdr:cxnSp macro="">
      <xdr:nvCxnSpPr>
        <xdr:cNvPr id="406" name="直線コネクタ 405"/>
        <xdr:cNvCxnSpPr/>
      </xdr:nvCxnSpPr>
      <xdr:spPr>
        <a:xfrm>
          <a:off x="10388600" y="13529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85253</xdr:rowOff>
    </xdr:from>
    <xdr:ext cx="534377" cy="259045"/>
    <xdr:sp macro="" textlink="">
      <xdr:nvSpPr>
        <xdr:cNvPr id="407" name="商工費最大値テキスト"/>
        <xdr:cNvSpPr txBox="1"/>
      </xdr:nvSpPr>
      <xdr:spPr>
        <a:xfrm>
          <a:off x="10528300" y="117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138576</xdr:rowOff>
    </xdr:from>
    <xdr:to>
      <xdr:col>55</xdr:col>
      <xdr:colOff>88900</xdr:colOff>
      <xdr:row>69</xdr:row>
      <xdr:rowOff>138576</xdr:rowOff>
    </xdr:to>
    <xdr:cxnSp macro="">
      <xdr:nvCxnSpPr>
        <xdr:cNvPr id="408" name="直線コネクタ 407"/>
        <xdr:cNvCxnSpPr/>
      </xdr:nvCxnSpPr>
      <xdr:spPr>
        <a:xfrm>
          <a:off x="10388600" y="1196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141548</xdr:rowOff>
    </xdr:from>
    <xdr:to>
      <xdr:col>55</xdr:col>
      <xdr:colOff>0</xdr:colOff>
      <xdr:row>77</xdr:row>
      <xdr:rowOff>32734</xdr:rowOff>
    </xdr:to>
    <xdr:cxnSp macro="">
      <xdr:nvCxnSpPr>
        <xdr:cNvPr id="409" name="直線コネクタ 408"/>
        <xdr:cNvCxnSpPr/>
      </xdr:nvCxnSpPr>
      <xdr:spPr>
        <a:xfrm flipV="1">
          <a:off x="9639300" y="13171748"/>
          <a:ext cx="8382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104970</xdr:rowOff>
    </xdr:from>
    <xdr:ext cx="534377" cy="259045"/>
    <xdr:sp macro="" textlink="">
      <xdr:nvSpPr>
        <xdr:cNvPr id="410" name="商工費平均値テキスト"/>
        <xdr:cNvSpPr txBox="1"/>
      </xdr:nvSpPr>
      <xdr:spPr>
        <a:xfrm>
          <a:off x="10528300" y="13135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126543</xdr:rowOff>
    </xdr:from>
    <xdr:to>
      <xdr:col>55</xdr:col>
      <xdr:colOff>50800</xdr:colOff>
      <xdr:row>77</xdr:row>
      <xdr:rowOff>56693</xdr:rowOff>
    </xdr:to>
    <xdr:sp macro="" textlink="">
      <xdr:nvSpPr>
        <xdr:cNvPr id="411" name="フローチャート: 判断 410"/>
        <xdr:cNvSpPr/>
      </xdr:nvSpPr>
      <xdr:spPr>
        <a:xfrm>
          <a:off x="104267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32734</xdr:rowOff>
    </xdr:from>
    <xdr:to>
      <xdr:col>50</xdr:col>
      <xdr:colOff>114300</xdr:colOff>
      <xdr:row>77</xdr:row>
      <xdr:rowOff>66644</xdr:rowOff>
    </xdr:to>
    <xdr:cxnSp macro="">
      <xdr:nvCxnSpPr>
        <xdr:cNvPr id="412" name="直線コネクタ 411"/>
        <xdr:cNvCxnSpPr/>
      </xdr:nvCxnSpPr>
      <xdr:spPr>
        <a:xfrm flipV="1">
          <a:off x="8750300" y="13234384"/>
          <a:ext cx="889000" cy="3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92805</xdr:rowOff>
    </xdr:from>
    <xdr:to>
      <xdr:col>50</xdr:col>
      <xdr:colOff>165100</xdr:colOff>
      <xdr:row>77</xdr:row>
      <xdr:rowOff>22955</xdr:rowOff>
    </xdr:to>
    <xdr:sp macro="" textlink="">
      <xdr:nvSpPr>
        <xdr:cNvPr id="413" name="フローチャート: 判断 412"/>
        <xdr:cNvSpPr/>
      </xdr:nvSpPr>
      <xdr:spPr>
        <a:xfrm>
          <a:off x="9588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39482</xdr:rowOff>
    </xdr:from>
    <xdr:ext cx="534377" cy="259045"/>
    <xdr:sp macro="" textlink="">
      <xdr:nvSpPr>
        <xdr:cNvPr id="414" name="テキスト ボックス 413"/>
        <xdr:cNvSpPr txBox="1"/>
      </xdr:nvSpPr>
      <xdr:spPr>
        <a:xfrm>
          <a:off x="9372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64281</xdr:rowOff>
    </xdr:from>
    <xdr:to>
      <xdr:col>45</xdr:col>
      <xdr:colOff>177800</xdr:colOff>
      <xdr:row>77</xdr:row>
      <xdr:rowOff>66644</xdr:rowOff>
    </xdr:to>
    <xdr:cxnSp macro="">
      <xdr:nvCxnSpPr>
        <xdr:cNvPr id="415" name="直線コネクタ 414"/>
        <xdr:cNvCxnSpPr/>
      </xdr:nvCxnSpPr>
      <xdr:spPr>
        <a:xfrm>
          <a:off x="7861300" y="13094481"/>
          <a:ext cx="889000" cy="17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49543</xdr:rowOff>
    </xdr:from>
    <xdr:to>
      <xdr:col>46</xdr:col>
      <xdr:colOff>38100</xdr:colOff>
      <xdr:row>77</xdr:row>
      <xdr:rowOff>151143</xdr:rowOff>
    </xdr:to>
    <xdr:sp macro="" textlink="">
      <xdr:nvSpPr>
        <xdr:cNvPr id="416" name="フローチャート: 判断 415"/>
        <xdr:cNvSpPr/>
      </xdr:nvSpPr>
      <xdr:spPr>
        <a:xfrm>
          <a:off x="8699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142270</xdr:rowOff>
    </xdr:from>
    <xdr:ext cx="534377" cy="259045"/>
    <xdr:sp macro="" textlink="">
      <xdr:nvSpPr>
        <xdr:cNvPr id="417" name="テキスト ボックス 416"/>
        <xdr:cNvSpPr txBox="1"/>
      </xdr:nvSpPr>
      <xdr:spPr>
        <a:xfrm>
          <a:off x="8483111" y="1334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169818</xdr:rowOff>
    </xdr:from>
    <xdr:to>
      <xdr:col>41</xdr:col>
      <xdr:colOff>50800</xdr:colOff>
      <xdr:row>76</xdr:row>
      <xdr:rowOff>64281</xdr:rowOff>
    </xdr:to>
    <xdr:cxnSp macro="">
      <xdr:nvCxnSpPr>
        <xdr:cNvPr id="418" name="直線コネクタ 417"/>
        <xdr:cNvCxnSpPr/>
      </xdr:nvCxnSpPr>
      <xdr:spPr>
        <a:xfrm>
          <a:off x="6972300" y="12857118"/>
          <a:ext cx="889000" cy="23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12357</xdr:rowOff>
    </xdr:from>
    <xdr:to>
      <xdr:col>41</xdr:col>
      <xdr:colOff>101600</xdr:colOff>
      <xdr:row>77</xdr:row>
      <xdr:rowOff>113957</xdr:rowOff>
    </xdr:to>
    <xdr:sp macro="" textlink="">
      <xdr:nvSpPr>
        <xdr:cNvPr id="419" name="フローチャート: 判断 418"/>
        <xdr:cNvSpPr/>
      </xdr:nvSpPr>
      <xdr:spPr>
        <a:xfrm>
          <a:off x="7810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105084</xdr:rowOff>
    </xdr:from>
    <xdr:ext cx="534377" cy="259045"/>
    <xdr:sp macro="" textlink="">
      <xdr:nvSpPr>
        <xdr:cNvPr id="420" name="テキスト ボックス 419"/>
        <xdr:cNvSpPr txBox="1"/>
      </xdr:nvSpPr>
      <xdr:spPr>
        <a:xfrm>
          <a:off x="7594111" y="1330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157347</xdr:rowOff>
    </xdr:from>
    <xdr:to>
      <xdr:col>36</xdr:col>
      <xdr:colOff>165100</xdr:colOff>
      <xdr:row>77</xdr:row>
      <xdr:rowOff>87497</xdr:rowOff>
    </xdr:to>
    <xdr:sp macro="" textlink="">
      <xdr:nvSpPr>
        <xdr:cNvPr id="421" name="フローチャート: 判断 420"/>
        <xdr:cNvSpPr/>
      </xdr:nvSpPr>
      <xdr:spPr>
        <a:xfrm>
          <a:off x="6921500" y="1318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78624</xdr:rowOff>
    </xdr:from>
    <xdr:ext cx="534377" cy="259045"/>
    <xdr:sp macro="" textlink="">
      <xdr:nvSpPr>
        <xdr:cNvPr id="422" name="テキスト ボックス 421"/>
        <xdr:cNvSpPr txBox="1"/>
      </xdr:nvSpPr>
      <xdr:spPr>
        <a:xfrm>
          <a:off x="6705111" y="1328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90748</xdr:rowOff>
    </xdr:from>
    <xdr:to>
      <xdr:col>55</xdr:col>
      <xdr:colOff>50800</xdr:colOff>
      <xdr:row>77</xdr:row>
      <xdr:rowOff>20898</xdr:rowOff>
    </xdr:to>
    <xdr:sp macro="" textlink="">
      <xdr:nvSpPr>
        <xdr:cNvPr id="428" name="楕円 427"/>
        <xdr:cNvSpPr/>
      </xdr:nvSpPr>
      <xdr:spPr>
        <a:xfrm>
          <a:off x="10426700" y="1312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113625</xdr:rowOff>
    </xdr:from>
    <xdr:ext cx="534377" cy="259045"/>
    <xdr:sp macro="" textlink="">
      <xdr:nvSpPr>
        <xdr:cNvPr id="429" name="商工費該当値テキスト"/>
        <xdr:cNvSpPr txBox="1"/>
      </xdr:nvSpPr>
      <xdr:spPr>
        <a:xfrm>
          <a:off x="10528300" y="1297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153384</xdr:rowOff>
    </xdr:from>
    <xdr:to>
      <xdr:col>50</xdr:col>
      <xdr:colOff>165100</xdr:colOff>
      <xdr:row>77</xdr:row>
      <xdr:rowOff>83534</xdr:rowOff>
    </xdr:to>
    <xdr:sp macro="" textlink="">
      <xdr:nvSpPr>
        <xdr:cNvPr id="430" name="楕円 429"/>
        <xdr:cNvSpPr/>
      </xdr:nvSpPr>
      <xdr:spPr>
        <a:xfrm>
          <a:off x="9588500" y="1318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74661</xdr:rowOff>
    </xdr:from>
    <xdr:ext cx="534377" cy="259045"/>
    <xdr:sp macro="" textlink="">
      <xdr:nvSpPr>
        <xdr:cNvPr id="431" name="テキスト ボックス 430"/>
        <xdr:cNvSpPr txBox="1"/>
      </xdr:nvSpPr>
      <xdr:spPr>
        <a:xfrm>
          <a:off x="9372111" y="1327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15844</xdr:rowOff>
    </xdr:from>
    <xdr:to>
      <xdr:col>46</xdr:col>
      <xdr:colOff>38100</xdr:colOff>
      <xdr:row>77</xdr:row>
      <xdr:rowOff>117444</xdr:rowOff>
    </xdr:to>
    <xdr:sp macro="" textlink="">
      <xdr:nvSpPr>
        <xdr:cNvPr id="432" name="楕円 431"/>
        <xdr:cNvSpPr/>
      </xdr:nvSpPr>
      <xdr:spPr>
        <a:xfrm>
          <a:off x="8699500" y="1321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133971</xdr:rowOff>
    </xdr:from>
    <xdr:ext cx="534377" cy="259045"/>
    <xdr:sp macro="" textlink="">
      <xdr:nvSpPr>
        <xdr:cNvPr id="433" name="テキスト ボックス 432"/>
        <xdr:cNvSpPr txBox="1"/>
      </xdr:nvSpPr>
      <xdr:spPr>
        <a:xfrm>
          <a:off x="8483111" y="1299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13481</xdr:rowOff>
    </xdr:from>
    <xdr:to>
      <xdr:col>41</xdr:col>
      <xdr:colOff>101600</xdr:colOff>
      <xdr:row>76</xdr:row>
      <xdr:rowOff>115081</xdr:rowOff>
    </xdr:to>
    <xdr:sp macro="" textlink="">
      <xdr:nvSpPr>
        <xdr:cNvPr id="434" name="楕円 433"/>
        <xdr:cNvSpPr/>
      </xdr:nvSpPr>
      <xdr:spPr>
        <a:xfrm>
          <a:off x="7810500" y="1304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131608</xdr:rowOff>
    </xdr:from>
    <xdr:ext cx="534377" cy="259045"/>
    <xdr:sp macro="" textlink="">
      <xdr:nvSpPr>
        <xdr:cNvPr id="435" name="テキスト ボックス 434"/>
        <xdr:cNvSpPr txBox="1"/>
      </xdr:nvSpPr>
      <xdr:spPr>
        <a:xfrm>
          <a:off x="7594111" y="1281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119018</xdr:rowOff>
    </xdr:from>
    <xdr:to>
      <xdr:col>36</xdr:col>
      <xdr:colOff>165100</xdr:colOff>
      <xdr:row>75</xdr:row>
      <xdr:rowOff>49168</xdr:rowOff>
    </xdr:to>
    <xdr:sp macro="" textlink="">
      <xdr:nvSpPr>
        <xdr:cNvPr id="436" name="楕円 435"/>
        <xdr:cNvSpPr/>
      </xdr:nvSpPr>
      <xdr:spPr>
        <a:xfrm>
          <a:off x="6921500" y="1280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65695</xdr:rowOff>
    </xdr:from>
    <xdr:ext cx="534377" cy="259045"/>
    <xdr:sp macro="" textlink="">
      <xdr:nvSpPr>
        <xdr:cNvPr id="437" name="テキスト ボックス 436"/>
        <xdr:cNvSpPr txBox="1"/>
      </xdr:nvSpPr>
      <xdr:spPr>
        <a:xfrm>
          <a:off x="6705111" y="125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5" name="テキスト ボックス 45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7" name="テキスト ボックス 45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63497</xdr:rowOff>
    </xdr:from>
    <xdr:to>
      <xdr:col>54</xdr:col>
      <xdr:colOff>189865</xdr:colOff>
      <xdr:row>99</xdr:row>
      <xdr:rowOff>24549</xdr:rowOff>
    </xdr:to>
    <xdr:cxnSp macro="">
      <xdr:nvCxnSpPr>
        <xdr:cNvPr id="461" name="直線コネクタ 460"/>
        <xdr:cNvCxnSpPr/>
      </xdr:nvCxnSpPr>
      <xdr:spPr>
        <a:xfrm flipV="1">
          <a:off x="10475595" y="15665447"/>
          <a:ext cx="1270" cy="1332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36710</xdr:rowOff>
    </xdr:from>
    <xdr:ext cx="534377" cy="259045"/>
    <xdr:sp macro="" textlink="">
      <xdr:nvSpPr>
        <xdr:cNvPr id="462" name="土木費最小値テキスト"/>
        <xdr:cNvSpPr txBox="1"/>
      </xdr:nvSpPr>
      <xdr:spPr>
        <a:xfrm>
          <a:off x="10528300" y="1701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24549</xdr:rowOff>
    </xdr:from>
    <xdr:to>
      <xdr:col>55</xdr:col>
      <xdr:colOff>88900</xdr:colOff>
      <xdr:row>99</xdr:row>
      <xdr:rowOff>24549</xdr:rowOff>
    </xdr:to>
    <xdr:cxnSp macro="">
      <xdr:nvCxnSpPr>
        <xdr:cNvPr id="463" name="直線コネクタ 462"/>
        <xdr:cNvCxnSpPr/>
      </xdr:nvCxnSpPr>
      <xdr:spPr>
        <a:xfrm>
          <a:off x="10388600" y="1699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10174</xdr:rowOff>
    </xdr:from>
    <xdr:ext cx="690189" cy="259045"/>
    <xdr:sp macro="" textlink="">
      <xdr:nvSpPr>
        <xdr:cNvPr id="464" name="土木費最大値テキスト"/>
        <xdr:cNvSpPr txBox="1"/>
      </xdr:nvSpPr>
      <xdr:spPr>
        <a:xfrm>
          <a:off x="10528300" y="15440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1,775,005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63497</xdr:rowOff>
    </xdr:from>
    <xdr:to>
      <xdr:col>55</xdr:col>
      <xdr:colOff>88900</xdr:colOff>
      <xdr:row>91</xdr:row>
      <xdr:rowOff>63497</xdr:rowOff>
    </xdr:to>
    <xdr:cxnSp macro="">
      <xdr:nvCxnSpPr>
        <xdr:cNvPr id="465" name="直線コネクタ 464"/>
        <xdr:cNvCxnSpPr/>
      </xdr:nvCxnSpPr>
      <xdr:spPr>
        <a:xfrm>
          <a:off x="10388600" y="1566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132364</xdr:rowOff>
    </xdr:from>
    <xdr:to>
      <xdr:col>55</xdr:col>
      <xdr:colOff>0</xdr:colOff>
      <xdr:row>98</xdr:row>
      <xdr:rowOff>139450</xdr:rowOff>
    </xdr:to>
    <xdr:cxnSp macro="">
      <xdr:nvCxnSpPr>
        <xdr:cNvPr id="466" name="直線コネクタ 465"/>
        <xdr:cNvCxnSpPr/>
      </xdr:nvCxnSpPr>
      <xdr:spPr>
        <a:xfrm flipV="1">
          <a:off x="9639300" y="16934464"/>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81160</xdr:rowOff>
    </xdr:from>
    <xdr:ext cx="534377" cy="259045"/>
    <xdr:sp macro="" textlink="">
      <xdr:nvSpPr>
        <xdr:cNvPr id="467" name="土木費平均値テキスト"/>
        <xdr:cNvSpPr txBox="1"/>
      </xdr:nvSpPr>
      <xdr:spPr>
        <a:xfrm>
          <a:off x="10528300" y="16883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102733</xdr:rowOff>
    </xdr:from>
    <xdr:to>
      <xdr:col>55</xdr:col>
      <xdr:colOff>50800</xdr:colOff>
      <xdr:row>99</xdr:row>
      <xdr:rowOff>32883</xdr:rowOff>
    </xdr:to>
    <xdr:sp macro="" textlink="">
      <xdr:nvSpPr>
        <xdr:cNvPr id="468" name="フローチャート: 判断 467"/>
        <xdr:cNvSpPr/>
      </xdr:nvSpPr>
      <xdr:spPr>
        <a:xfrm>
          <a:off x="104267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131308</xdr:rowOff>
    </xdr:from>
    <xdr:to>
      <xdr:col>50</xdr:col>
      <xdr:colOff>114300</xdr:colOff>
      <xdr:row>98</xdr:row>
      <xdr:rowOff>139450</xdr:rowOff>
    </xdr:to>
    <xdr:cxnSp macro="">
      <xdr:nvCxnSpPr>
        <xdr:cNvPr id="469" name="直線コネクタ 468"/>
        <xdr:cNvCxnSpPr/>
      </xdr:nvCxnSpPr>
      <xdr:spPr>
        <a:xfrm>
          <a:off x="8750300" y="16933408"/>
          <a:ext cx="889000" cy="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125454</xdr:rowOff>
    </xdr:from>
    <xdr:to>
      <xdr:col>50</xdr:col>
      <xdr:colOff>165100</xdr:colOff>
      <xdr:row>99</xdr:row>
      <xdr:rowOff>55604</xdr:rowOff>
    </xdr:to>
    <xdr:sp macro="" textlink="">
      <xdr:nvSpPr>
        <xdr:cNvPr id="470" name="フローチャート: 判断 469"/>
        <xdr:cNvSpPr/>
      </xdr:nvSpPr>
      <xdr:spPr>
        <a:xfrm>
          <a:off x="9588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46731</xdr:rowOff>
    </xdr:from>
    <xdr:ext cx="534377" cy="259045"/>
    <xdr:sp macro="" textlink="">
      <xdr:nvSpPr>
        <xdr:cNvPr id="471" name="テキスト ボックス 470"/>
        <xdr:cNvSpPr txBox="1"/>
      </xdr:nvSpPr>
      <xdr:spPr>
        <a:xfrm>
          <a:off x="9372111" y="170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131308</xdr:rowOff>
    </xdr:from>
    <xdr:to>
      <xdr:col>45</xdr:col>
      <xdr:colOff>177800</xdr:colOff>
      <xdr:row>98</xdr:row>
      <xdr:rowOff>136038</xdr:rowOff>
    </xdr:to>
    <xdr:cxnSp macro="">
      <xdr:nvCxnSpPr>
        <xdr:cNvPr id="472" name="直線コネクタ 471"/>
        <xdr:cNvCxnSpPr/>
      </xdr:nvCxnSpPr>
      <xdr:spPr>
        <a:xfrm flipV="1">
          <a:off x="7861300" y="16933408"/>
          <a:ext cx="889000" cy="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122899</xdr:rowOff>
    </xdr:from>
    <xdr:to>
      <xdr:col>46</xdr:col>
      <xdr:colOff>38100</xdr:colOff>
      <xdr:row>99</xdr:row>
      <xdr:rowOff>53049</xdr:rowOff>
    </xdr:to>
    <xdr:sp macro="" textlink="">
      <xdr:nvSpPr>
        <xdr:cNvPr id="473" name="フローチャート: 判断 472"/>
        <xdr:cNvSpPr/>
      </xdr:nvSpPr>
      <xdr:spPr>
        <a:xfrm>
          <a:off x="8699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44176</xdr:rowOff>
    </xdr:from>
    <xdr:ext cx="534377" cy="259045"/>
    <xdr:sp macro="" textlink="">
      <xdr:nvSpPr>
        <xdr:cNvPr id="474" name="テキスト ボックス 473"/>
        <xdr:cNvSpPr txBox="1"/>
      </xdr:nvSpPr>
      <xdr:spPr>
        <a:xfrm>
          <a:off x="8483111" y="170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136038</xdr:rowOff>
    </xdr:from>
    <xdr:to>
      <xdr:col>41</xdr:col>
      <xdr:colOff>50800</xdr:colOff>
      <xdr:row>98</xdr:row>
      <xdr:rowOff>141887</xdr:rowOff>
    </xdr:to>
    <xdr:cxnSp macro="">
      <xdr:nvCxnSpPr>
        <xdr:cNvPr id="475" name="直線コネクタ 474"/>
        <xdr:cNvCxnSpPr/>
      </xdr:nvCxnSpPr>
      <xdr:spPr>
        <a:xfrm flipV="1">
          <a:off x="6972300" y="16938138"/>
          <a:ext cx="889000" cy="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125566</xdr:rowOff>
    </xdr:from>
    <xdr:to>
      <xdr:col>41</xdr:col>
      <xdr:colOff>101600</xdr:colOff>
      <xdr:row>99</xdr:row>
      <xdr:rowOff>55716</xdr:rowOff>
    </xdr:to>
    <xdr:sp macro="" textlink="">
      <xdr:nvSpPr>
        <xdr:cNvPr id="476" name="フローチャート: 判断 475"/>
        <xdr:cNvSpPr/>
      </xdr:nvSpPr>
      <xdr:spPr>
        <a:xfrm>
          <a:off x="7810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46843</xdr:rowOff>
    </xdr:from>
    <xdr:ext cx="534377" cy="259045"/>
    <xdr:sp macro="" textlink="">
      <xdr:nvSpPr>
        <xdr:cNvPr id="477" name="テキスト ボックス 476"/>
        <xdr:cNvSpPr txBox="1"/>
      </xdr:nvSpPr>
      <xdr:spPr>
        <a:xfrm>
          <a:off x="7594111" y="1702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125515</xdr:rowOff>
    </xdr:from>
    <xdr:to>
      <xdr:col>36</xdr:col>
      <xdr:colOff>165100</xdr:colOff>
      <xdr:row>99</xdr:row>
      <xdr:rowOff>55665</xdr:rowOff>
    </xdr:to>
    <xdr:sp macro="" textlink="">
      <xdr:nvSpPr>
        <xdr:cNvPr id="478" name="フローチャート: 判断 477"/>
        <xdr:cNvSpPr/>
      </xdr:nvSpPr>
      <xdr:spPr>
        <a:xfrm>
          <a:off x="6921500" y="169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46792</xdr:rowOff>
    </xdr:from>
    <xdr:ext cx="534377" cy="259045"/>
    <xdr:sp macro="" textlink="">
      <xdr:nvSpPr>
        <xdr:cNvPr id="479" name="テキスト ボックス 478"/>
        <xdr:cNvSpPr txBox="1"/>
      </xdr:nvSpPr>
      <xdr:spPr>
        <a:xfrm>
          <a:off x="6705111" y="1702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81564</xdr:rowOff>
    </xdr:from>
    <xdr:to>
      <xdr:col>55</xdr:col>
      <xdr:colOff>50800</xdr:colOff>
      <xdr:row>99</xdr:row>
      <xdr:rowOff>11714</xdr:rowOff>
    </xdr:to>
    <xdr:sp macro="" textlink="">
      <xdr:nvSpPr>
        <xdr:cNvPr id="485" name="楕円 484"/>
        <xdr:cNvSpPr/>
      </xdr:nvSpPr>
      <xdr:spPr>
        <a:xfrm>
          <a:off x="10426700" y="1688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40941</xdr:rowOff>
    </xdr:from>
    <xdr:ext cx="599010" cy="259045"/>
    <xdr:sp macro="" textlink="">
      <xdr:nvSpPr>
        <xdr:cNvPr id="486" name="土木費該当値テキスト"/>
        <xdr:cNvSpPr txBox="1"/>
      </xdr:nvSpPr>
      <xdr:spPr>
        <a:xfrm>
          <a:off x="10528300" y="16671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88650</xdr:rowOff>
    </xdr:from>
    <xdr:to>
      <xdr:col>50</xdr:col>
      <xdr:colOff>165100</xdr:colOff>
      <xdr:row>99</xdr:row>
      <xdr:rowOff>18800</xdr:rowOff>
    </xdr:to>
    <xdr:sp macro="" textlink="">
      <xdr:nvSpPr>
        <xdr:cNvPr id="487" name="楕円 486"/>
        <xdr:cNvSpPr/>
      </xdr:nvSpPr>
      <xdr:spPr>
        <a:xfrm>
          <a:off x="9588500" y="1689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35327</xdr:rowOff>
    </xdr:from>
    <xdr:ext cx="599010" cy="259045"/>
    <xdr:sp macro="" textlink="">
      <xdr:nvSpPr>
        <xdr:cNvPr id="488" name="テキスト ボックス 487"/>
        <xdr:cNvSpPr txBox="1"/>
      </xdr:nvSpPr>
      <xdr:spPr>
        <a:xfrm>
          <a:off x="9339795" y="16665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80508</xdr:rowOff>
    </xdr:from>
    <xdr:to>
      <xdr:col>46</xdr:col>
      <xdr:colOff>38100</xdr:colOff>
      <xdr:row>99</xdr:row>
      <xdr:rowOff>10658</xdr:rowOff>
    </xdr:to>
    <xdr:sp macro="" textlink="">
      <xdr:nvSpPr>
        <xdr:cNvPr id="489" name="楕円 488"/>
        <xdr:cNvSpPr/>
      </xdr:nvSpPr>
      <xdr:spPr>
        <a:xfrm>
          <a:off x="8699500" y="1688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27185</xdr:rowOff>
    </xdr:from>
    <xdr:ext cx="599010" cy="259045"/>
    <xdr:sp macro="" textlink="">
      <xdr:nvSpPr>
        <xdr:cNvPr id="490" name="テキスト ボックス 489"/>
        <xdr:cNvSpPr txBox="1"/>
      </xdr:nvSpPr>
      <xdr:spPr>
        <a:xfrm>
          <a:off x="8450795" y="1665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85238</xdr:rowOff>
    </xdr:from>
    <xdr:to>
      <xdr:col>41</xdr:col>
      <xdr:colOff>101600</xdr:colOff>
      <xdr:row>99</xdr:row>
      <xdr:rowOff>15388</xdr:rowOff>
    </xdr:to>
    <xdr:sp macro="" textlink="">
      <xdr:nvSpPr>
        <xdr:cNvPr id="491" name="楕円 490"/>
        <xdr:cNvSpPr/>
      </xdr:nvSpPr>
      <xdr:spPr>
        <a:xfrm>
          <a:off x="7810500" y="168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31915</xdr:rowOff>
    </xdr:from>
    <xdr:ext cx="599010" cy="259045"/>
    <xdr:sp macro="" textlink="">
      <xdr:nvSpPr>
        <xdr:cNvPr id="492" name="テキスト ボックス 491"/>
        <xdr:cNvSpPr txBox="1"/>
      </xdr:nvSpPr>
      <xdr:spPr>
        <a:xfrm>
          <a:off x="7561795" y="1666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91087</xdr:rowOff>
    </xdr:from>
    <xdr:to>
      <xdr:col>36</xdr:col>
      <xdr:colOff>165100</xdr:colOff>
      <xdr:row>99</xdr:row>
      <xdr:rowOff>21237</xdr:rowOff>
    </xdr:to>
    <xdr:sp macro="" textlink="">
      <xdr:nvSpPr>
        <xdr:cNvPr id="493" name="楕円 492"/>
        <xdr:cNvSpPr/>
      </xdr:nvSpPr>
      <xdr:spPr>
        <a:xfrm>
          <a:off x="6921500" y="1689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37764</xdr:rowOff>
    </xdr:from>
    <xdr:ext cx="534377" cy="259045"/>
    <xdr:sp macro="" textlink="">
      <xdr:nvSpPr>
        <xdr:cNvPr id="494" name="テキスト ボックス 493"/>
        <xdr:cNvSpPr txBox="1"/>
      </xdr:nvSpPr>
      <xdr:spPr>
        <a:xfrm>
          <a:off x="6705111" y="1666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7" name="テキスト ボックス 506"/>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9953</xdr:rowOff>
    </xdr:from>
    <xdr:to>
      <xdr:col>85</xdr:col>
      <xdr:colOff>126364</xdr:colOff>
      <xdr:row>38</xdr:row>
      <xdr:rowOff>134377</xdr:rowOff>
    </xdr:to>
    <xdr:cxnSp macro="">
      <xdr:nvCxnSpPr>
        <xdr:cNvPr id="521" name="直線コネクタ 520"/>
        <xdr:cNvCxnSpPr/>
      </xdr:nvCxnSpPr>
      <xdr:spPr>
        <a:xfrm flipV="1">
          <a:off x="16317595" y="5153453"/>
          <a:ext cx="1269"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138204</xdr:rowOff>
    </xdr:from>
    <xdr:ext cx="534377" cy="259045"/>
    <xdr:sp macro="" textlink="">
      <xdr:nvSpPr>
        <xdr:cNvPr id="522" name="消防費最小値テキスト"/>
        <xdr:cNvSpPr txBox="1"/>
      </xdr:nvSpPr>
      <xdr:spPr>
        <a:xfrm>
          <a:off x="16370300" y="665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134377</xdr:rowOff>
    </xdr:from>
    <xdr:to>
      <xdr:col>86</xdr:col>
      <xdr:colOff>25400</xdr:colOff>
      <xdr:row>38</xdr:row>
      <xdr:rowOff>134377</xdr:rowOff>
    </xdr:to>
    <xdr:cxnSp macro="">
      <xdr:nvCxnSpPr>
        <xdr:cNvPr id="523" name="直線コネクタ 522"/>
        <xdr:cNvCxnSpPr/>
      </xdr:nvCxnSpPr>
      <xdr:spPr>
        <a:xfrm>
          <a:off x="16230600" y="6649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128080</xdr:rowOff>
    </xdr:from>
    <xdr:ext cx="534377" cy="259045"/>
    <xdr:sp macro="" textlink="">
      <xdr:nvSpPr>
        <xdr:cNvPr id="524" name="消防費最大値テキスト"/>
        <xdr:cNvSpPr txBox="1"/>
      </xdr:nvSpPr>
      <xdr:spPr>
        <a:xfrm>
          <a:off x="16370300" y="49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9953</xdr:rowOff>
    </xdr:from>
    <xdr:to>
      <xdr:col>86</xdr:col>
      <xdr:colOff>25400</xdr:colOff>
      <xdr:row>30</xdr:row>
      <xdr:rowOff>9953</xdr:rowOff>
    </xdr:to>
    <xdr:cxnSp macro="">
      <xdr:nvCxnSpPr>
        <xdr:cNvPr id="525" name="直線コネクタ 524"/>
        <xdr:cNvCxnSpPr/>
      </xdr:nvCxnSpPr>
      <xdr:spPr>
        <a:xfrm>
          <a:off x="16230600" y="515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45582</xdr:rowOff>
    </xdr:from>
    <xdr:to>
      <xdr:col>85</xdr:col>
      <xdr:colOff>127000</xdr:colOff>
      <xdr:row>35</xdr:row>
      <xdr:rowOff>169353</xdr:rowOff>
    </xdr:to>
    <xdr:cxnSp macro="">
      <xdr:nvCxnSpPr>
        <xdr:cNvPr id="526" name="直線コネクタ 525"/>
        <xdr:cNvCxnSpPr/>
      </xdr:nvCxnSpPr>
      <xdr:spPr>
        <a:xfrm>
          <a:off x="15481300" y="6046332"/>
          <a:ext cx="838200" cy="12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3972</xdr:rowOff>
    </xdr:from>
    <xdr:ext cx="534377" cy="259045"/>
    <xdr:sp macro="" textlink="">
      <xdr:nvSpPr>
        <xdr:cNvPr id="527" name="消防費平均値テキスト"/>
        <xdr:cNvSpPr txBox="1"/>
      </xdr:nvSpPr>
      <xdr:spPr>
        <a:xfrm>
          <a:off x="16370300" y="6176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25545</xdr:rowOff>
    </xdr:from>
    <xdr:to>
      <xdr:col>85</xdr:col>
      <xdr:colOff>177800</xdr:colOff>
      <xdr:row>36</xdr:row>
      <xdr:rowOff>127145</xdr:rowOff>
    </xdr:to>
    <xdr:sp macro="" textlink="">
      <xdr:nvSpPr>
        <xdr:cNvPr id="528" name="フローチャート: 判断 527"/>
        <xdr:cNvSpPr/>
      </xdr:nvSpPr>
      <xdr:spPr>
        <a:xfrm>
          <a:off x="162687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45582</xdr:rowOff>
    </xdr:from>
    <xdr:to>
      <xdr:col>81</xdr:col>
      <xdr:colOff>50800</xdr:colOff>
      <xdr:row>36</xdr:row>
      <xdr:rowOff>105965</xdr:rowOff>
    </xdr:to>
    <xdr:cxnSp macro="">
      <xdr:nvCxnSpPr>
        <xdr:cNvPr id="529" name="直線コネクタ 528"/>
        <xdr:cNvCxnSpPr/>
      </xdr:nvCxnSpPr>
      <xdr:spPr>
        <a:xfrm flipV="1">
          <a:off x="14592300" y="6046332"/>
          <a:ext cx="889000" cy="23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91708</xdr:rowOff>
    </xdr:from>
    <xdr:to>
      <xdr:col>81</xdr:col>
      <xdr:colOff>101600</xdr:colOff>
      <xdr:row>37</xdr:row>
      <xdr:rowOff>21858</xdr:rowOff>
    </xdr:to>
    <xdr:sp macro="" textlink="">
      <xdr:nvSpPr>
        <xdr:cNvPr id="530" name="フローチャート: 判断 529"/>
        <xdr:cNvSpPr/>
      </xdr:nvSpPr>
      <xdr:spPr>
        <a:xfrm>
          <a:off x="154305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12985</xdr:rowOff>
    </xdr:from>
    <xdr:ext cx="534377" cy="259045"/>
    <xdr:sp macro="" textlink="">
      <xdr:nvSpPr>
        <xdr:cNvPr id="531" name="テキスト ボックス 530"/>
        <xdr:cNvSpPr txBox="1"/>
      </xdr:nvSpPr>
      <xdr:spPr>
        <a:xfrm>
          <a:off x="15214111" y="635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67234</xdr:rowOff>
    </xdr:from>
    <xdr:to>
      <xdr:col>76</xdr:col>
      <xdr:colOff>114300</xdr:colOff>
      <xdr:row>36</xdr:row>
      <xdr:rowOff>105965</xdr:rowOff>
    </xdr:to>
    <xdr:cxnSp macro="">
      <xdr:nvCxnSpPr>
        <xdr:cNvPr id="532" name="直線コネクタ 531"/>
        <xdr:cNvCxnSpPr/>
      </xdr:nvCxnSpPr>
      <xdr:spPr>
        <a:xfrm>
          <a:off x="13703300" y="6239434"/>
          <a:ext cx="889000" cy="3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138963</xdr:rowOff>
    </xdr:from>
    <xdr:to>
      <xdr:col>76</xdr:col>
      <xdr:colOff>165100</xdr:colOff>
      <xdr:row>37</xdr:row>
      <xdr:rowOff>69113</xdr:rowOff>
    </xdr:to>
    <xdr:sp macro="" textlink="">
      <xdr:nvSpPr>
        <xdr:cNvPr id="533" name="フローチャート: 判断 532"/>
        <xdr:cNvSpPr/>
      </xdr:nvSpPr>
      <xdr:spPr>
        <a:xfrm>
          <a:off x="14541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60240</xdr:rowOff>
    </xdr:from>
    <xdr:ext cx="534377" cy="259045"/>
    <xdr:sp macro="" textlink="">
      <xdr:nvSpPr>
        <xdr:cNvPr id="534" name="テキスト ボックス 533"/>
        <xdr:cNvSpPr txBox="1"/>
      </xdr:nvSpPr>
      <xdr:spPr>
        <a:xfrm>
          <a:off x="14325111" y="64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16223</xdr:rowOff>
    </xdr:from>
    <xdr:to>
      <xdr:col>71</xdr:col>
      <xdr:colOff>177800</xdr:colOff>
      <xdr:row>36</xdr:row>
      <xdr:rowOff>67234</xdr:rowOff>
    </xdr:to>
    <xdr:cxnSp macro="">
      <xdr:nvCxnSpPr>
        <xdr:cNvPr id="535" name="直線コネクタ 534"/>
        <xdr:cNvCxnSpPr/>
      </xdr:nvCxnSpPr>
      <xdr:spPr>
        <a:xfrm>
          <a:off x="12814300" y="6188423"/>
          <a:ext cx="889000" cy="5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32142</xdr:rowOff>
    </xdr:from>
    <xdr:to>
      <xdr:col>72</xdr:col>
      <xdr:colOff>38100</xdr:colOff>
      <xdr:row>36</xdr:row>
      <xdr:rowOff>133742</xdr:rowOff>
    </xdr:to>
    <xdr:sp macro="" textlink="">
      <xdr:nvSpPr>
        <xdr:cNvPr id="536" name="フローチャート: 判断 535"/>
        <xdr:cNvSpPr/>
      </xdr:nvSpPr>
      <xdr:spPr>
        <a:xfrm>
          <a:off x="13652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124869</xdr:rowOff>
    </xdr:from>
    <xdr:ext cx="534377" cy="259045"/>
    <xdr:sp macro="" textlink="">
      <xdr:nvSpPr>
        <xdr:cNvPr id="537" name="テキスト ボックス 536"/>
        <xdr:cNvSpPr txBox="1"/>
      </xdr:nvSpPr>
      <xdr:spPr>
        <a:xfrm>
          <a:off x="13436111" y="629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86875</xdr:rowOff>
    </xdr:from>
    <xdr:to>
      <xdr:col>67</xdr:col>
      <xdr:colOff>101600</xdr:colOff>
      <xdr:row>37</xdr:row>
      <xdr:rowOff>17025</xdr:rowOff>
    </xdr:to>
    <xdr:sp macro="" textlink="">
      <xdr:nvSpPr>
        <xdr:cNvPr id="538" name="フローチャート: 判断 537"/>
        <xdr:cNvSpPr/>
      </xdr:nvSpPr>
      <xdr:spPr>
        <a:xfrm>
          <a:off x="12763500" y="62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8152</xdr:rowOff>
    </xdr:from>
    <xdr:ext cx="534377" cy="259045"/>
    <xdr:sp macro="" textlink="">
      <xdr:nvSpPr>
        <xdr:cNvPr id="539" name="テキスト ボックス 538"/>
        <xdr:cNvSpPr txBox="1"/>
      </xdr:nvSpPr>
      <xdr:spPr>
        <a:xfrm>
          <a:off x="12547111" y="635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118553</xdr:rowOff>
    </xdr:from>
    <xdr:to>
      <xdr:col>85</xdr:col>
      <xdr:colOff>177800</xdr:colOff>
      <xdr:row>36</xdr:row>
      <xdr:rowOff>48703</xdr:rowOff>
    </xdr:to>
    <xdr:sp macro="" textlink="">
      <xdr:nvSpPr>
        <xdr:cNvPr id="545" name="楕円 544"/>
        <xdr:cNvSpPr/>
      </xdr:nvSpPr>
      <xdr:spPr>
        <a:xfrm>
          <a:off x="16268700" y="611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141430</xdr:rowOff>
    </xdr:from>
    <xdr:ext cx="534377" cy="259045"/>
    <xdr:sp macro="" textlink="">
      <xdr:nvSpPr>
        <xdr:cNvPr id="546" name="消防費該当値テキスト"/>
        <xdr:cNvSpPr txBox="1"/>
      </xdr:nvSpPr>
      <xdr:spPr>
        <a:xfrm>
          <a:off x="16370300" y="59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166232</xdr:rowOff>
    </xdr:from>
    <xdr:to>
      <xdr:col>81</xdr:col>
      <xdr:colOff>101600</xdr:colOff>
      <xdr:row>35</xdr:row>
      <xdr:rowOff>96382</xdr:rowOff>
    </xdr:to>
    <xdr:sp macro="" textlink="">
      <xdr:nvSpPr>
        <xdr:cNvPr id="547" name="楕円 546"/>
        <xdr:cNvSpPr/>
      </xdr:nvSpPr>
      <xdr:spPr>
        <a:xfrm>
          <a:off x="15430500" y="599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112909</xdr:rowOff>
    </xdr:from>
    <xdr:ext cx="534377" cy="259045"/>
    <xdr:sp macro="" textlink="">
      <xdr:nvSpPr>
        <xdr:cNvPr id="548" name="テキスト ボックス 547"/>
        <xdr:cNvSpPr txBox="1"/>
      </xdr:nvSpPr>
      <xdr:spPr>
        <a:xfrm>
          <a:off x="15214111" y="577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55165</xdr:rowOff>
    </xdr:from>
    <xdr:to>
      <xdr:col>76</xdr:col>
      <xdr:colOff>165100</xdr:colOff>
      <xdr:row>36</xdr:row>
      <xdr:rowOff>156765</xdr:rowOff>
    </xdr:to>
    <xdr:sp macro="" textlink="">
      <xdr:nvSpPr>
        <xdr:cNvPr id="549" name="楕円 548"/>
        <xdr:cNvSpPr/>
      </xdr:nvSpPr>
      <xdr:spPr>
        <a:xfrm>
          <a:off x="14541500" y="622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1842</xdr:rowOff>
    </xdr:from>
    <xdr:ext cx="534377" cy="259045"/>
    <xdr:sp macro="" textlink="">
      <xdr:nvSpPr>
        <xdr:cNvPr id="550" name="テキスト ボックス 549"/>
        <xdr:cNvSpPr txBox="1"/>
      </xdr:nvSpPr>
      <xdr:spPr>
        <a:xfrm>
          <a:off x="14325111" y="60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16434</xdr:rowOff>
    </xdr:from>
    <xdr:to>
      <xdr:col>72</xdr:col>
      <xdr:colOff>38100</xdr:colOff>
      <xdr:row>36</xdr:row>
      <xdr:rowOff>118034</xdr:rowOff>
    </xdr:to>
    <xdr:sp macro="" textlink="">
      <xdr:nvSpPr>
        <xdr:cNvPr id="551" name="楕円 550"/>
        <xdr:cNvSpPr/>
      </xdr:nvSpPr>
      <xdr:spPr>
        <a:xfrm>
          <a:off x="13652500" y="61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134561</xdr:rowOff>
    </xdr:from>
    <xdr:ext cx="534377" cy="259045"/>
    <xdr:sp macro="" textlink="">
      <xdr:nvSpPr>
        <xdr:cNvPr id="552" name="テキスト ボックス 551"/>
        <xdr:cNvSpPr txBox="1"/>
      </xdr:nvSpPr>
      <xdr:spPr>
        <a:xfrm>
          <a:off x="13436111" y="596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136873</xdr:rowOff>
    </xdr:from>
    <xdr:to>
      <xdr:col>67</xdr:col>
      <xdr:colOff>101600</xdr:colOff>
      <xdr:row>36</xdr:row>
      <xdr:rowOff>67023</xdr:rowOff>
    </xdr:to>
    <xdr:sp macro="" textlink="">
      <xdr:nvSpPr>
        <xdr:cNvPr id="553" name="楕円 552"/>
        <xdr:cNvSpPr/>
      </xdr:nvSpPr>
      <xdr:spPr>
        <a:xfrm>
          <a:off x="12763500" y="613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83550</xdr:rowOff>
    </xdr:from>
    <xdr:ext cx="534377" cy="259045"/>
    <xdr:sp macro="" textlink="">
      <xdr:nvSpPr>
        <xdr:cNvPr id="554" name="テキスト ボックス 553"/>
        <xdr:cNvSpPr txBox="1"/>
      </xdr:nvSpPr>
      <xdr:spPr>
        <a:xfrm>
          <a:off x="12547111" y="591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3" name="テキスト ボックス 57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5" name="テキスト ボックス 57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7" name="テキスト ボックス 57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6557</xdr:rowOff>
    </xdr:from>
    <xdr:to>
      <xdr:col>85</xdr:col>
      <xdr:colOff>126364</xdr:colOff>
      <xdr:row>58</xdr:row>
      <xdr:rowOff>161003</xdr:rowOff>
    </xdr:to>
    <xdr:cxnSp macro="">
      <xdr:nvCxnSpPr>
        <xdr:cNvPr id="581" name="直線コネクタ 580"/>
        <xdr:cNvCxnSpPr/>
      </xdr:nvCxnSpPr>
      <xdr:spPr>
        <a:xfrm flipV="1">
          <a:off x="16317595" y="8579057"/>
          <a:ext cx="1269" cy="1526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164830</xdr:rowOff>
    </xdr:from>
    <xdr:ext cx="534377" cy="259045"/>
    <xdr:sp macro="" textlink="">
      <xdr:nvSpPr>
        <xdr:cNvPr id="582" name="教育費最小値テキスト"/>
        <xdr:cNvSpPr txBox="1"/>
      </xdr:nvSpPr>
      <xdr:spPr>
        <a:xfrm>
          <a:off x="16370300" y="1010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161003</xdr:rowOff>
    </xdr:from>
    <xdr:to>
      <xdr:col>86</xdr:col>
      <xdr:colOff>25400</xdr:colOff>
      <xdr:row>58</xdr:row>
      <xdr:rowOff>161003</xdr:rowOff>
    </xdr:to>
    <xdr:cxnSp macro="">
      <xdr:nvCxnSpPr>
        <xdr:cNvPr id="583" name="直線コネクタ 582"/>
        <xdr:cNvCxnSpPr/>
      </xdr:nvCxnSpPr>
      <xdr:spPr>
        <a:xfrm>
          <a:off x="16230600" y="10105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124684</xdr:rowOff>
    </xdr:from>
    <xdr:ext cx="599010" cy="259045"/>
    <xdr:sp macro="" textlink="">
      <xdr:nvSpPr>
        <xdr:cNvPr id="584" name="教育費最大値テキスト"/>
        <xdr:cNvSpPr txBox="1"/>
      </xdr:nvSpPr>
      <xdr:spPr>
        <a:xfrm>
          <a:off x="16370300" y="835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6557</xdr:rowOff>
    </xdr:from>
    <xdr:to>
      <xdr:col>86</xdr:col>
      <xdr:colOff>25400</xdr:colOff>
      <xdr:row>50</xdr:row>
      <xdr:rowOff>6557</xdr:rowOff>
    </xdr:to>
    <xdr:cxnSp macro="">
      <xdr:nvCxnSpPr>
        <xdr:cNvPr id="585" name="直線コネクタ 584"/>
        <xdr:cNvCxnSpPr/>
      </xdr:nvCxnSpPr>
      <xdr:spPr>
        <a:xfrm>
          <a:off x="16230600" y="85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96189</xdr:rowOff>
    </xdr:from>
    <xdr:to>
      <xdr:col>85</xdr:col>
      <xdr:colOff>127000</xdr:colOff>
      <xdr:row>58</xdr:row>
      <xdr:rowOff>28687</xdr:rowOff>
    </xdr:to>
    <xdr:cxnSp macro="">
      <xdr:nvCxnSpPr>
        <xdr:cNvPr id="586" name="直線コネクタ 585"/>
        <xdr:cNvCxnSpPr/>
      </xdr:nvCxnSpPr>
      <xdr:spPr>
        <a:xfrm flipV="1">
          <a:off x="15481300" y="9868839"/>
          <a:ext cx="838200" cy="10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79011</xdr:rowOff>
    </xdr:from>
    <xdr:ext cx="534377" cy="259045"/>
    <xdr:sp macro="" textlink="">
      <xdr:nvSpPr>
        <xdr:cNvPr id="587" name="教育費平均値テキスト"/>
        <xdr:cNvSpPr txBox="1"/>
      </xdr:nvSpPr>
      <xdr:spPr>
        <a:xfrm>
          <a:off x="16370300" y="950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56134</xdr:rowOff>
    </xdr:from>
    <xdr:to>
      <xdr:col>85</xdr:col>
      <xdr:colOff>177800</xdr:colOff>
      <xdr:row>56</xdr:row>
      <xdr:rowOff>157734</xdr:rowOff>
    </xdr:to>
    <xdr:sp macro="" textlink="">
      <xdr:nvSpPr>
        <xdr:cNvPr id="588" name="フローチャート: 判断 587"/>
        <xdr:cNvSpPr/>
      </xdr:nvSpPr>
      <xdr:spPr>
        <a:xfrm>
          <a:off x="162687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118582</xdr:rowOff>
    </xdr:from>
    <xdr:to>
      <xdr:col>81</xdr:col>
      <xdr:colOff>50800</xdr:colOff>
      <xdr:row>58</xdr:row>
      <xdr:rowOff>28687</xdr:rowOff>
    </xdr:to>
    <xdr:cxnSp macro="">
      <xdr:nvCxnSpPr>
        <xdr:cNvPr id="589" name="直線コネクタ 588"/>
        <xdr:cNvCxnSpPr/>
      </xdr:nvCxnSpPr>
      <xdr:spPr>
        <a:xfrm>
          <a:off x="14592300" y="9891232"/>
          <a:ext cx="889000" cy="8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68304</xdr:rowOff>
    </xdr:from>
    <xdr:to>
      <xdr:col>81</xdr:col>
      <xdr:colOff>101600</xdr:colOff>
      <xdr:row>57</xdr:row>
      <xdr:rowOff>169904</xdr:rowOff>
    </xdr:to>
    <xdr:sp macro="" textlink="">
      <xdr:nvSpPr>
        <xdr:cNvPr id="590" name="フローチャート: 判断 589"/>
        <xdr:cNvSpPr/>
      </xdr:nvSpPr>
      <xdr:spPr>
        <a:xfrm>
          <a:off x="15430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14981</xdr:rowOff>
    </xdr:from>
    <xdr:ext cx="534377" cy="259045"/>
    <xdr:sp macro="" textlink="">
      <xdr:nvSpPr>
        <xdr:cNvPr id="591" name="テキスト ボックス 590"/>
        <xdr:cNvSpPr txBox="1"/>
      </xdr:nvSpPr>
      <xdr:spPr>
        <a:xfrm>
          <a:off x="15214111" y="961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118582</xdr:rowOff>
    </xdr:from>
    <xdr:to>
      <xdr:col>76</xdr:col>
      <xdr:colOff>114300</xdr:colOff>
      <xdr:row>58</xdr:row>
      <xdr:rowOff>82017</xdr:rowOff>
    </xdr:to>
    <xdr:cxnSp macro="">
      <xdr:nvCxnSpPr>
        <xdr:cNvPr id="592" name="直線コネクタ 591"/>
        <xdr:cNvCxnSpPr/>
      </xdr:nvCxnSpPr>
      <xdr:spPr>
        <a:xfrm flipV="1">
          <a:off x="13703300" y="9891232"/>
          <a:ext cx="889000" cy="13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79332</xdr:rowOff>
    </xdr:from>
    <xdr:to>
      <xdr:col>76</xdr:col>
      <xdr:colOff>165100</xdr:colOff>
      <xdr:row>58</xdr:row>
      <xdr:rowOff>9482</xdr:rowOff>
    </xdr:to>
    <xdr:sp macro="" textlink="">
      <xdr:nvSpPr>
        <xdr:cNvPr id="593" name="フローチャート: 判断 592"/>
        <xdr:cNvSpPr/>
      </xdr:nvSpPr>
      <xdr:spPr>
        <a:xfrm>
          <a:off x="14541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609</xdr:rowOff>
    </xdr:from>
    <xdr:ext cx="534377" cy="259045"/>
    <xdr:sp macro="" textlink="">
      <xdr:nvSpPr>
        <xdr:cNvPr id="594" name="テキスト ボックス 593"/>
        <xdr:cNvSpPr txBox="1"/>
      </xdr:nvSpPr>
      <xdr:spPr>
        <a:xfrm>
          <a:off x="14325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73384</xdr:rowOff>
    </xdr:from>
    <xdr:to>
      <xdr:col>71</xdr:col>
      <xdr:colOff>177800</xdr:colOff>
      <xdr:row>58</xdr:row>
      <xdr:rowOff>82017</xdr:rowOff>
    </xdr:to>
    <xdr:cxnSp macro="">
      <xdr:nvCxnSpPr>
        <xdr:cNvPr id="595" name="直線コネクタ 594"/>
        <xdr:cNvCxnSpPr/>
      </xdr:nvCxnSpPr>
      <xdr:spPr>
        <a:xfrm>
          <a:off x="12814300" y="10017484"/>
          <a:ext cx="889000" cy="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89815</xdr:rowOff>
    </xdr:from>
    <xdr:to>
      <xdr:col>72</xdr:col>
      <xdr:colOff>38100</xdr:colOff>
      <xdr:row>58</xdr:row>
      <xdr:rowOff>19965</xdr:rowOff>
    </xdr:to>
    <xdr:sp macro="" textlink="">
      <xdr:nvSpPr>
        <xdr:cNvPr id="596" name="フローチャート: 判断 595"/>
        <xdr:cNvSpPr/>
      </xdr:nvSpPr>
      <xdr:spPr>
        <a:xfrm>
          <a:off x="13652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36492</xdr:rowOff>
    </xdr:from>
    <xdr:ext cx="534377" cy="259045"/>
    <xdr:sp macro="" textlink="">
      <xdr:nvSpPr>
        <xdr:cNvPr id="597" name="テキスト ボックス 596"/>
        <xdr:cNvSpPr txBox="1"/>
      </xdr:nvSpPr>
      <xdr:spPr>
        <a:xfrm>
          <a:off x="13436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62252</xdr:rowOff>
    </xdr:from>
    <xdr:to>
      <xdr:col>67</xdr:col>
      <xdr:colOff>101600</xdr:colOff>
      <xdr:row>57</xdr:row>
      <xdr:rowOff>163852</xdr:rowOff>
    </xdr:to>
    <xdr:sp macro="" textlink="">
      <xdr:nvSpPr>
        <xdr:cNvPr id="598" name="フローチャート: 判断 597"/>
        <xdr:cNvSpPr/>
      </xdr:nvSpPr>
      <xdr:spPr>
        <a:xfrm>
          <a:off x="12763500" y="983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8929</xdr:rowOff>
    </xdr:from>
    <xdr:ext cx="534377" cy="259045"/>
    <xdr:sp macro="" textlink="">
      <xdr:nvSpPr>
        <xdr:cNvPr id="599" name="テキスト ボックス 598"/>
        <xdr:cNvSpPr txBox="1"/>
      </xdr:nvSpPr>
      <xdr:spPr>
        <a:xfrm>
          <a:off x="12547111" y="961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45389</xdr:rowOff>
    </xdr:from>
    <xdr:to>
      <xdr:col>85</xdr:col>
      <xdr:colOff>177800</xdr:colOff>
      <xdr:row>57</xdr:row>
      <xdr:rowOff>146989</xdr:rowOff>
    </xdr:to>
    <xdr:sp macro="" textlink="">
      <xdr:nvSpPr>
        <xdr:cNvPr id="605" name="楕円 604"/>
        <xdr:cNvSpPr/>
      </xdr:nvSpPr>
      <xdr:spPr>
        <a:xfrm>
          <a:off x="16268700" y="981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23816</xdr:rowOff>
    </xdr:from>
    <xdr:ext cx="534377" cy="259045"/>
    <xdr:sp macro="" textlink="">
      <xdr:nvSpPr>
        <xdr:cNvPr id="606" name="教育費該当値テキスト"/>
        <xdr:cNvSpPr txBox="1"/>
      </xdr:nvSpPr>
      <xdr:spPr>
        <a:xfrm>
          <a:off x="16370300" y="979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149337</xdr:rowOff>
    </xdr:from>
    <xdr:to>
      <xdr:col>81</xdr:col>
      <xdr:colOff>101600</xdr:colOff>
      <xdr:row>58</xdr:row>
      <xdr:rowOff>79487</xdr:rowOff>
    </xdr:to>
    <xdr:sp macro="" textlink="">
      <xdr:nvSpPr>
        <xdr:cNvPr id="607" name="楕円 606"/>
        <xdr:cNvSpPr/>
      </xdr:nvSpPr>
      <xdr:spPr>
        <a:xfrm>
          <a:off x="15430500" y="992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70614</xdr:rowOff>
    </xdr:from>
    <xdr:ext cx="534377" cy="259045"/>
    <xdr:sp macro="" textlink="">
      <xdr:nvSpPr>
        <xdr:cNvPr id="608" name="テキスト ボックス 607"/>
        <xdr:cNvSpPr txBox="1"/>
      </xdr:nvSpPr>
      <xdr:spPr>
        <a:xfrm>
          <a:off x="15214111" y="100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67782</xdr:rowOff>
    </xdr:from>
    <xdr:to>
      <xdr:col>76</xdr:col>
      <xdr:colOff>165100</xdr:colOff>
      <xdr:row>57</xdr:row>
      <xdr:rowOff>169382</xdr:rowOff>
    </xdr:to>
    <xdr:sp macro="" textlink="">
      <xdr:nvSpPr>
        <xdr:cNvPr id="609" name="楕円 608"/>
        <xdr:cNvSpPr/>
      </xdr:nvSpPr>
      <xdr:spPr>
        <a:xfrm>
          <a:off x="14541500" y="984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14459</xdr:rowOff>
    </xdr:from>
    <xdr:ext cx="534377" cy="259045"/>
    <xdr:sp macro="" textlink="">
      <xdr:nvSpPr>
        <xdr:cNvPr id="610" name="テキスト ボックス 609"/>
        <xdr:cNvSpPr txBox="1"/>
      </xdr:nvSpPr>
      <xdr:spPr>
        <a:xfrm>
          <a:off x="14325111" y="961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31217</xdr:rowOff>
    </xdr:from>
    <xdr:to>
      <xdr:col>72</xdr:col>
      <xdr:colOff>38100</xdr:colOff>
      <xdr:row>58</xdr:row>
      <xdr:rowOff>132817</xdr:rowOff>
    </xdr:to>
    <xdr:sp macro="" textlink="">
      <xdr:nvSpPr>
        <xdr:cNvPr id="611" name="楕円 610"/>
        <xdr:cNvSpPr/>
      </xdr:nvSpPr>
      <xdr:spPr>
        <a:xfrm>
          <a:off x="13652500" y="99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123944</xdr:rowOff>
    </xdr:from>
    <xdr:ext cx="534377" cy="259045"/>
    <xdr:sp macro="" textlink="">
      <xdr:nvSpPr>
        <xdr:cNvPr id="612" name="テキスト ボックス 611"/>
        <xdr:cNvSpPr txBox="1"/>
      </xdr:nvSpPr>
      <xdr:spPr>
        <a:xfrm>
          <a:off x="13436111" y="100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22584</xdr:rowOff>
    </xdr:from>
    <xdr:to>
      <xdr:col>67</xdr:col>
      <xdr:colOff>101600</xdr:colOff>
      <xdr:row>58</xdr:row>
      <xdr:rowOff>124184</xdr:rowOff>
    </xdr:to>
    <xdr:sp macro="" textlink="">
      <xdr:nvSpPr>
        <xdr:cNvPr id="613" name="楕円 612"/>
        <xdr:cNvSpPr/>
      </xdr:nvSpPr>
      <xdr:spPr>
        <a:xfrm>
          <a:off x="12763500" y="996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115311</xdr:rowOff>
    </xdr:from>
    <xdr:ext cx="534377" cy="259045"/>
    <xdr:sp macro="" textlink="">
      <xdr:nvSpPr>
        <xdr:cNvPr id="614" name="テキスト ボックス 613"/>
        <xdr:cNvSpPr txBox="1"/>
      </xdr:nvSpPr>
      <xdr:spPr>
        <a:xfrm>
          <a:off x="12547111" y="1005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6" name="テキスト ボックス 63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105766</xdr:rowOff>
    </xdr:from>
    <xdr:to>
      <xdr:col>85</xdr:col>
      <xdr:colOff>126364</xdr:colOff>
      <xdr:row>79</xdr:row>
      <xdr:rowOff>44450</xdr:rowOff>
    </xdr:to>
    <xdr:cxnSp macro="">
      <xdr:nvCxnSpPr>
        <xdr:cNvPr id="638" name="直線コネクタ 637"/>
        <xdr:cNvCxnSpPr/>
      </xdr:nvCxnSpPr>
      <xdr:spPr>
        <a:xfrm flipV="1">
          <a:off x="16317595" y="12278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68117</xdr:rowOff>
    </xdr:from>
    <xdr:ext cx="249299" cy="259045"/>
    <xdr:sp macro="" textlink="">
      <xdr:nvSpPr>
        <xdr:cNvPr id="639" name="災害復旧費最小値テキスト"/>
        <xdr:cNvSpPr txBox="1"/>
      </xdr:nvSpPr>
      <xdr:spPr>
        <a:xfrm>
          <a:off x="16370300" y="13612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52443</xdr:rowOff>
    </xdr:from>
    <xdr:ext cx="599010" cy="259045"/>
    <xdr:sp macro="" textlink="">
      <xdr:nvSpPr>
        <xdr:cNvPr id="641" name="災害復旧費最大値テキスト"/>
        <xdr:cNvSpPr txBox="1"/>
      </xdr:nvSpPr>
      <xdr:spPr>
        <a:xfrm>
          <a:off x="16370300" y="1205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687,813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105766</xdr:rowOff>
    </xdr:from>
    <xdr:to>
      <xdr:col>86</xdr:col>
      <xdr:colOff>25400</xdr:colOff>
      <xdr:row>71</xdr:row>
      <xdr:rowOff>105766</xdr:rowOff>
    </xdr:to>
    <xdr:cxnSp macro="">
      <xdr:nvCxnSpPr>
        <xdr:cNvPr id="642" name="直線コネクタ 641"/>
        <xdr:cNvCxnSpPr/>
      </xdr:nvCxnSpPr>
      <xdr:spPr>
        <a:xfrm>
          <a:off x="16230600" y="122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4983</xdr:rowOff>
    </xdr:from>
    <xdr:to>
      <xdr:col>85</xdr:col>
      <xdr:colOff>127000</xdr:colOff>
      <xdr:row>79</xdr:row>
      <xdr:rowOff>11877</xdr:rowOff>
    </xdr:to>
    <xdr:cxnSp macro="">
      <xdr:nvCxnSpPr>
        <xdr:cNvPr id="643" name="直線コネクタ 642"/>
        <xdr:cNvCxnSpPr/>
      </xdr:nvCxnSpPr>
      <xdr:spPr>
        <a:xfrm flipV="1">
          <a:off x="15481300" y="1354953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112568</xdr:rowOff>
    </xdr:from>
    <xdr:ext cx="534377" cy="259045"/>
    <xdr:sp macro="" textlink="">
      <xdr:nvSpPr>
        <xdr:cNvPr id="644" name="災害復旧費平均値テキスト"/>
        <xdr:cNvSpPr txBox="1"/>
      </xdr:nvSpPr>
      <xdr:spPr>
        <a:xfrm>
          <a:off x="16370300" y="13485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134141</xdr:rowOff>
    </xdr:from>
    <xdr:to>
      <xdr:col>85</xdr:col>
      <xdr:colOff>177800</xdr:colOff>
      <xdr:row>79</xdr:row>
      <xdr:rowOff>64291</xdr:rowOff>
    </xdr:to>
    <xdr:sp macro="" textlink="">
      <xdr:nvSpPr>
        <xdr:cNvPr id="645" name="フローチャート: 判断 644"/>
        <xdr:cNvSpPr/>
      </xdr:nvSpPr>
      <xdr:spPr>
        <a:xfrm>
          <a:off x="16268700" y="13507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11877</xdr:rowOff>
    </xdr:from>
    <xdr:to>
      <xdr:col>81</xdr:col>
      <xdr:colOff>50800</xdr:colOff>
      <xdr:row>79</xdr:row>
      <xdr:rowOff>41725</xdr:rowOff>
    </xdr:to>
    <xdr:cxnSp macro="">
      <xdr:nvCxnSpPr>
        <xdr:cNvPr id="646" name="直線コネクタ 645"/>
        <xdr:cNvCxnSpPr/>
      </xdr:nvCxnSpPr>
      <xdr:spPr>
        <a:xfrm flipV="1">
          <a:off x="14592300" y="13556427"/>
          <a:ext cx="889000" cy="2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158817</xdr:rowOff>
    </xdr:from>
    <xdr:to>
      <xdr:col>81</xdr:col>
      <xdr:colOff>101600</xdr:colOff>
      <xdr:row>79</xdr:row>
      <xdr:rowOff>88967</xdr:rowOff>
    </xdr:to>
    <xdr:sp macro="" textlink="">
      <xdr:nvSpPr>
        <xdr:cNvPr id="647" name="フローチャート: 判断 646"/>
        <xdr:cNvSpPr/>
      </xdr:nvSpPr>
      <xdr:spPr>
        <a:xfrm>
          <a:off x="15430500" y="135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80094</xdr:rowOff>
    </xdr:from>
    <xdr:ext cx="469744" cy="259045"/>
    <xdr:sp macro="" textlink="">
      <xdr:nvSpPr>
        <xdr:cNvPr id="648" name="テキスト ボックス 647"/>
        <xdr:cNvSpPr txBox="1"/>
      </xdr:nvSpPr>
      <xdr:spPr>
        <a:xfrm>
          <a:off x="15246428" y="136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41725</xdr:rowOff>
    </xdr:from>
    <xdr:to>
      <xdr:col>76</xdr:col>
      <xdr:colOff>114300</xdr:colOff>
      <xdr:row>79</xdr:row>
      <xdr:rowOff>42177</xdr:rowOff>
    </xdr:to>
    <xdr:cxnSp macro="">
      <xdr:nvCxnSpPr>
        <xdr:cNvPr id="649" name="直線コネクタ 648"/>
        <xdr:cNvCxnSpPr/>
      </xdr:nvCxnSpPr>
      <xdr:spPr>
        <a:xfrm flipV="1">
          <a:off x="13703300" y="13586275"/>
          <a:ext cx="889000" cy="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160210</xdr:rowOff>
    </xdr:from>
    <xdr:to>
      <xdr:col>76</xdr:col>
      <xdr:colOff>165100</xdr:colOff>
      <xdr:row>79</xdr:row>
      <xdr:rowOff>90360</xdr:rowOff>
    </xdr:to>
    <xdr:sp macro="" textlink="">
      <xdr:nvSpPr>
        <xdr:cNvPr id="650" name="フローチャート: 判断 649"/>
        <xdr:cNvSpPr/>
      </xdr:nvSpPr>
      <xdr:spPr>
        <a:xfrm>
          <a:off x="14541500" y="1353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106887</xdr:rowOff>
    </xdr:from>
    <xdr:ext cx="469744" cy="259045"/>
    <xdr:sp macro="" textlink="">
      <xdr:nvSpPr>
        <xdr:cNvPr id="651" name="テキスト ボックス 650"/>
        <xdr:cNvSpPr txBox="1"/>
      </xdr:nvSpPr>
      <xdr:spPr>
        <a:xfrm>
          <a:off x="14357428" y="133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41421</xdr:rowOff>
    </xdr:from>
    <xdr:to>
      <xdr:col>71</xdr:col>
      <xdr:colOff>177800</xdr:colOff>
      <xdr:row>79</xdr:row>
      <xdr:rowOff>42177</xdr:rowOff>
    </xdr:to>
    <xdr:cxnSp macro="">
      <xdr:nvCxnSpPr>
        <xdr:cNvPr id="652" name="直線コネクタ 651"/>
        <xdr:cNvCxnSpPr/>
      </xdr:nvCxnSpPr>
      <xdr:spPr>
        <a:xfrm>
          <a:off x="12814300" y="13585971"/>
          <a:ext cx="889000" cy="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161009</xdr:rowOff>
    </xdr:from>
    <xdr:to>
      <xdr:col>72</xdr:col>
      <xdr:colOff>38100</xdr:colOff>
      <xdr:row>79</xdr:row>
      <xdr:rowOff>91159</xdr:rowOff>
    </xdr:to>
    <xdr:sp macro="" textlink="">
      <xdr:nvSpPr>
        <xdr:cNvPr id="653" name="フローチャート: 判断 652"/>
        <xdr:cNvSpPr/>
      </xdr:nvSpPr>
      <xdr:spPr>
        <a:xfrm>
          <a:off x="13652500" y="1353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107686</xdr:rowOff>
    </xdr:from>
    <xdr:ext cx="469744" cy="259045"/>
    <xdr:sp macro="" textlink="">
      <xdr:nvSpPr>
        <xdr:cNvPr id="654" name="テキスト ボックス 653"/>
        <xdr:cNvSpPr txBox="1"/>
      </xdr:nvSpPr>
      <xdr:spPr>
        <a:xfrm>
          <a:off x="13468428" y="1330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155639</xdr:rowOff>
    </xdr:from>
    <xdr:to>
      <xdr:col>67</xdr:col>
      <xdr:colOff>101600</xdr:colOff>
      <xdr:row>79</xdr:row>
      <xdr:rowOff>85789</xdr:rowOff>
    </xdr:to>
    <xdr:sp macro="" textlink="">
      <xdr:nvSpPr>
        <xdr:cNvPr id="655" name="フローチャート: 判断 654"/>
        <xdr:cNvSpPr/>
      </xdr:nvSpPr>
      <xdr:spPr>
        <a:xfrm>
          <a:off x="12763500" y="13528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102316</xdr:rowOff>
    </xdr:from>
    <xdr:ext cx="469744" cy="259045"/>
    <xdr:sp macro="" textlink="">
      <xdr:nvSpPr>
        <xdr:cNvPr id="656" name="テキスト ボックス 655"/>
        <xdr:cNvSpPr txBox="1"/>
      </xdr:nvSpPr>
      <xdr:spPr>
        <a:xfrm>
          <a:off x="12579428" y="1330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125633</xdr:rowOff>
    </xdr:from>
    <xdr:to>
      <xdr:col>85</xdr:col>
      <xdr:colOff>177800</xdr:colOff>
      <xdr:row>79</xdr:row>
      <xdr:rowOff>55783</xdr:rowOff>
    </xdr:to>
    <xdr:sp macro="" textlink="">
      <xdr:nvSpPr>
        <xdr:cNvPr id="662" name="楕円 661"/>
        <xdr:cNvSpPr/>
      </xdr:nvSpPr>
      <xdr:spPr>
        <a:xfrm>
          <a:off x="16268700" y="1349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85010</xdr:rowOff>
    </xdr:from>
    <xdr:ext cx="534377" cy="259045"/>
    <xdr:sp macro="" textlink="">
      <xdr:nvSpPr>
        <xdr:cNvPr id="663" name="災害復旧費該当値テキスト"/>
        <xdr:cNvSpPr txBox="1"/>
      </xdr:nvSpPr>
      <xdr:spPr>
        <a:xfrm>
          <a:off x="16370300" y="1328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132527</xdr:rowOff>
    </xdr:from>
    <xdr:to>
      <xdr:col>81</xdr:col>
      <xdr:colOff>101600</xdr:colOff>
      <xdr:row>79</xdr:row>
      <xdr:rowOff>62677</xdr:rowOff>
    </xdr:to>
    <xdr:sp macro="" textlink="">
      <xdr:nvSpPr>
        <xdr:cNvPr id="664" name="楕円 663"/>
        <xdr:cNvSpPr/>
      </xdr:nvSpPr>
      <xdr:spPr>
        <a:xfrm>
          <a:off x="15430500" y="1350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79204</xdr:rowOff>
    </xdr:from>
    <xdr:ext cx="534377" cy="259045"/>
    <xdr:sp macro="" textlink="">
      <xdr:nvSpPr>
        <xdr:cNvPr id="665" name="テキスト ボックス 664"/>
        <xdr:cNvSpPr txBox="1"/>
      </xdr:nvSpPr>
      <xdr:spPr>
        <a:xfrm>
          <a:off x="15214111" y="1328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162375</xdr:rowOff>
    </xdr:from>
    <xdr:to>
      <xdr:col>76</xdr:col>
      <xdr:colOff>165100</xdr:colOff>
      <xdr:row>79</xdr:row>
      <xdr:rowOff>92525</xdr:rowOff>
    </xdr:to>
    <xdr:sp macro="" textlink="">
      <xdr:nvSpPr>
        <xdr:cNvPr id="666" name="楕円 665"/>
        <xdr:cNvSpPr/>
      </xdr:nvSpPr>
      <xdr:spPr>
        <a:xfrm>
          <a:off x="14541500" y="1353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83652</xdr:rowOff>
    </xdr:from>
    <xdr:ext cx="469744" cy="259045"/>
    <xdr:sp macro="" textlink="">
      <xdr:nvSpPr>
        <xdr:cNvPr id="667" name="テキスト ボックス 666"/>
        <xdr:cNvSpPr txBox="1"/>
      </xdr:nvSpPr>
      <xdr:spPr>
        <a:xfrm>
          <a:off x="14357428" y="1362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162827</xdr:rowOff>
    </xdr:from>
    <xdr:to>
      <xdr:col>72</xdr:col>
      <xdr:colOff>38100</xdr:colOff>
      <xdr:row>79</xdr:row>
      <xdr:rowOff>92977</xdr:rowOff>
    </xdr:to>
    <xdr:sp macro="" textlink="">
      <xdr:nvSpPr>
        <xdr:cNvPr id="668" name="楕円 667"/>
        <xdr:cNvSpPr/>
      </xdr:nvSpPr>
      <xdr:spPr>
        <a:xfrm>
          <a:off x="13652500" y="135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84104</xdr:rowOff>
    </xdr:from>
    <xdr:ext cx="469744" cy="259045"/>
    <xdr:sp macro="" textlink="">
      <xdr:nvSpPr>
        <xdr:cNvPr id="669" name="テキスト ボックス 668"/>
        <xdr:cNvSpPr txBox="1"/>
      </xdr:nvSpPr>
      <xdr:spPr>
        <a:xfrm>
          <a:off x="13468428" y="13628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162071</xdr:rowOff>
    </xdr:from>
    <xdr:to>
      <xdr:col>67</xdr:col>
      <xdr:colOff>101600</xdr:colOff>
      <xdr:row>79</xdr:row>
      <xdr:rowOff>92221</xdr:rowOff>
    </xdr:to>
    <xdr:sp macro="" textlink="">
      <xdr:nvSpPr>
        <xdr:cNvPr id="670" name="楕円 669"/>
        <xdr:cNvSpPr/>
      </xdr:nvSpPr>
      <xdr:spPr>
        <a:xfrm>
          <a:off x="12763500" y="1353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83348</xdr:rowOff>
    </xdr:from>
    <xdr:ext cx="469744" cy="259045"/>
    <xdr:sp macro="" textlink="">
      <xdr:nvSpPr>
        <xdr:cNvPr id="671" name="テキスト ボックス 670"/>
        <xdr:cNvSpPr txBox="1"/>
      </xdr:nvSpPr>
      <xdr:spPr>
        <a:xfrm>
          <a:off x="12579428" y="1362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74276</xdr:rowOff>
    </xdr:from>
    <xdr:to>
      <xdr:col>85</xdr:col>
      <xdr:colOff>126364</xdr:colOff>
      <xdr:row>98</xdr:row>
      <xdr:rowOff>168711</xdr:rowOff>
    </xdr:to>
    <xdr:cxnSp macro="">
      <xdr:nvCxnSpPr>
        <xdr:cNvPr id="697" name="直線コネクタ 696"/>
        <xdr:cNvCxnSpPr/>
      </xdr:nvCxnSpPr>
      <xdr:spPr>
        <a:xfrm flipV="1">
          <a:off x="16317595" y="15504776"/>
          <a:ext cx="1269" cy="146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1088</xdr:rowOff>
    </xdr:from>
    <xdr:ext cx="469744" cy="259045"/>
    <xdr:sp macro="" textlink="">
      <xdr:nvSpPr>
        <xdr:cNvPr id="698" name="公債費最小値テキスト"/>
        <xdr:cNvSpPr txBox="1"/>
      </xdr:nvSpPr>
      <xdr:spPr>
        <a:xfrm>
          <a:off x="16370300" y="1697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168711</xdr:rowOff>
    </xdr:from>
    <xdr:to>
      <xdr:col>86</xdr:col>
      <xdr:colOff>25400</xdr:colOff>
      <xdr:row>98</xdr:row>
      <xdr:rowOff>168711</xdr:rowOff>
    </xdr:to>
    <xdr:cxnSp macro="">
      <xdr:nvCxnSpPr>
        <xdr:cNvPr id="699" name="直線コネクタ 698"/>
        <xdr:cNvCxnSpPr/>
      </xdr:nvCxnSpPr>
      <xdr:spPr>
        <a:xfrm>
          <a:off x="16230600" y="169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20953</xdr:rowOff>
    </xdr:from>
    <xdr:ext cx="599010" cy="259045"/>
    <xdr:sp macro="" textlink="">
      <xdr:nvSpPr>
        <xdr:cNvPr id="700" name="公債費最大値テキスト"/>
        <xdr:cNvSpPr txBox="1"/>
      </xdr:nvSpPr>
      <xdr:spPr>
        <a:xfrm>
          <a:off x="16370300" y="1528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74276</xdr:rowOff>
    </xdr:from>
    <xdr:to>
      <xdr:col>86</xdr:col>
      <xdr:colOff>25400</xdr:colOff>
      <xdr:row>90</xdr:row>
      <xdr:rowOff>74276</xdr:rowOff>
    </xdr:to>
    <xdr:cxnSp macro="">
      <xdr:nvCxnSpPr>
        <xdr:cNvPr id="701" name="直線コネクタ 700"/>
        <xdr:cNvCxnSpPr/>
      </xdr:nvCxnSpPr>
      <xdr:spPr>
        <a:xfrm>
          <a:off x="16230600" y="15504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73068</xdr:rowOff>
    </xdr:from>
    <xdr:to>
      <xdr:col>85</xdr:col>
      <xdr:colOff>127000</xdr:colOff>
      <xdr:row>92</xdr:row>
      <xdr:rowOff>11596</xdr:rowOff>
    </xdr:to>
    <xdr:cxnSp macro="">
      <xdr:nvCxnSpPr>
        <xdr:cNvPr id="702" name="直線コネクタ 701"/>
        <xdr:cNvCxnSpPr/>
      </xdr:nvCxnSpPr>
      <xdr:spPr>
        <a:xfrm flipV="1">
          <a:off x="15481300" y="15675018"/>
          <a:ext cx="838200" cy="10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140217</xdr:rowOff>
    </xdr:from>
    <xdr:ext cx="534377" cy="259045"/>
    <xdr:sp macro="" textlink="">
      <xdr:nvSpPr>
        <xdr:cNvPr id="703" name="公債費平均値テキスト"/>
        <xdr:cNvSpPr txBox="1"/>
      </xdr:nvSpPr>
      <xdr:spPr>
        <a:xfrm>
          <a:off x="16370300" y="16256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161790</xdr:rowOff>
    </xdr:from>
    <xdr:to>
      <xdr:col>85</xdr:col>
      <xdr:colOff>177800</xdr:colOff>
      <xdr:row>95</xdr:row>
      <xdr:rowOff>91940</xdr:rowOff>
    </xdr:to>
    <xdr:sp macro="" textlink="">
      <xdr:nvSpPr>
        <xdr:cNvPr id="704" name="フローチャート: 判断 703"/>
        <xdr:cNvSpPr/>
      </xdr:nvSpPr>
      <xdr:spPr>
        <a:xfrm>
          <a:off x="16268700" y="1627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144196</xdr:rowOff>
    </xdr:from>
    <xdr:to>
      <xdr:col>81</xdr:col>
      <xdr:colOff>50800</xdr:colOff>
      <xdr:row>92</xdr:row>
      <xdr:rowOff>11596</xdr:rowOff>
    </xdr:to>
    <xdr:cxnSp macro="">
      <xdr:nvCxnSpPr>
        <xdr:cNvPr id="705" name="直線コネクタ 704"/>
        <xdr:cNvCxnSpPr/>
      </xdr:nvCxnSpPr>
      <xdr:spPr>
        <a:xfrm>
          <a:off x="14592300" y="15746146"/>
          <a:ext cx="889000" cy="3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1183</xdr:rowOff>
    </xdr:from>
    <xdr:to>
      <xdr:col>81</xdr:col>
      <xdr:colOff>101600</xdr:colOff>
      <xdr:row>95</xdr:row>
      <xdr:rowOff>102783</xdr:rowOff>
    </xdr:to>
    <xdr:sp macro="" textlink="">
      <xdr:nvSpPr>
        <xdr:cNvPr id="706" name="フローチャート: 判断 705"/>
        <xdr:cNvSpPr/>
      </xdr:nvSpPr>
      <xdr:spPr>
        <a:xfrm>
          <a:off x="154305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93910</xdr:rowOff>
    </xdr:from>
    <xdr:ext cx="534377" cy="259045"/>
    <xdr:sp macro="" textlink="">
      <xdr:nvSpPr>
        <xdr:cNvPr id="707" name="テキスト ボックス 706"/>
        <xdr:cNvSpPr txBox="1"/>
      </xdr:nvSpPr>
      <xdr:spPr>
        <a:xfrm>
          <a:off x="15214111" y="1638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144196</xdr:rowOff>
    </xdr:from>
    <xdr:to>
      <xdr:col>76</xdr:col>
      <xdr:colOff>114300</xdr:colOff>
      <xdr:row>92</xdr:row>
      <xdr:rowOff>69292</xdr:rowOff>
    </xdr:to>
    <xdr:cxnSp macro="">
      <xdr:nvCxnSpPr>
        <xdr:cNvPr id="708" name="直線コネクタ 707"/>
        <xdr:cNvCxnSpPr/>
      </xdr:nvCxnSpPr>
      <xdr:spPr>
        <a:xfrm flipV="1">
          <a:off x="13703300" y="15746146"/>
          <a:ext cx="889000" cy="9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166667</xdr:rowOff>
    </xdr:from>
    <xdr:to>
      <xdr:col>76</xdr:col>
      <xdr:colOff>165100</xdr:colOff>
      <xdr:row>95</xdr:row>
      <xdr:rowOff>96817</xdr:rowOff>
    </xdr:to>
    <xdr:sp macro="" textlink="">
      <xdr:nvSpPr>
        <xdr:cNvPr id="709" name="フローチャート: 判断 708"/>
        <xdr:cNvSpPr/>
      </xdr:nvSpPr>
      <xdr:spPr>
        <a:xfrm>
          <a:off x="14541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87944</xdr:rowOff>
    </xdr:from>
    <xdr:ext cx="534377" cy="259045"/>
    <xdr:sp macro="" textlink="">
      <xdr:nvSpPr>
        <xdr:cNvPr id="710" name="テキスト ボックス 709"/>
        <xdr:cNvSpPr txBox="1"/>
      </xdr:nvSpPr>
      <xdr:spPr>
        <a:xfrm>
          <a:off x="14325111" y="163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31366</xdr:rowOff>
    </xdr:from>
    <xdr:to>
      <xdr:col>71</xdr:col>
      <xdr:colOff>177800</xdr:colOff>
      <xdr:row>92</xdr:row>
      <xdr:rowOff>69292</xdr:rowOff>
    </xdr:to>
    <xdr:cxnSp macro="">
      <xdr:nvCxnSpPr>
        <xdr:cNvPr id="711" name="直線コネクタ 710"/>
        <xdr:cNvCxnSpPr/>
      </xdr:nvCxnSpPr>
      <xdr:spPr>
        <a:xfrm>
          <a:off x="12814300" y="15804766"/>
          <a:ext cx="889000" cy="3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20439</xdr:rowOff>
    </xdr:from>
    <xdr:to>
      <xdr:col>72</xdr:col>
      <xdr:colOff>38100</xdr:colOff>
      <xdr:row>95</xdr:row>
      <xdr:rowOff>122039</xdr:rowOff>
    </xdr:to>
    <xdr:sp macro="" textlink="">
      <xdr:nvSpPr>
        <xdr:cNvPr id="712" name="フローチャート: 判断 711"/>
        <xdr:cNvSpPr/>
      </xdr:nvSpPr>
      <xdr:spPr>
        <a:xfrm>
          <a:off x="13652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113166</xdr:rowOff>
    </xdr:from>
    <xdr:ext cx="534377" cy="259045"/>
    <xdr:sp macro="" textlink="">
      <xdr:nvSpPr>
        <xdr:cNvPr id="713" name="テキスト ボックス 712"/>
        <xdr:cNvSpPr txBox="1"/>
      </xdr:nvSpPr>
      <xdr:spPr>
        <a:xfrm>
          <a:off x="13436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136165</xdr:rowOff>
    </xdr:from>
    <xdr:to>
      <xdr:col>67</xdr:col>
      <xdr:colOff>101600</xdr:colOff>
      <xdr:row>95</xdr:row>
      <xdr:rowOff>66315</xdr:rowOff>
    </xdr:to>
    <xdr:sp macro="" textlink="">
      <xdr:nvSpPr>
        <xdr:cNvPr id="714" name="フローチャート: 判断 713"/>
        <xdr:cNvSpPr/>
      </xdr:nvSpPr>
      <xdr:spPr>
        <a:xfrm>
          <a:off x="12763500" y="162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57442</xdr:rowOff>
    </xdr:from>
    <xdr:ext cx="534377" cy="259045"/>
    <xdr:sp macro="" textlink="">
      <xdr:nvSpPr>
        <xdr:cNvPr id="715" name="テキスト ボックス 714"/>
        <xdr:cNvSpPr txBox="1"/>
      </xdr:nvSpPr>
      <xdr:spPr>
        <a:xfrm>
          <a:off x="12547111" y="1634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22268</xdr:rowOff>
    </xdr:from>
    <xdr:to>
      <xdr:col>85</xdr:col>
      <xdr:colOff>177800</xdr:colOff>
      <xdr:row>91</xdr:row>
      <xdr:rowOff>123868</xdr:rowOff>
    </xdr:to>
    <xdr:sp macro="" textlink="">
      <xdr:nvSpPr>
        <xdr:cNvPr id="721" name="楕円 720"/>
        <xdr:cNvSpPr/>
      </xdr:nvSpPr>
      <xdr:spPr>
        <a:xfrm>
          <a:off x="16268700" y="1562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45145</xdr:rowOff>
    </xdr:from>
    <xdr:ext cx="599010" cy="259045"/>
    <xdr:sp macro="" textlink="">
      <xdr:nvSpPr>
        <xdr:cNvPr id="722" name="公債費該当値テキスト"/>
        <xdr:cNvSpPr txBox="1"/>
      </xdr:nvSpPr>
      <xdr:spPr>
        <a:xfrm>
          <a:off x="16370300" y="1547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132246</xdr:rowOff>
    </xdr:from>
    <xdr:to>
      <xdr:col>81</xdr:col>
      <xdr:colOff>101600</xdr:colOff>
      <xdr:row>92</xdr:row>
      <xdr:rowOff>62396</xdr:rowOff>
    </xdr:to>
    <xdr:sp macro="" textlink="">
      <xdr:nvSpPr>
        <xdr:cNvPr id="723" name="楕円 722"/>
        <xdr:cNvSpPr/>
      </xdr:nvSpPr>
      <xdr:spPr>
        <a:xfrm>
          <a:off x="15430500" y="1573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78923</xdr:rowOff>
    </xdr:from>
    <xdr:ext cx="599010" cy="259045"/>
    <xdr:sp macro="" textlink="">
      <xdr:nvSpPr>
        <xdr:cNvPr id="724" name="テキスト ボックス 723"/>
        <xdr:cNvSpPr txBox="1"/>
      </xdr:nvSpPr>
      <xdr:spPr>
        <a:xfrm>
          <a:off x="15181795" y="1550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93396</xdr:rowOff>
    </xdr:from>
    <xdr:to>
      <xdr:col>76</xdr:col>
      <xdr:colOff>165100</xdr:colOff>
      <xdr:row>92</xdr:row>
      <xdr:rowOff>23546</xdr:rowOff>
    </xdr:to>
    <xdr:sp macro="" textlink="">
      <xdr:nvSpPr>
        <xdr:cNvPr id="725" name="楕円 724"/>
        <xdr:cNvSpPr/>
      </xdr:nvSpPr>
      <xdr:spPr>
        <a:xfrm>
          <a:off x="14541500" y="1569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40073</xdr:rowOff>
    </xdr:from>
    <xdr:ext cx="599010" cy="259045"/>
    <xdr:sp macro="" textlink="">
      <xdr:nvSpPr>
        <xdr:cNvPr id="726" name="テキスト ボックス 725"/>
        <xdr:cNvSpPr txBox="1"/>
      </xdr:nvSpPr>
      <xdr:spPr>
        <a:xfrm>
          <a:off x="14292795" y="1547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18492</xdr:rowOff>
    </xdr:from>
    <xdr:to>
      <xdr:col>72</xdr:col>
      <xdr:colOff>38100</xdr:colOff>
      <xdr:row>92</xdr:row>
      <xdr:rowOff>120092</xdr:rowOff>
    </xdr:to>
    <xdr:sp macro="" textlink="">
      <xdr:nvSpPr>
        <xdr:cNvPr id="727" name="楕円 726"/>
        <xdr:cNvSpPr/>
      </xdr:nvSpPr>
      <xdr:spPr>
        <a:xfrm>
          <a:off x="13652500" y="1579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136619</xdr:rowOff>
    </xdr:from>
    <xdr:ext cx="599010" cy="259045"/>
    <xdr:sp macro="" textlink="">
      <xdr:nvSpPr>
        <xdr:cNvPr id="728" name="テキスト ボックス 727"/>
        <xdr:cNvSpPr txBox="1"/>
      </xdr:nvSpPr>
      <xdr:spPr>
        <a:xfrm>
          <a:off x="13403795" y="15567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152016</xdr:rowOff>
    </xdr:from>
    <xdr:to>
      <xdr:col>67</xdr:col>
      <xdr:colOff>101600</xdr:colOff>
      <xdr:row>92</xdr:row>
      <xdr:rowOff>82166</xdr:rowOff>
    </xdr:to>
    <xdr:sp macro="" textlink="">
      <xdr:nvSpPr>
        <xdr:cNvPr id="729" name="楕円 728"/>
        <xdr:cNvSpPr/>
      </xdr:nvSpPr>
      <xdr:spPr>
        <a:xfrm>
          <a:off x="12763500" y="1575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98693</xdr:rowOff>
    </xdr:from>
    <xdr:ext cx="599010" cy="259045"/>
    <xdr:sp macro="" textlink="">
      <xdr:nvSpPr>
        <xdr:cNvPr id="730" name="テキスト ボックス 729"/>
        <xdr:cNvSpPr txBox="1"/>
      </xdr:nvSpPr>
      <xdr:spPr>
        <a:xfrm>
          <a:off x="12514795" y="1552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41" name="直線コネクタ 74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42" name="テキスト ボックス 74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4" name="テキスト ボックス 74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5" name="直線コネクタ 74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46" name="テキスト ボックス 74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48832</xdr:rowOff>
    </xdr:from>
    <xdr:to>
      <xdr:col>116</xdr:col>
      <xdr:colOff>62864</xdr:colOff>
      <xdr:row>38</xdr:row>
      <xdr:rowOff>25400</xdr:rowOff>
    </xdr:to>
    <xdr:cxnSp macro="">
      <xdr:nvCxnSpPr>
        <xdr:cNvPr id="750" name="直線コネクタ 749"/>
        <xdr:cNvCxnSpPr/>
      </xdr:nvCxnSpPr>
      <xdr:spPr>
        <a:xfrm flipV="1">
          <a:off x="22159595" y="5363782"/>
          <a:ext cx="1269"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47966</xdr:rowOff>
    </xdr:from>
    <xdr:ext cx="249299" cy="259045"/>
    <xdr:sp macro="" textlink="">
      <xdr:nvSpPr>
        <xdr:cNvPr id="751" name="諸支出金最小値テキスト"/>
        <xdr:cNvSpPr txBox="1"/>
      </xdr:nvSpPr>
      <xdr:spPr>
        <a:xfrm>
          <a:off x="22212300" y="6563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52" name="直線コネクタ 75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166959</xdr:rowOff>
    </xdr:from>
    <xdr:ext cx="534377" cy="259045"/>
    <xdr:sp macro="" textlink="">
      <xdr:nvSpPr>
        <xdr:cNvPr id="753" name="諸支出金最大値テキスト"/>
        <xdr:cNvSpPr txBox="1"/>
      </xdr:nvSpPr>
      <xdr:spPr>
        <a:xfrm>
          <a:off x="22212300" y="513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48832</xdr:rowOff>
    </xdr:from>
    <xdr:to>
      <xdr:col>116</xdr:col>
      <xdr:colOff>152400</xdr:colOff>
      <xdr:row>31</xdr:row>
      <xdr:rowOff>48832</xdr:rowOff>
    </xdr:to>
    <xdr:cxnSp macro="">
      <xdr:nvCxnSpPr>
        <xdr:cNvPr id="754" name="直線コネクタ 753"/>
        <xdr:cNvCxnSpPr/>
      </xdr:nvCxnSpPr>
      <xdr:spPr>
        <a:xfrm>
          <a:off x="22072600" y="53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5" name="直線コネクタ 75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136866</xdr:rowOff>
    </xdr:from>
    <xdr:ext cx="378565" cy="259045"/>
    <xdr:sp macro="" textlink="">
      <xdr:nvSpPr>
        <xdr:cNvPr id="756" name="諸支出金平均値テキスト"/>
        <xdr:cNvSpPr txBox="1"/>
      </xdr:nvSpPr>
      <xdr:spPr>
        <a:xfrm>
          <a:off x="22212300" y="6309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113989</xdr:rowOff>
    </xdr:from>
    <xdr:to>
      <xdr:col>116</xdr:col>
      <xdr:colOff>114300</xdr:colOff>
      <xdr:row>38</xdr:row>
      <xdr:rowOff>44138</xdr:rowOff>
    </xdr:to>
    <xdr:sp macro="" textlink="">
      <xdr:nvSpPr>
        <xdr:cNvPr id="757" name="フローチャート: 判断 756"/>
        <xdr:cNvSpPr/>
      </xdr:nvSpPr>
      <xdr:spPr>
        <a:xfrm>
          <a:off x="22110700" y="64576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8" name="直線コネクタ 75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143993</xdr:rowOff>
    </xdr:from>
    <xdr:to>
      <xdr:col>112</xdr:col>
      <xdr:colOff>38100</xdr:colOff>
      <xdr:row>38</xdr:row>
      <xdr:rowOff>74143</xdr:rowOff>
    </xdr:to>
    <xdr:sp macro="" textlink="">
      <xdr:nvSpPr>
        <xdr:cNvPr id="759" name="フローチャート: 判断 758"/>
        <xdr:cNvSpPr/>
      </xdr:nvSpPr>
      <xdr:spPr>
        <a:xfrm>
          <a:off x="21272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90670</xdr:rowOff>
    </xdr:from>
    <xdr:ext cx="313932" cy="259045"/>
    <xdr:sp macro="" textlink="">
      <xdr:nvSpPr>
        <xdr:cNvPr id="760" name="テキスト ボックス 759"/>
        <xdr:cNvSpPr txBox="1"/>
      </xdr:nvSpPr>
      <xdr:spPr>
        <a:xfrm>
          <a:off x="21166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61" name="直線コネクタ 76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143650</xdr:rowOff>
    </xdr:from>
    <xdr:to>
      <xdr:col>107</xdr:col>
      <xdr:colOff>101600</xdr:colOff>
      <xdr:row>38</xdr:row>
      <xdr:rowOff>73800</xdr:rowOff>
    </xdr:to>
    <xdr:sp macro="" textlink="">
      <xdr:nvSpPr>
        <xdr:cNvPr id="762" name="フローチャート: 判断 761"/>
        <xdr:cNvSpPr/>
      </xdr:nvSpPr>
      <xdr:spPr>
        <a:xfrm>
          <a:off x="20383500" y="648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90327</xdr:rowOff>
    </xdr:from>
    <xdr:ext cx="313932" cy="259045"/>
    <xdr:sp macro="" textlink="">
      <xdr:nvSpPr>
        <xdr:cNvPr id="763" name="テキスト ボックス 762"/>
        <xdr:cNvSpPr txBox="1"/>
      </xdr:nvSpPr>
      <xdr:spPr>
        <a:xfrm>
          <a:off x="20277333" y="6262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64" name="直線コネクタ 76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144450</xdr:rowOff>
    </xdr:from>
    <xdr:to>
      <xdr:col>102</xdr:col>
      <xdr:colOff>165100</xdr:colOff>
      <xdr:row>38</xdr:row>
      <xdr:rowOff>74600</xdr:rowOff>
    </xdr:to>
    <xdr:sp macro="" textlink="">
      <xdr:nvSpPr>
        <xdr:cNvPr id="765" name="フローチャート: 判断 764"/>
        <xdr:cNvSpPr/>
      </xdr:nvSpPr>
      <xdr:spPr>
        <a:xfrm>
          <a:off x="19494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91127</xdr:rowOff>
    </xdr:from>
    <xdr:ext cx="313932" cy="259045"/>
    <xdr:sp macro="" textlink="">
      <xdr:nvSpPr>
        <xdr:cNvPr id="766" name="テキスト ボックス 765"/>
        <xdr:cNvSpPr txBox="1"/>
      </xdr:nvSpPr>
      <xdr:spPr>
        <a:xfrm>
          <a:off x="19388333" y="626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137935</xdr:rowOff>
    </xdr:from>
    <xdr:to>
      <xdr:col>98</xdr:col>
      <xdr:colOff>38100</xdr:colOff>
      <xdr:row>38</xdr:row>
      <xdr:rowOff>68084</xdr:rowOff>
    </xdr:to>
    <xdr:sp macro="" textlink="">
      <xdr:nvSpPr>
        <xdr:cNvPr id="767" name="フローチャート: 判断 766"/>
        <xdr:cNvSpPr/>
      </xdr:nvSpPr>
      <xdr:spPr>
        <a:xfrm>
          <a:off x="18605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84612</xdr:rowOff>
    </xdr:from>
    <xdr:ext cx="378565" cy="259045"/>
    <xdr:sp macro="" textlink="">
      <xdr:nvSpPr>
        <xdr:cNvPr id="768" name="テキスト ボックス 767"/>
        <xdr:cNvSpPr txBox="1"/>
      </xdr:nvSpPr>
      <xdr:spPr>
        <a:xfrm>
          <a:off x="18467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4" name="楕円 77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92416</xdr:rowOff>
    </xdr:from>
    <xdr:ext cx="249299" cy="259045"/>
    <xdr:sp macro="" textlink="">
      <xdr:nvSpPr>
        <xdr:cNvPr id="775" name="諸支出金該当値テキスト"/>
        <xdr:cNvSpPr txBox="1"/>
      </xdr:nvSpPr>
      <xdr:spPr>
        <a:xfrm>
          <a:off x="22212300" y="6436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6" name="楕円 77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7" name="テキスト ボックス 776"/>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8" name="楕円 77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9" name="テキスト ボックス 778"/>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80" name="楕円 77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81" name="テキスト ボックス 780"/>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82" name="楕円 78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83" name="テキスト ボックス 782"/>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4" name="直線コネクタ 79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5" name="テキスト ボックス 79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6" name="直線コネクタ 79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7" name="テキスト ボックス 79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8" name="直線コネクタ 79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9" name="テキスト ボックス 79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0" name="直線コネクタ 79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801" name="テキスト ボックス 80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805" name="直線コネクタ 80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7" name="直線コネクタ 80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9" name="直線コネクタ 80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10" name="直線コネクタ 80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2" name="フローチャート: 判断 81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13" name="直線コネクタ 81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14" name="フローチャート: 判断 81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5" name="テキスト ボックス 81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6" name="直線コネクタ 81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43180</xdr:rowOff>
    </xdr:from>
    <xdr:to>
      <xdr:col>107</xdr:col>
      <xdr:colOff>101600</xdr:colOff>
      <xdr:row>58</xdr:row>
      <xdr:rowOff>144780</xdr:rowOff>
    </xdr:to>
    <xdr:sp macro="" textlink="">
      <xdr:nvSpPr>
        <xdr:cNvPr id="817" name="フローチャート: 判断 816"/>
        <xdr:cNvSpPr/>
      </xdr:nvSpPr>
      <xdr:spPr>
        <a:xfrm>
          <a:off x="20383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161307</xdr:rowOff>
    </xdr:from>
    <xdr:ext cx="249299" cy="259045"/>
    <xdr:sp macro="" textlink="">
      <xdr:nvSpPr>
        <xdr:cNvPr id="818" name="テキスト ボックス 817"/>
        <xdr:cNvSpPr txBox="1"/>
      </xdr:nvSpPr>
      <xdr:spPr>
        <a:xfrm>
          <a:off x="20309650" y="9762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9" name="直線コネクタ 81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20" name="フローチャート: 判断 819"/>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157480</xdr:rowOff>
    </xdr:from>
    <xdr:to>
      <xdr:col>98</xdr:col>
      <xdr:colOff>38100</xdr:colOff>
      <xdr:row>51</xdr:row>
      <xdr:rowOff>87630</xdr:rowOff>
    </xdr:to>
    <xdr:sp macro="" textlink="">
      <xdr:nvSpPr>
        <xdr:cNvPr id="822" name="フローチャート: 判断 821"/>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49</xdr:row>
      <xdr:rowOff>104157</xdr:rowOff>
    </xdr:from>
    <xdr:ext cx="313932" cy="259045"/>
    <xdr:sp macro="" textlink="">
      <xdr:nvSpPr>
        <xdr:cNvPr id="823" name="テキスト ボックス 822"/>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9" name="楕円 82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3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31" name="楕円 83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32" name="テキスト ボックス 831"/>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33" name="楕円 83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34" name="テキスト ボックス 833"/>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5" name="楕円 83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36" name="テキスト ボックス 835"/>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7" name="楕円 83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8" name="テキスト ボックス 83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住民一人当たりのコスト</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総務費については、類似団体平均値とほぼ同水準となっている。本年度については減債基金積立金の増などにより、昨年度に比べて</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102,003</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民生費については、保育園建設事業の増などにより、昨年度に比べて</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184,538</a:t>
          </a:r>
          <a:r>
            <a:rPr kumimoji="1" lang="ja-JP" altLang="en-US" sz="1300">
              <a:latin typeface="ＭＳ Ｐゴシック" panose="020B0600070205080204" pitchFamily="50" charset="-128"/>
              <a:ea typeface="ＭＳ Ｐゴシック" panose="020B0600070205080204" pitchFamily="50" charset="-128"/>
            </a:rPr>
            <a:t>円となった。類似団体平均値を上回る状況が続いており、歳出総額の</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％と多くを占めることからも、今度の推移を注視する必要がある。</a:t>
          </a:r>
        </a:p>
        <a:p>
          <a:r>
            <a:rPr kumimoji="1" lang="ja-JP" altLang="en-US" sz="1300">
              <a:latin typeface="ＭＳ Ｐゴシック" panose="020B0600070205080204" pitchFamily="50" charset="-128"/>
              <a:ea typeface="ＭＳ Ｐゴシック" panose="020B0600070205080204" pitchFamily="50" charset="-128"/>
            </a:rPr>
            <a:t>消防費については、昨年度に比べて</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28,842</a:t>
          </a:r>
          <a:r>
            <a:rPr kumimoji="1" lang="ja-JP" altLang="en-US" sz="1300">
              <a:latin typeface="ＭＳ Ｐゴシック" panose="020B0600070205080204" pitchFamily="50" charset="-128"/>
              <a:ea typeface="ＭＳ Ｐゴシック" panose="020B0600070205080204" pitchFamily="50" charset="-128"/>
            </a:rPr>
            <a:t>円となった。これは平成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年度に防災無線整備事業を実施した結果、単年度のコストが増加していたものが、本年度は平年並みになったためである。</a:t>
          </a:r>
        </a:p>
        <a:p>
          <a:r>
            <a:rPr kumimoji="1" lang="ja-JP" altLang="en-US" sz="1300">
              <a:latin typeface="ＭＳ Ｐゴシック" panose="020B0600070205080204" pitchFamily="50" charset="-128"/>
              <a:ea typeface="ＭＳ Ｐゴシック" panose="020B0600070205080204" pitchFamily="50" charset="-128"/>
            </a:rPr>
            <a:t>衛生費については、旧ごみ処理施設解体事業に係る事業費の増などにより、昨年度に比べて</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76,695</a:t>
          </a:r>
          <a:r>
            <a:rPr kumimoji="1" lang="ja-JP" altLang="en-US" sz="1300">
              <a:latin typeface="ＭＳ Ｐゴシック" panose="020B0600070205080204" pitchFamily="50" charset="-128"/>
              <a:ea typeface="ＭＳ Ｐゴシック" panose="020B0600070205080204" pitchFamily="50" charset="-128"/>
            </a:rPr>
            <a:t>円となった。平成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年度と比べると</a:t>
          </a:r>
          <a:r>
            <a:rPr kumimoji="1" lang="en-US" altLang="ja-JP" sz="1300">
              <a:latin typeface="ＭＳ Ｐゴシック" panose="020B0600070205080204" pitchFamily="50" charset="-128"/>
              <a:ea typeface="ＭＳ Ｐゴシック" panose="020B0600070205080204" pitchFamily="50" charset="-128"/>
            </a:rPr>
            <a:t>44.1</a:t>
          </a:r>
          <a:r>
            <a:rPr kumimoji="1" lang="ja-JP" altLang="en-US" sz="1300">
              <a:latin typeface="ＭＳ Ｐゴシック" panose="020B0600070205080204" pitchFamily="50" charset="-128"/>
              <a:ea typeface="ＭＳ Ｐゴシック" panose="020B0600070205080204" pitchFamily="50" charset="-128"/>
            </a:rPr>
            <a:t>％増となっており、近年増加が続いている費目となっている。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本市の歳入は、その</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％以上が地方交付税であるが、平成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年度から普通交付税の合併算定替え特例加算措置の段階的縮減が実施されてきた。令和元年度はその縮減最終年度となり、令和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年度以降は一本算定となる。</a:t>
          </a:r>
        </a:p>
        <a:p>
          <a:r>
            <a:rPr kumimoji="1" lang="ja-JP" altLang="en-US" sz="1400">
              <a:latin typeface="ＭＳ ゴシック" pitchFamily="49" charset="-128"/>
              <a:ea typeface="ＭＳ ゴシック" pitchFamily="49" charset="-128"/>
            </a:rPr>
            <a:t>　そのような状況の中で、住民サービスの低下を招かないよう行政水準を維持するとともに、計画的に大規模事業を実施するなど、健全な財政運営に努めているところである。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全ての会計において黒字であるが、一般会計からの補助により成り立っている会計もあるため、独立採算の原則により、経費削減や収入確保に努めるなど、歳入歳出の適正化を図る必要がある。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7" zoomScale="90" zoomScaleNormal="90" workbookViewId="0">
      <selection activeCell="W9" sqref="W9:AL11"/>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22858798</v>
      </c>
      <c r="BO4" s="431"/>
      <c r="BP4" s="431"/>
      <c r="BQ4" s="431"/>
      <c r="BR4" s="431"/>
      <c r="BS4" s="431"/>
      <c r="BT4" s="431"/>
      <c r="BU4" s="432"/>
      <c r="BV4" s="430">
        <v>21456331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7.8</v>
      </c>
      <c r="CU4" s="437"/>
      <c r="CV4" s="437"/>
      <c r="CW4" s="437"/>
      <c r="CX4" s="437"/>
      <c r="CY4" s="437"/>
      <c r="CZ4" s="437"/>
      <c r="DA4" s="438"/>
      <c r="DB4" s="436">
        <v>7.3</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21795191</v>
      </c>
      <c r="BO5" s="468"/>
      <c r="BP5" s="468"/>
      <c r="BQ5" s="468"/>
      <c r="BR5" s="468"/>
      <c r="BS5" s="468"/>
      <c r="BT5" s="468"/>
      <c r="BU5" s="469"/>
      <c r="BV5" s="467">
        <v>20231200</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91.5</v>
      </c>
      <c r="CU5" s="465"/>
      <c r="CV5" s="465"/>
      <c r="CW5" s="465"/>
      <c r="CX5" s="465"/>
      <c r="CY5" s="465"/>
      <c r="CZ5" s="465"/>
      <c r="DA5" s="466"/>
      <c r="DB5" s="464">
        <v>90.8</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1063607</v>
      </c>
      <c r="BO6" s="468"/>
      <c r="BP6" s="468"/>
      <c r="BQ6" s="468"/>
      <c r="BR6" s="468"/>
      <c r="BS6" s="468"/>
      <c r="BT6" s="468"/>
      <c r="BU6" s="469"/>
      <c r="BV6" s="467">
        <v>1225131</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94.2</v>
      </c>
      <c r="CU6" s="505"/>
      <c r="CV6" s="505"/>
      <c r="CW6" s="505"/>
      <c r="CX6" s="505"/>
      <c r="CY6" s="505"/>
      <c r="CZ6" s="505"/>
      <c r="DA6" s="506"/>
      <c r="DB6" s="504">
        <v>94.6</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5624</v>
      </c>
      <c r="BO7" s="468"/>
      <c r="BP7" s="468"/>
      <c r="BQ7" s="468"/>
      <c r="BR7" s="468"/>
      <c r="BS7" s="468"/>
      <c r="BT7" s="468"/>
      <c r="BU7" s="469"/>
      <c r="BV7" s="467">
        <v>236612</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13498556</v>
      </c>
      <c r="CU7" s="468"/>
      <c r="CV7" s="468"/>
      <c r="CW7" s="468"/>
      <c r="CX7" s="468"/>
      <c r="CY7" s="468"/>
      <c r="CZ7" s="468"/>
      <c r="DA7" s="469"/>
      <c r="DB7" s="467">
        <v>13502637</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1057983</v>
      </c>
      <c r="BO8" s="468"/>
      <c r="BP8" s="468"/>
      <c r="BQ8" s="468"/>
      <c r="BR8" s="468"/>
      <c r="BS8" s="468"/>
      <c r="BT8" s="468"/>
      <c r="BU8" s="469"/>
      <c r="BV8" s="467">
        <v>988519</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0.27</v>
      </c>
      <c r="CU8" s="508"/>
      <c r="CV8" s="508"/>
      <c r="CW8" s="508"/>
      <c r="CX8" s="508"/>
      <c r="CY8" s="508"/>
      <c r="CZ8" s="508"/>
      <c r="DA8" s="509"/>
      <c r="DB8" s="507">
        <v>0.26</v>
      </c>
      <c r="DC8" s="508"/>
      <c r="DD8" s="508"/>
      <c r="DE8" s="508"/>
      <c r="DF8" s="508"/>
      <c r="DG8" s="508"/>
      <c r="DH8" s="508"/>
      <c r="DI8" s="509"/>
      <c r="DJ8" s="186"/>
      <c r="DK8" s="186"/>
      <c r="DL8" s="186"/>
      <c r="DM8" s="186"/>
      <c r="DN8" s="186"/>
      <c r="DO8" s="186"/>
    </row>
    <row r="9" spans="1:119" ht="18.75" customHeight="1" thickBot="1">
      <c r="A9" s="187"/>
      <c r="B9" s="461" t="s">
        <v>112</v>
      </c>
      <c r="C9" s="462"/>
      <c r="D9" s="462"/>
      <c r="E9" s="462"/>
      <c r="F9" s="462"/>
      <c r="G9" s="462"/>
      <c r="H9" s="462"/>
      <c r="I9" s="462"/>
      <c r="J9" s="462"/>
      <c r="K9" s="510"/>
      <c r="L9" s="511" t="s">
        <v>113</v>
      </c>
      <c r="M9" s="512"/>
      <c r="N9" s="512"/>
      <c r="O9" s="512"/>
      <c r="P9" s="512"/>
      <c r="Q9" s="513"/>
      <c r="R9" s="514">
        <v>27977</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109</v>
      </c>
      <c r="AV9" s="500"/>
      <c r="AW9" s="500"/>
      <c r="AX9" s="500"/>
      <c r="AY9" s="501" t="s">
        <v>116</v>
      </c>
      <c r="AZ9" s="502"/>
      <c r="BA9" s="502"/>
      <c r="BB9" s="502"/>
      <c r="BC9" s="502"/>
      <c r="BD9" s="502"/>
      <c r="BE9" s="502"/>
      <c r="BF9" s="502"/>
      <c r="BG9" s="502"/>
      <c r="BH9" s="502"/>
      <c r="BI9" s="502"/>
      <c r="BJ9" s="502"/>
      <c r="BK9" s="502"/>
      <c r="BL9" s="502"/>
      <c r="BM9" s="503"/>
      <c r="BN9" s="467">
        <v>69464</v>
      </c>
      <c r="BO9" s="468"/>
      <c r="BP9" s="468"/>
      <c r="BQ9" s="468"/>
      <c r="BR9" s="468"/>
      <c r="BS9" s="468"/>
      <c r="BT9" s="468"/>
      <c r="BU9" s="469"/>
      <c r="BV9" s="467">
        <v>67313</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21.3</v>
      </c>
      <c r="CU9" s="465"/>
      <c r="CV9" s="465"/>
      <c r="CW9" s="465"/>
      <c r="CX9" s="465"/>
      <c r="CY9" s="465"/>
      <c r="CZ9" s="465"/>
      <c r="DA9" s="466"/>
      <c r="DB9" s="464">
        <v>20.5</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118</v>
      </c>
      <c r="M10" s="497"/>
      <c r="N10" s="497"/>
      <c r="O10" s="497"/>
      <c r="P10" s="497"/>
      <c r="Q10" s="498"/>
      <c r="R10" s="518">
        <v>30498</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34526</v>
      </c>
      <c r="BO10" s="468"/>
      <c r="BP10" s="468"/>
      <c r="BQ10" s="468"/>
      <c r="BR10" s="468"/>
      <c r="BS10" s="468"/>
      <c r="BT10" s="468"/>
      <c r="BU10" s="469"/>
      <c r="BV10" s="467">
        <v>25214</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589245</v>
      </c>
      <c r="BO11" s="468"/>
      <c r="BP11" s="468"/>
      <c r="BQ11" s="468"/>
      <c r="BR11" s="468"/>
      <c r="BS11" s="468"/>
      <c r="BT11" s="468"/>
      <c r="BU11" s="469"/>
      <c r="BV11" s="467">
        <v>474516</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c r="A12" s="187"/>
      <c r="B12" s="527" t="s">
        <v>131</v>
      </c>
      <c r="C12" s="528"/>
      <c r="D12" s="528"/>
      <c r="E12" s="528"/>
      <c r="F12" s="528"/>
      <c r="G12" s="528"/>
      <c r="H12" s="528"/>
      <c r="I12" s="528"/>
      <c r="J12" s="528"/>
      <c r="K12" s="529"/>
      <c r="L12" s="536" t="s">
        <v>132</v>
      </c>
      <c r="M12" s="537"/>
      <c r="N12" s="537"/>
      <c r="O12" s="537"/>
      <c r="P12" s="537"/>
      <c r="Q12" s="538"/>
      <c r="R12" s="539">
        <v>27359</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35000</v>
      </c>
      <c r="BO12" s="468"/>
      <c r="BP12" s="468"/>
      <c r="BQ12" s="468"/>
      <c r="BR12" s="468"/>
      <c r="BS12" s="468"/>
      <c r="BT12" s="468"/>
      <c r="BU12" s="469"/>
      <c r="BV12" s="467">
        <v>100000</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140</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141</v>
      </c>
      <c r="N13" s="559"/>
      <c r="O13" s="559"/>
      <c r="P13" s="559"/>
      <c r="Q13" s="560"/>
      <c r="R13" s="551">
        <v>26909</v>
      </c>
      <c r="S13" s="552"/>
      <c r="T13" s="552"/>
      <c r="U13" s="552"/>
      <c r="V13" s="553"/>
      <c r="W13" s="483" t="s">
        <v>142</v>
      </c>
      <c r="X13" s="484"/>
      <c r="Y13" s="484"/>
      <c r="Z13" s="484"/>
      <c r="AA13" s="484"/>
      <c r="AB13" s="474"/>
      <c r="AC13" s="518">
        <v>1972</v>
      </c>
      <c r="AD13" s="519"/>
      <c r="AE13" s="519"/>
      <c r="AF13" s="519"/>
      <c r="AG13" s="561"/>
      <c r="AH13" s="518">
        <v>1666</v>
      </c>
      <c r="AI13" s="519"/>
      <c r="AJ13" s="519"/>
      <c r="AK13" s="519"/>
      <c r="AL13" s="520"/>
      <c r="AM13" s="496" t="s">
        <v>143</v>
      </c>
      <c r="AN13" s="497"/>
      <c r="AO13" s="497"/>
      <c r="AP13" s="497"/>
      <c r="AQ13" s="497"/>
      <c r="AR13" s="497"/>
      <c r="AS13" s="497"/>
      <c r="AT13" s="498"/>
      <c r="AU13" s="499" t="s">
        <v>136</v>
      </c>
      <c r="AV13" s="500"/>
      <c r="AW13" s="500"/>
      <c r="AX13" s="500"/>
      <c r="AY13" s="501" t="s">
        <v>144</v>
      </c>
      <c r="AZ13" s="502"/>
      <c r="BA13" s="502"/>
      <c r="BB13" s="502"/>
      <c r="BC13" s="502"/>
      <c r="BD13" s="502"/>
      <c r="BE13" s="502"/>
      <c r="BF13" s="502"/>
      <c r="BG13" s="502"/>
      <c r="BH13" s="502"/>
      <c r="BI13" s="502"/>
      <c r="BJ13" s="502"/>
      <c r="BK13" s="502"/>
      <c r="BL13" s="502"/>
      <c r="BM13" s="503"/>
      <c r="BN13" s="467">
        <v>658235</v>
      </c>
      <c r="BO13" s="468"/>
      <c r="BP13" s="468"/>
      <c r="BQ13" s="468"/>
      <c r="BR13" s="468"/>
      <c r="BS13" s="468"/>
      <c r="BT13" s="468"/>
      <c r="BU13" s="469"/>
      <c r="BV13" s="467">
        <v>467043</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12.5</v>
      </c>
      <c r="CU13" s="465"/>
      <c r="CV13" s="465"/>
      <c r="CW13" s="465"/>
      <c r="CX13" s="465"/>
      <c r="CY13" s="465"/>
      <c r="CZ13" s="465"/>
      <c r="DA13" s="466"/>
      <c r="DB13" s="464">
        <v>12.9</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146</v>
      </c>
      <c r="M14" s="549"/>
      <c r="N14" s="549"/>
      <c r="O14" s="549"/>
      <c r="P14" s="549"/>
      <c r="Q14" s="550"/>
      <c r="R14" s="551">
        <v>27816</v>
      </c>
      <c r="S14" s="552"/>
      <c r="T14" s="552"/>
      <c r="U14" s="552"/>
      <c r="V14" s="553"/>
      <c r="W14" s="457"/>
      <c r="X14" s="458"/>
      <c r="Y14" s="458"/>
      <c r="Z14" s="458"/>
      <c r="AA14" s="458"/>
      <c r="AB14" s="447"/>
      <c r="AC14" s="554">
        <v>14.6</v>
      </c>
      <c r="AD14" s="555"/>
      <c r="AE14" s="555"/>
      <c r="AF14" s="555"/>
      <c r="AG14" s="556"/>
      <c r="AH14" s="554">
        <v>12.3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t="s">
        <v>148</v>
      </c>
      <c r="CU14" s="566"/>
      <c r="CV14" s="566"/>
      <c r="CW14" s="566"/>
      <c r="CX14" s="566"/>
      <c r="CY14" s="566"/>
      <c r="CZ14" s="566"/>
      <c r="DA14" s="567"/>
      <c r="DB14" s="565">
        <v>15.9</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149</v>
      </c>
      <c r="N15" s="559"/>
      <c r="O15" s="559"/>
      <c r="P15" s="559"/>
      <c r="Q15" s="560"/>
      <c r="R15" s="551">
        <v>27449</v>
      </c>
      <c r="S15" s="552"/>
      <c r="T15" s="552"/>
      <c r="U15" s="552"/>
      <c r="V15" s="553"/>
      <c r="W15" s="483" t="s">
        <v>150</v>
      </c>
      <c r="X15" s="484"/>
      <c r="Y15" s="484"/>
      <c r="Z15" s="484"/>
      <c r="AA15" s="484"/>
      <c r="AB15" s="474"/>
      <c r="AC15" s="518">
        <v>4078</v>
      </c>
      <c r="AD15" s="519"/>
      <c r="AE15" s="519"/>
      <c r="AF15" s="519"/>
      <c r="AG15" s="561"/>
      <c r="AH15" s="518">
        <v>4178</v>
      </c>
      <c r="AI15" s="519"/>
      <c r="AJ15" s="519"/>
      <c r="AK15" s="519"/>
      <c r="AL15" s="520"/>
      <c r="AM15" s="496"/>
      <c r="AN15" s="497"/>
      <c r="AO15" s="497"/>
      <c r="AP15" s="497"/>
      <c r="AQ15" s="497"/>
      <c r="AR15" s="497"/>
      <c r="AS15" s="497"/>
      <c r="AT15" s="498"/>
      <c r="AU15" s="499"/>
      <c r="AV15" s="500"/>
      <c r="AW15" s="500"/>
      <c r="AX15" s="500"/>
      <c r="AY15" s="427" t="s">
        <v>151</v>
      </c>
      <c r="AZ15" s="428"/>
      <c r="BA15" s="428"/>
      <c r="BB15" s="428"/>
      <c r="BC15" s="428"/>
      <c r="BD15" s="428"/>
      <c r="BE15" s="428"/>
      <c r="BF15" s="428"/>
      <c r="BG15" s="428"/>
      <c r="BH15" s="428"/>
      <c r="BI15" s="428"/>
      <c r="BJ15" s="428"/>
      <c r="BK15" s="428"/>
      <c r="BL15" s="428"/>
      <c r="BM15" s="429"/>
      <c r="BN15" s="430">
        <v>3128632</v>
      </c>
      <c r="BO15" s="431"/>
      <c r="BP15" s="431"/>
      <c r="BQ15" s="431"/>
      <c r="BR15" s="431"/>
      <c r="BS15" s="431"/>
      <c r="BT15" s="431"/>
      <c r="BU15" s="432"/>
      <c r="BV15" s="430">
        <v>3136125</v>
      </c>
      <c r="BW15" s="431"/>
      <c r="BX15" s="431"/>
      <c r="BY15" s="431"/>
      <c r="BZ15" s="431"/>
      <c r="CA15" s="431"/>
      <c r="CB15" s="431"/>
      <c r="CC15" s="432"/>
      <c r="CD15" s="568" t="s">
        <v>152</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153</v>
      </c>
      <c r="M16" s="579"/>
      <c r="N16" s="579"/>
      <c r="O16" s="579"/>
      <c r="P16" s="579"/>
      <c r="Q16" s="580"/>
      <c r="R16" s="571" t="s">
        <v>154</v>
      </c>
      <c r="S16" s="572"/>
      <c r="T16" s="572"/>
      <c r="U16" s="572"/>
      <c r="V16" s="573"/>
      <c r="W16" s="457"/>
      <c r="X16" s="458"/>
      <c r="Y16" s="458"/>
      <c r="Z16" s="458"/>
      <c r="AA16" s="458"/>
      <c r="AB16" s="447"/>
      <c r="AC16" s="554">
        <v>30.1</v>
      </c>
      <c r="AD16" s="555"/>
      <c r="AE16" s="555"/>
      <c r="AF16" s="555"/>
      <c r="AG16" s="556"/>
      <c r="AH16" s="554">
        <v>31</v>
      </c>
      <c r="AI16" s="555"/>
      <c r="AJ16" s="555"/>
      <c r="AK16" s="555"/>
      <c r="AL16" s="557"/>
      <c r="AM16" s="496"/>
      <c r="AN16" s="497"/>
      <c r="AO16" s="497"/>
      <c r="AP16" s="497"/>
      <c r="AQ16" s="497"/>
      <c r="AR16" s="497"/>
      <c r="AS16" s="497"/>
      <c r="AT16" s="498"/>
      <c r="AU16" s="499"/>
      <c r="AV16" s="500"/>
      <c r="AW16" s="500"/>
      <c r="AX16" s="500"/>
      <c r="AY16" s="501" t="s">
        <v>155</v>
      </c>
      <c r="AZ16" s="502"/>
      <c r="BA16" s="502"/>
      <c r="BB16" s="502"/>
      <c r="BC16" s="502"/>
      <c r="BD16" s="502"/>
      <c r="BE16" s="502"/>
      <c r="BF16" s="502"/>
      <c r="BG16" s="502"/>
      <c r="BH16" s="502"/>
      <c r="BI16" s="502"/>
      <c r="BJ16" s="502"/>
      <c r="BK16" s="502"/>
      <c r="BL16" s="502"/>
      <c r="BM16" s="503"/>
      <c r="BN16" s="467">
        <v>12161627</v>
      </c>
      <c r="BO16" s="468"/>
      <c r="BP16" s="468"/>
      <c r="BQ16" s="468"/>
      <c r="BR16" s="468"/>
      <c r="BS16" s="468"/>
      <c r="BT16" s="468"/>
      <c r="BU16" s="469"/>
      <c r="BV16" s="467">
        <v>11800637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156</v>
      </c>
      <c r="N17" s="575"/>
      <c r="O17" s="575"/>
      <c r="P17" s="575"/>
      <c r="Q17" s="576"/>
      <c r="R17" s="571" t="s">
        <v>157</v>
      </c>
      <c r="S17" s="572"/>
      <c r="T17" s="572"/>
      <c r="U17" s="572"/>
      <c r="V17" s="573"/>
      <c r="W17" s="483" t="s">
        <v>158</v>
      </c>
      <c r="X17" s="484"/>
      <c r="Y17" s="484"/>
      <c r="Z17" s="484"/>
      <c r="AA17" s="484"/>
      <c r="AB17" s="474"/>
      <c r="AC17" s="518">
        <v>7493</v>
      </c>
      <c r="AD17" s="519"/>
      <c r="AE17" s="519"/>
      <c r="AF17" s="519"/>
      <c r="AG17" s="561"/>
      <c r="AH17" s="518">
        <v>7650</v>
      </c>
      <c r="AI17" s="519"/>
      <c r="AJ17" s="519"/>
      <c r="AK17" s="519"/>
      <c r="AL17" s="520"/>
      <c r="AM17" s="496"/>
      <c r="AN17" s="497"/>
      <c r="AO17" s="497"/>
      <c r="AP17" s="497"/>
      <c r="AQ17" s="497"/>
      <c r="AR17" s="497"/>
      <c r="AS17" s="497"/>
      <c r="AT17" s="498"/>
      <c r="AU17" s="499"/>
      <c r="AV17" s="500"/>
      <c r="AW17" s="500"/>
      <c r="AX17" s="500"/>
      <c r="AY17" s="501" t="s">
        <v>159</v>
      </c>
      <c r="AZ17" s="502"/>
      <c r="BA17" s="502"/>
      <c r="BB17" s="502"/>
      <c r="BC17" s="502"/>
      <c r="BD17" s="502"/>
      <c r="BE17" s="502"/>
      <c r="BF17" s="502"/>
      <c r="BG17" s="502"/>
      <c r="BH17" s="502"/>
      <c r="BI17" s="502"/>
      <c r="BJ17" s="502"/>
      <c r="BK17" s="502"/>
      <c r="BL17" s="502"/>
      <c r="BM17" s="503"/>
      <c r="BN17" s="467">
        <v>3940630</v>
      </c>
      <c r="BO17" s="468"/>
      <c r="BP17" s="468"/>
      <c r="BQ17" s="468"/>
      <c r="BR17" s="468"/>
      <c r="BS17" s="468"/>
      <c r="BT17" s="468"/>
      <c r="BU17" s="469"/>
      <c r="BV17" s="467">
        <v>3958319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160</v>
      </c>
      <c r="C18" s="510"/>
      <c r="D18" s="510"/>
      <c r="E18" s="582"/>
      <c r="F18" s="582"/>
      <c r="G18" s="582"/>
      <c r="H18" s="582"/>
      <c r="I18" s="582"/>
      <c r="J18" s="582"/>
      <c r="K18" s="582"/>
      <c r="L18" s="583">
        <v>429.29</v>
      </c>
      <c r="M18" s="583"/>
      <c r="N18" s="583"/>
      <c r="O18" s="583"/>
      <c r="P18" s="583"/>
      <c r="Q18" s="583"/>
      <c r="R18" s="584"/>
      <c r="S18" s="584"/>
      <c r="T18" s="584"/>
      <c r="U18" s="584"/>
      <c r="V18" s="585"/>
      <c r="W18" s="485"/>
      <c r="X18" s="486"/>
      <c r="Y18" s="486"/>
      <c r="Z18" s="486"/>
      <c r="AA18" s="486"/>
      <c r="AB18" s="477"/>
      <c r="AC18" s="586">
        <v>55.3</v>
      </c>
      <c r="AD18" s="587"/>
      <c r="AE18" s="587"/>
      <c r="AF18" s="587"/>
      <c r="AG18" s="588"/>
      <c r="AH18" s="586">
        <v>56.7</v>
      </c>
      <c r="AI18" s="587"/>
      <c r="AJ18" s="587"/>
      <c r="AK18" s="587"/>
      <c r="AL18" s="589"/>
      <c r="AM18" s="496"/>
      <c r="AN18" s="497"/>
      <c r="AO18" s="497"/>
      <c r="AP18" s="497"/>
      <c r="AQ18" s="497"/>
      <c r="AR18" s="497"/>
      <c r="AS18" s="497"/>
      <c r="AT18" s="498"/>
      <c r="AU18" s="499"/>
      <c r="AV18" s="500"/>
      <c r="AW18" s="500"/>
      <c r="AX18" s="500"/>
      <c r="AY18" s="501" t="s">
        <v>161</v>
      </c>
      <c r="AZ18" s="502"/>
      <c r="BA18" s="502"/>
      <c r="BB18" s="502"/>
      <c r="BC18" s="502"/>
      <c r="BD18" s="502"/>
      <c r="BE18" s="502"/>
      <c r="BF18" s="502"/>
      <c r="BG18" s="502"/>
      <c r="BH18" s="502"/>
      <c r="BI18" s="502"/>
      <c r="BJ18" s="502"/>
      <c r="BK18" s="502"/>
      <c r="BL18" s="502"/>
      <c r="BM18" s="503"/>
      <c r="BN18" s="467">
        <v>12497763</v>
      </c>
      <c r="BO18" s="468"/>
      <c r="BP18" s="468"/>
      <c r="BQ18" s="468"/>
      <c r="BR18" s="468"/>
      <c r="BS18" s="468"/>
      <c r="BT18" s="468"/>
      <c r="BU18" s="469"/>
      <c r="BV18" s="467">
        <v>12357459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162</v>
      </c>
      <c r="C19" s="510"/>
      <c r="D19" s="510"/>
      <c r="E19" s="582"/>
      <c r="F19" s="582"/>
      <c r="G19" s="582"/>
      <c r="H19" s="582"/>
      <c r="I19" s="582"/>
      <c r="J19" s="582"/>
      <c r="K19" s="582"/>
      <c r="L19" s="590">
        <v>65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163</v>
      </c>
      <c r="AZ19" s="502"/>
      <c r="BA19" s="502"/>
      <c r="BB19" s="502"/>
      <c r="BC19" s="502"/>
      <c r="BD19" s="502"/>
      <c r="BE19" s="502"/>
      <c r="BF19" s="502"/>
      <c r="BG19" s="502"/>
      <c r="BH19" s="502"/>
      <c r="BI19" s="502"/>
      <c r="BJ19" s="502"/>
      <c r="BK19" s="502"/>
      <c r="BL19" s="502"/>
      <c r="BM19" s="503"/>
      <c r="BN19" s="467">
        <v>16160032</v>
      </c>
      <c r="BO19" s="468"/>
      <c r="BP19" s="468"/>
      <c r="BQ19" s="468"/>
      <c r="BR19" s="468"/>
      <c r="BS19" s="468"/>
      <c r="BT19" s="468"/>
      <c r="BU19" s="469"/>
      <c r="BV19" s="467">
        <v>15714204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164</v>
      </c>
      <c r="C20" s="510"/>
      <c r="D20" s="510"/>
      <c r="E20" s="582"/>
      <c r="F20" s="582"/>
      <c r="G20" s="582"/>
      <c r="H20" s="582"/>
      <c r="I20" s="582"/>
      <c r="J20" s="582"/>
      <c r="K20" s="582"/>
      <c r="L20" s="590">
        <v>10881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165</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166</v>
      </c>
      <c r="C22" s="605"/>
      <c r="D22" s="606"/>
      <c r="E22" s="479" t="s">
        <v>1</v>
      </c>
      <c r="F22" s="484"/>
      <c r="G22" s="484"/>
      <c r="H22" s="484"/>
      <c r="I22" s="484"/>
      <c r="J22" s="484"/>
      <c r="K22" s="474"/>
      <c r="L22" s="479" t="s">
        <v>167</v>
      </c>
      <c r="M22" s="484"/>
      <c r="N22" s="484"/>
      <c r="O22" s="484"/>
      <c r="P22" s="474"/>
      <c r="Q22" s="613" t="s">
        <v>168</v>
      </c>
      <c r="R22" s="614"/>
      <c r="S22" s="614"/>
      <c r="T22" s="614"/>
      <c r="U22" s="614"/>
      <c r="V22" s="615"/>
      <c r="W22" s="619" t="s">
        <v>169</v>
      </c>
      <c r="X22" s="605"/>
      <c r="Y22" s="606"/>
      <c r="Z22" s="479" t="s">
        <v>1</v>
      </c>
      <c r="AA22" s="484"/>
      <c r="AB22" s="484"/>
      <c r="AC22" s="484"/>
      <c r="AD22" s="484"/>
      <c r="AE22" s="484"/>
      <c r="AF22" s="484"/>
      <c r="AG22" s="474"/>
      <c r="AH22" s="632" t="s">
        <v>170</v>
      </c>
      <c r="AI22" s="484"/>
      <c r="AJ22" s="484"/>
      <c r="AK22" s="484"/>
      <c r="AL22" s="474"/>
      <c r="AM22" s="632" t="s">
        <v>171</v>
      </c>
      <c r="AN22" s="633"/>
      <c r="AO22" s="633"/>
      <c r="AP22" s="633"/>
      <c r="AQ22" s="633"/>
      <c r="AR22" s="634"/>
      <c r="AS22" s="613" t="s">
        <v>168</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172</v>
      </c>
      <c r="AZ23" s="428"/>
      <c r="BA23" s="428"/>
      <c r="BB23" s="428"/>
      <c r="BC23" s="428"/>
      <c r="BD23" s="428"/>
      <c r="BE23" s="428"/>
      <c r="BF23" s="428"/>
      <c r="BG23" s="428"/>
      <c r="BH23" s="428"/>
      <c r="BI23" s="428"/>
      <c r="BJ23" s="428"/>
      <c r="BK23" s="428"/>
      <c r="BL23" s="428"/>
      <c r="BM23" s="429"/>
      <c r="BN23" s="467">
        <v>24667213</v>
      </c>
      <c r="BO23" s="468"/>
      <c r="BP23" s="468"/>
      <c r="BQ23" s="468"/>
      <c r="BR23" s="468"/>
      <c r="BS23" s="468"/>
      <c r="BT23" s="468"/>
      <c r="BU23" s="469"/>
      <c r="BV23" s="467">
        <v>25636827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173</v>
      </c>
      <c r="F24" s="497"/>
      <c r="G24" s="497"/>
      <c r="H24" s="497"/>
      <c r="I24" s="497"/>
      <c r="J24" s="497"/>
      <c r="K24" s="498"/>
      <c r="L24" s="518">
        <v>1</v>
      </c>
      <c r="M24" s="519"/>
      <c r="N24" s="519"/>
      <c r="O24" s="519"/>
      <c r="P24" s="561"/>
      <c r="Q24" s="518">
        <v>8100</v>
      </c>
      <c r="R24" s="519"/>
      <c r="S24" s="519"/>
      <c r="T24" s="519"/>
      <c r="U24" s="519"/>
      <c r="V24" s="561"/>
      <c r="W24" s="620"/>
      <c r="X24" s="608"/>
      <c r="Y24" s="609"/>
      <c r="Z24" s="517" t="s">
        <v>174</v>
      </c>
      <c r="AA24" s="497"/>
      <c r="AB24" s="497"/>
      <c r="AC24" s="497"/>
      <c r="AD24" s="497"/>
      <c r="AE24" s="497"/>
      <c r="AF24" s="497"/>
      <c r="AG24" s="498"/>
      <c r="AH24" s="518">
        <v>386</v>
      </c>
      <c r="AI24" s="519"/>
      <c r="AJ24" s="519"/>
      <c r="AK24" s="519"/>
      <c r="AL24" s="561"/>
      <c r="AM24" s="518">
        <v>1200460</v>
      </c>
      <c r="AN24" s="519"/>
      <c r="AO24" s="519"/>
      <c r="AP24" s="519"/>
      <c r="AQ24" s="519"/>
      <c r="AR24" s="561"/>
      <c r="AS24" s="518">
        <v>3110</v>
      </c>
      <c r="AT24" s="519"/>
      <c r="AU24" s="519"/>
      <c r="AV24" s="519"/>
      <c r="AW24" s="519"/>
      <c r="AX24" s="520"/>
      <c r="AY24" s="640" t="s">
        <v>175</v>
      </c>
      <c r="AZ24" s="641"/>
      <c r="BA24" s="641"/>
      <c r="BB24" s="641"/>
      <c r="BC24" s="641"/>
      <c r="BD24" s="641"/>
      <c r="BE24" s="641"/>
      <c r="BF24" s="641"/>
      <c r="BG24" s="641"/>
      <c r="BH24" s="641"/>
      <c r="BI24" s="641"/>
      <c r="BJ24" s="641"/>
      <c r="BK24" s="641"/>
      <c r="BL24" s="641"/>
      <c r="BM24" s="642"/>
      <c r="BN24" s="467">
        <v>15834482</v>
      </c>
      <c r="BO24" s="468"/>
      <c r="BP24" s="468"/>
      <c r="BQ24" s="468"/>
      <c r="BR24" s="468"/>
      <c r="BS24" s="468"/>
      <c r="BT24" s="468"/>
      <c r="BU24" s="469"/>
      <c r="BV24" s="467">
        <v>15949453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176</v>
      </c>
      <c r="F25" s="497"/>
      <c r="G25" s="497"/>
      <c r="H25" s="497"/>
      <c r="I25" s="497"/>
      <c r="J25" s="497"/>
      <c r="K25" s="498"/>
      <c r="L25" s="518">
        <v>1</v>
      </c>
      <c r="M25" s="519"/>
      <c r="N25" s="519"/>
      <c r="O25" s="519"/>
      <c r="P25" s="561"/>
      <c r="Q25" s="518">
        <v>6500</v>
      </c>
      <c r="R25" s="519"/>
      <c r="S25" s="519"/>
      <c r="T25" s="519"/>
      <c r="U25" s="519"/>
      <c r="V25" s="561"/>
      <c r="W25" s="620"/>
      <c r="X25" s="608"/>
      <c r="Y25" s="609"/>
      <c r="Z25" s="517" t="s">
        <v>177</v>
      </c>
      <c r="AA25" s="497"/>
      <c r="AB25" s="497"/>
      <c r="AC25" s="497"/>
      <c r="AD25" s="497"/>
      <c r="AE25" s="497"/>
      <c r="AF25" s="497"/>
      <c r="AG25" s="498"/>
      <c r="AH25" s="518">
        <v>64</v>
      </c>
      <c r="AI25" s="519"/>
      <c r="AJ25" s="519"/>
      <c r="AK25" s="519"/>
      <c r="AL25" s="561"/>
      <c r="AM25" s="518">
        <v>186176</v>
      </c>
      <c r="AN25" s="519"/>
      <c r="AO25" s="519"/>
      <c r="AP25" s="519"/>
      <c r="AQ25" s="519"/>
      <c r="AR25" s="561"/>
      <c r="AS25" s="518">
        <v>2909</v>
      </c>
      <c r="AT25" s="519"/>
      <c r="AU25" s="519"/>
      <c r="AV25" s="519"/>
      <c r="AW25" s="519"/>
      <c r="AX25" s="520"/>
      <c r="AY25" s="427" t="s">
        <v>178</v>
      </c>
      <c r="AZ25" s="428"/>
      <c r="BA25" s="428"/>
      <c r="BB25" s="428"/>
      <c r="BC25" s="428"/>
      <c r="BD25" s="428"/>
      <c r="BE25" s="428"/>
      <c r="BF25" s="428"/>
      <c r="BG25" s="428"/>
      <c r="BH25" s="428"/>
      <c r="BI25" s="428"/>
      <c r="BJ25" s="428"/>
      <c r="BK25" s="428"/>
      <c r="BL25" s="428"/>
      <c r="BM25" s="429"/>
      <c r="BN25" s="430">
        <v>4227894</v>
      </c>
      <c r="BO25" s="431"/>
      <c r="BP25" s="431"/>
      <c r="BQ25" s="431"/>
      <c r="BR25" s="431"/>
      <c r="BS25" s="431"/>
      <c r="BT25" s="431"/>
      <c r="BU25" s="432"/>
      <c r="BV25" s="430">
        <v>4215032</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179</v>
      </c>
      <c r="F26" s="497"/>
      <c r="G26" s="497"/>
      <c r="H26" s="497"/>
      <c r="I26" s="497"/>
      <c r="J26" s="497"/>
      <c r="K26" s="498"/>
      <c r="L26" s="518">
        <v>1</v>
      </c>
      <c r="M26" s="519"/>
      <c r="N26" s="519"/>
      <c r="O26" s="519"/>
      <c r="P26" s="561"/>
      <c r="Q26" s="518">
        <v>5900</v>
      </c>
      <c r="R26" s="519"/>
      <c r="S26" s="519"/>
      <c r="T26" s="519"/>
      <c r="U26" s="519"/>
      <c r="V26" s="561"/>
      <c r="W26" s="620"/>
      <c r="X26" s="608"/>
      <c r="Y26" s="609"/>
      <c r="Z26" s="517" t="s">
        <v>180</v>
      </c>
      <c r="AA26" s="630"/>
      <c r="AB26" s="630"/>
      <c r="AC26" s="630"/>
      <c r="AD26" s="630"/>
      <c r="AE26" s="630"/>
      <c r="AF26" s="630"/>
      <c r="AG26" s="631"/>
      <c r="AH26" s="518">
        <v>25</v>
      </c>
      <c r="AI26" s="519"/>
      <c r="AJ26" s="519"/>
      <c r="AK26" s="519"/>
      <c r="AL26" s="561"/>
      <c r="AM26" s="518">
        <v>74000</v>
      </c>
      <c r="AN26" s="519"/>
      <c r="AO26" s="519"/>
      <c r="AP26" s="519"/>
      <c r="AQ26" s="519"/>
      <c r="AR26" s="561"/>
      <c r="AS26" s="518">
        <v>2960</v>
      </c>
      <c r="AT26" s="519"/>
      <c r="AU26" s="519"/>
      <c r="AV26" s="519"/>
      <c r="AW26" s="519"/>
      <c r="AX26" s="520"/>
      <c r="AY26" s="470" t="s">
        <v>181</v>
      </c>
      <c r="AZ26" s="471"/>
      <c r="BA26" s="471"/>
      <c r="BB26" s="471"/>
      <c r="BC26" s="471"/>
      <c r="BD26" s="471"/>
      <c r="BE26" s="471"/>
      <c r="BF26" s="471"/>
      <c r="BG26" s="471"/>
      <c r="BH26" s="471"/>
      <c r="BI26" s="471"/>
      <c r="BJ26" s="471"/>
      <c r="BK26" s="471"/>
      <c r="BL26" s="471"/>
      <c r="BM26" s="472"/>
      <c r="BN26" s="467" t="s">
        <v>130</v>
      </c>
      <c r="BO26" s="468"/>
      <c r="BP26" s="468"/>
      <c r="BQ26" s="468"/>
      <c r="BR26" s="468"/>
      <c r="BS26" s="468"/>
      <c r="BT26" s="468"/>
      <c r="BU26" s="469"/>
      <c r="BV26" s="467" t="s">
        <v>182</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183</v>
      </c>
      <c r="F27" s="497"/>
      <c r="G27" s="497"/>
      <c r="H27" s="497"/>
      <c r="I27" s="497"/>
      <c r="J27" s="497"/>
      <c r="K27" s="498"/>
      <c r="L27" s="518">
        <v>1</v>
      </c>
      <c r="M27" s="519"/>
      <c r="N27" s="519"/>
      <c r="O27" s="519"/>
      <c r="P27" s="561"/>
      <c r="Q27" s="518">
        <v>4100</v>
      </c>
      <c r="R27" s="519"/>
      <c r="S27" s="519"/>
      <c r="T27" s="519"/>
      <c r="U27" s="519"/>
      <c r="V27" s="561"/>
      <c r="W27" s="620"/>
      <c r="X27" s="608"/>
      <c r="Y27" s="609"/>
      <c r="Z27" s="517" t="s">
        <v>184</v>
      </c>
      <c r="AA27" s="497"/>
      <c r="AB27" s="497"/>
      <c r="AC27" s="497"/>
      <c r="AD27" s="497"/>
      <c r="AE27" s="497"/>
      <c r="AF27" s="497"/>
      <c r="AG27" s="498"/>
      <c r="AH27" s="518">
        <v>20</v>
      </c>
      <c r="AI27" s="519"/>
      <c r="AJ27" s="519"/>
      <c r="AK27" s="519"/>
      <c r="AL27" s="561"/>
      <c r="AM27" s="518">
        <v>55714</v>
      </c>
      <c r="AN27" s="519"/>
      <c r="AO27" s="519"/>
      <c r="AP27" s="519"/>
      <c r="AQ27" s="519"/>
      <c r="AR27" s="561"/>
      <c r="AS27" s="518">
        <v>2786</v>
      </c>
      <c r="AT27" s="519"/>
      <c r="AU27" s="519"/>
      <c r="AV27" s="519"/>
      <c r="AW27" s="519"/>
      <c r="AX27" s="520"/>
      <c r="AY27" s="562" t="s">
        <v>185</v>
      </c>
      <c r="AZ27" s="563"/>
      <c r="BA27" s="563"/>
      <c r="BB27" s="563"/>
      <c r="BC27" s="563"/>
      <c r="BD27" s="563"/>
      <c r="BE27" s="563"/>
      <c r="BF27" s="563"/>
      <c r="BG27" s="563"/>
      <c r="BH27" s="563"/>
      <c r="BI27" s="563"/>
      <c r="BJ27" s="563"/>
      <c r="BK27" s="563"/>
      <c r="BL27" s="563"/>
      <c r="BM27" s="564"/>
      <c r="BN27" s="643">
        <v>374752</v>
      </c>
      <c r="BO27" s="644"/>
      <c r="BP27" s="644"/>
      <c r="BQ27" s="644"/>
      <c r="BR27" s="644"/>
      <c r="BS27" s="644"/>
      <c r="BT27" s="644"/>
      <c r="BU27" s="645"/>
      <c r="BV27" s="643">
        <v>471541</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186</v>
      </c>
      <c r="F28" s="497"/>
      <c r="G28" s="497"/>
      <c r="H28" s="497"/>
      <c r="I28" s="497"/>
      <c r="J28" s="497"/>
      <c r="K28" s="498"/>
      <c r="L28" s="518">
        <v>1</v>
      </c>
      <c r="M28" s="519"/>
      <c r="N28" s="519"/>
      <c r="O28" s="519"/>
      <c r="P28" s="561"/>
      <c r="Q28" s="518">
        <v>3450</v>
      </c>
      <c r="R28" s="519"/>
      <c r="S28" s="519"/>
      <c r="T28" s="519"/>
      <c r="U28" s="519"/>
      <c r="V28" s="561"/>
      <c r="W28" s="620"/>
      <c r="X28" s="608"/>
      <c r="Y28" s="609"/>
      <c r="Z28" s="517" t="s">
        <v>187</v>
      </c>
      <c r="AA28" s="497"/>
      <c r="AB28" s="497"/>
      <c r="AC28" s="497"/>
      <c r="AD28" s="497"/>
      <c r="AE28" s="497"/>
      <c r="AF28" s="497"/>
      <c r="AG28" s="498"/>
      <c r="AH28" s="518" t="s">
        <v>182</v>
      </c>
      <c r="AI28" s="519"/>
      <c r="AJ28" s="519"/>
      <c r="AK28" s="519"/>
      <c r="AL28" s="561"/>
      <c r="AM28" s="518" t="s">
        <v>182</v>
      </c>
      <c r="AN28" s="519"/>
      <c r="AO28" s="519"/>
      <c r="AP28" s="519"/>
      <c r="AQ28" s="519"/>
      <c r="AR28" s="561"/>
      <c r="AS28" s="518" t="s">
        <v>182</v>
      </c>
      <c r="AT28" s="519"/>
      <c r="AU28" s="519"/>
      <c r="AV28" s="519"/>
      <c r="AW28" s="519"/>
      <c r="AX28" s="520"/>
      <c r="AY28" s="646" t="s">
        <v>188</v>
      </c>
      <c r="AZ28" s="647"/>
      <c r="BA28" s="647"/>
      <c r="BB28" s="648"/>
      <c r="BC28" s="427" t="s">
        <v>48</v>
      </c>
      <c r="BD28" s="428"/>
      <c r="BE28" s="428"/>
      <c r="BF28" s="428"/>
      <c r="BG28" s="428"/>
      <c r="BH28" s="428"/>
      <c r="BI28" s="428"/>
      <c r="BJ28" s="428"/>
      <c r="BK28" s="428"/>
      <c r="BL28" s="428"/>
      <c r="BM28" s="429"/>
      <c r="BN28" s="430">
        <v>6908876</v>
      </c>
      <c r="BO28" s="431"/>
      <c r="BP28" s="431"/>
      <c r="BQ28" s="431"/>
      <c r="BR28" s="431"/>
      <c r="BS28" s="431"/>
      <c r="BT28" s="431"/>
      <c r="BU28" s="432"/>
      <c r="BV28" s="430">
        <v>6909350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189</v>
      </c>
      <c r="F29" s="497"/>
      <c r="G29" s="497"/>
      <c r="H29" s="497"/>
      <c r="I29" s="497"/>
      <c r="J29" s="497"/>
      <c r="K29" s="498"/>
      <c r="L29" s="518">
        <v>16</v>
      </c>
      <c r="M29" s="519"/>
      <c r="N29" s="519"/>
      <c r="O29" s="519"/>
      <c r="P29" s="561"/>
      <c r="Q29" s="518">
        <v>3200</v>
      </c>
      <c r="R29" s="519"/>
      <c r="S29" s="519"/>
      <c r="T29" s="519"/>
      <c r="U29" s="519"/>
      <c r="V29" s="561"/>
      <c r="W29" s="621"/>
      <c r="X29" s="622"/>
      <c r="Y29" s="623"/>
      <c r="Z29" s="517" t="s">
        <v>190</v>
      </c>
      <c r="AA29" s="497"/>
      <c r="AB29" s="497"/>
      <c r="AC29" s="497"/>
      <c r="AD29" s="497"/>
      <c r="AE29" s="497"/>
      <c r="AF29" s="497"/>
      <c r="AG29" s="498"/>
      <c r="AH29" s="518">
        <v>406</v>
      </c>
      <c r="AI29" s="519"/>
      <c r="AJ29" s="519"/>
      <c r="AK29" s="519"/>
      <c r="AL29" s="561"/>
      <c r="AM29" s="518">
        <v>1256174</v>
      </c>
      <c r="AN29" s="519"/>
      <c r="AO29" s="519"/>
      <c r="AP29" s="519"/>
      <c r="AQ29" s="519"/>
      <c r="AR29" s="561"/>
      <c r="AS29" s="518">
        <v>3094</v>
      </c>
      <c r="AT29" s="519"/>
      <c r="AU29" s="519"/>
      <c r="AV29" s="519"/>
      <c r="AW29" s="519"/>
      <c r="AX29" s="520"/>
      <c r="AY29" s="649"/>
      <c r="AZ29" s="650"/>
      <c r="BA29" s="650"/>
      <c r="BB29" s="651"/>
      <c r="BC29" s="501" t="s">
        <v>191</v>
      </c>
      <c r="BD29" s="502"/>
      <c r="BE29" s="502"/>
      <c r="BF29" s="502"/>
      <c r="BG29" s="502"/>
      <c r="BH29" s="502"/>
      <c r="BI29" s="502"/>
      <c r="BJ29" s="502"/>
      <c r="BK29" s="502"/>
      <c r="BL29" s="502"/>
      <c r="BM29" s="503"/>
      <c r="BN29" s="467">
        <v>1692349</v>
      </c>
      <c r="BO29" s="468"/>
      <c r="BP29" s="468"/>
      <c r="BQ29" s="468"/>
      <c r="BR29" s="468"/>
      <c r="BS29" s="468"/>
      <c r="BT29" s="468"/>
      <c r="BU29" s="469"/>
      <c r="BV29" s="467">
        <v>1542367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192</v>
      </c>
      <c r="X30" s="628"/>
      <c r="Y30" s="628"/>
      <c r="Z30" s="628"/>
      <c r="AA30" s="628"/>
      <c r="AB30" s="628"/>
      <c r="AC30" s="628"/>
      <c r="AD30" s="628"/>
      <c r="AE30" s="628"/>
      <c r="AF30" s="628"/>
      <c r="AG30" s="629"/>
      <c r="AH30" s="586">
        <v>97.6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7748413</v>
      </c>
      <c r="BO30" s="644"/>
      <c r="BP30" s="644"/>
      <c r="BQ30" s="644"/>
      <c r="BR30" s="644"/>
      <c r="BS30" s="644"/>
      <c r="BT30" s="644"/>
      <c r="BU30" s="645"/>
      <c r="BV30" s="643">
        <v>7596979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199</v>
      </c>
      <c r="D33" s="491"/>
      <c r="E33" s="456" t="s">
        <v>200</v>
      </c>
      <c r="F33" s="456"/>
      <c r="G33" s="456"/>
      <c r="H33" s="456"/>
      <c r="I33" s="456"/>
      <c r="J33" s="456"/>
      <c r="K33" s="456"/>
      <c r="L33" s="456"/>
      <c r="M33" s="456"/>
      <c r="N33" s="456"/>
      <c r="O33" s="456"/>
      <c r="P33" s="456"/>
      <c r="Q33" s="456"/>
      <c r="R33" s="456"/>
      <c r="S33" s="456"/>
      <c r="T33" s="216"/>
      <c r="U33" s="491" t="s">
        <v>201</v>
      </c>
      <c r="V33" s="491"/>
      <c r="W33" s="456" t="s">
        <v>202</v>
      </c>
      <c r="X33" s="456"/>
      <c r="Y33" s="456"/>
      <c r="Z33" s="456"/>
      <c r="AA33" s="456"/>
      <c r="AB33" s="456"/>
      <c r="AC33" s="456"/>
      <c r="AD33" s="456"/>
      <c r="AE33" s="456"/>
      <c r="AF33" s="456"/>
      <c r="AG33" s="456"/>
      <c r="AH33" s="456"/>
      <c r="AI33" s="456"/>
      <c r="AJ33" s="456"/>
      <c r="AK33" s="456"/>
      <c r="AL33" s="216"/>
      <c r="AM33" s="491" t="s">
        <v>199</v>
      </c>
      <c r="AN33" s="491"/>
      <c r="AO33" s="456" t="s">
        <v>202</v>
      </c>
      <c r="AP33" s="456"/>
      <c r="AQ33" s="456"/>
      <c r="AR33" s="456"/>
      <c r="AS33" s="456"/>
      <c r="AT33" s="456"/>
      <c r="AU33" s="456"/>
      <c r="AV33" s="456"/>
      <c r="AW33" s="456"/>
      <c r="AX33" s="456"/>
      <c r="AY33" s="456"/>
      <c r="AZ33" s="456"/>
      <c r="BA33" s="456"/>
      <c r="BB33" s="456"/>
      <c r="BC33" s="456"/>
      <c r="BD33" s="217"/>
      <c r="BE33" s="456" t="s">
        <v>203</v>
      </c>
      <c r="BF33" s="456"/>
      <c r="BG33" s="456" t="s">
        <v>204</v>
      </c>
      <c r="BH33" s="456"/>
      <c r="BI33" s="456"/>
      <c r="BJ33" s="456"/>
      <c r="BK33" s="456"/>
      <c r="BL33" s="456"/>
      <c r="BM33" s="456"/>
      <c r="BN33" s="456"/>
      <c r="BO33" s="456"/>
      <c r="BP33" s="456"/>
      <c r="BQ33" s="456"/>
      <c r="BR33" s="456"/>
      <c r="BS33" s="456"/>
      <c r="BT33" s="456"/>
      <c r="BU33" s="456"/>
      <c r="BV33" s="217"/>
      <c r="BW33" s="491" t="s">
        <v>203</v>
      </c>
      <c r="BX33" s="491"/>
      <c r="BY33" s="456" t="s">
        <v>205</v>
      </c>
      <c r="BZ33" s="456"/>
      <c r="CA33" s="456"/>
      <c r="CB33" s="456"/>
      <c r="CC33" s="456"/>
      <c r="CD33" s="456"/>
      <c r="CE33" s="456"/>
      <c r="CF33" s="456"/>
      <c r="CG33" s="456"/>
      <c r="CH33" s="456"/>
      <c r="CI33" s="456"/>
      <c r="CJ33" s="456"/>
      <c r="CK33" s="456"/>
      <c r="CL33" s="456"/>
      <c r="CM33" s="456"/>
      <c r="CN33" s="216"/>
      <c r="CO33" s="491" t="s">
        <v>206</v>
      </c>
      <c r="CP33" s="491"/>
      <c r="CQ33" s="456" t="s">
        <v>207</v>
      </c>
      <c r="CR33" s="456"/>
      <c r="CS33" s="456"/>
      <c r="CT33" s="456"/>
      <c r="CU33" s="456"/>
      <c r="CV33" s="456"/>
      <c r="CW33" s="456"/>
      <c r="CX33" s="456"/>
      <c r="CY33" s="456"/>
      <c r="CZ33" s="456"/>
      <c r="DA33" s="456"/>
      <c r="DB33" s="456"/>
      <c r="DC33" s="456"/>
      <c r="DD33" s="456"/>
      <c r="DE33" s="456"/>
      <c r="DF33" s="216"/>
      <c r="DG33" s="655" t="s">
        <v>208</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5</v>
      </c>
      <c r="V34" s="656"/>
      <c r="W34" s="657" t="str">
        <f>IF('各会計、関係団体の財政状況及び健全化判断比率'!B28="","",'各会計、関係団体の財政状況及び健全化判断比率'!B28)</f>
        <v>美作市国民健康保険特別会計</v>
      </c>
      <c r="X34" s="657"/>
      <c r="Y34" s="657"/>
      <c r="Z34" s="657"/>
      <c r="AA34" s="657"/>
      <c r="AB34" s="657"/>
      <c r="AC34" s="657"/>
      <c r="AD34" s="657"/>
      <c r="AE34" s="657"/>
      <c r="AF34" s="657"/>
      <c r="AG34" s="657"/>
      <c r="AH34" s="657"/>
      <c r="AI34" s="657"/>
      <c r="AJ34" s="657"/>
      <c r="AK34" s="657"/>
      <c r="AL34" s="214"/>
      <c r="AM34" s="656">
        <f>IF(AO34="","",MAX(C34:D43,U34:V43)+1)</f>
        <v>9</v>
      </c>
      <c r="AN34" s="656"/>
      <c r="AO34" s="657" t="str">
        <f>IF('各会計、関係団体の財政状況及び健全化判断比率'!B32="","",'各会計、関係団体の財政状況及び健全化判断比率'!B32)</f>
        <v>美作市水道事業会計</v>
      </c>
      <c r="AP34" s="657"/>
      <c r="AQ34" s="657"/>
      <c r="AR34" s="657"/>
      <c r="AS34" s="657"/>
      <c r="AT34" s="657"/>
      <c r="AU34" s="657"/>
      <c r="AV34" s="657"/>
      <c r="AW34" s="657"/>
      <c r="AX34" s="657"/>
      <c r="AY34" s="657"/>
      <c r="AZ34" s="657"/>
      <c r="BA34" s="657"/>
      <c r="BB34" s="657"/>
      <c r="BC34" s="657"/>
      <c r="BD34" s="214"/>
      <c r="BE34" s="656">
        <f>IF(BG34="","",MAX(C34:D43,U34:V43,AM34:AN43)+1)</f>
        <v>12</v>
      </c>
      <c r="BF34" s="656"/>
      <c r="BG34" s="657" t="str">
        <f>IF('各会計、関係団体の財政状況及び健全化判断比率'!B35="","",'各会計、関係団体の財政状況及び健全化判断比率'!B35)</f>
        <v>美作市簡易水道特別会計</v>
      </c>
      <c r="BH34" s="657"/>
      <c r="BI34" s="657"/>
      <c r="BJ34" s="657"/>
      <c r="BK34" s="657"/>
      <c r="BL34" s="657"/>
      <c r="BM34" s="657"/>
      <c r="BN34" s="657"/>
      <c r="BO34" s="657"/>
      <c r="BP34" s="657"/>
      <c r="BQ34" s="657"/>
      <c r="BR34" s="657"/>
      <c r="BS34" s="657"/>
      <c r="BT34" s="657"/>
      <c r="BU34" s="657"/>
      <c r="BV34" s="214"/>
      <c r="BW34" s="656">
        <f>IF(BY34="","",MAX(C34:D43,U34:V43,AM34:AN43,BE34:BF43)+1)</f>
        <v>14</v>
      </c>
      <c r="BX34" s="656"/>
      <c r="BY34" s="657" t="str">
        <f>IF('各会計、関係団体の財政状況及び健全化判断比率'!B68="","",'各会計、関係団体の財政状況及び健全化判断比率'!B68)</f>
        <v>岡山県市町村税整理組合</v>
      </c>
      <c r="BZ34" s="657"/>
      <c r="CA34" s="657"/>
      <c r="CB34" s="657"/>
      <c r="CC34" s="657"/>
      <c r="CD34" s="657"/>
      <c r="CE34" s="657"/>
      <c r="CF34" s="657"/>
      <c r="CG34" s="657"/>
      <c r="CH34" s="657"/>
      <c r="CI34" s="657"/>
      <c r="CJ34" s="657"/>
      <c r="CK34" s="657"/>
      <c r="CL34" s="657"/>
      <c r="CM34" s="657"/>
      <c r="CN34" s="214"/>
      <c r="CO34" s="656">
        <f>IF(CQ34="","",MAX(C34:D43,U34:V43,AM34:AN43,BE34:BF43,BW34:BX43)+1)</f>
        <v>24</v>
      </c>
      <c r="CP34" s="656"/>
      <c r="CQ34" s="657" t="str">
        <f>IF('各会計、関係団体の財政状況及び健全化判断比率'!BS7="","",'各会計、関係団体の財政状況及び健全化判断比率'!BS7)</f>
        <v>有限会社　特産館みまさか</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美作市住宅新築資金等貸付事業特別会計</v>
      </c>
      <c r="F35" s="657"/>
      <c r="G35" s="657"/>
      <c r="H35" s="657"/>
      <c r="I35" s="657"/>
      <c r="J35" s="657"/>
      <c r="K35" s="657"/>
      <c r="L35" s="657"/>
      <c r="M35" s="657"/>
      <c r="N35" s="657"/>
      <c r="O35" s="657"/>
      <c r="P35" s="657"/>
      <c r="Q35" s="657"/>
      <c r="R35" s="657"/>
      <c r="S35" s="657"/>
      <c r="T35" s="214"/>
      <c r="U35" s="656">
        <f>IF(W35="","",U34+1)</f>
        <v>6</v>
      </c>
      <c r="V35" s="656"/>
      <c r="W35" s="657" t="str">
        <f>IF('各会計、関係団体の財政状況及び健全化判断比率'!B29="","",'各会計、関係団体の財政状況及び健全化判断比率'!B29)</f>
        <v>美作市介護保険特別会計</v>
      </c>
      <c r="X35" s="657"/>
      <c r="Y35" s="657"/>
      <c r="Z35" s="657"/>
      <c r="AA35" s="657"/>
      <c r="AB35" s="657"/>
      <c r="AC35" s="657"/>
      <c r="AD35" s="657"/>
      <c r="AE35" s="657"/>
      <c r="AF35" s="657"/>
      <c r="AG35" s="657"/>
      <c r="AH35" s="657"/>
      <c r="AI35" s="657"/>
      <c r="AJ35" s="657"/>
      <c r="AK35" s="657"/>
      <c r="AL35" s="214"/>
      <c r="AM35" s="656">
        <f t="shared" ref="AM35:AM43" si="0">IF(AO35="","",AM34+1)</f>
        <v>10</v>
      </c>
      <c r="AN35" s="656"/>
      <c r="AO35" s="657" t="str">
        <f>IF('各会計、関係団体の財政状況及び健全化判断比率'!B33="","",'各会計、関係団体の財政状況及び健全化判断比率'!B33)</f>
        <v>美作市病院事業会計</v>
      </c>
      <c r="AP35" s="657"/>
      <c r="AQ35" s="657"/>
      <c r="AR35" s="657"/>
      <c r="AS35" s="657"/>
      <c r="AT35" s="657"/>
      <c r="AU35" s="657"/>
      <c r="AV35" s="657"/>
      <c r="AW35" s="657"/>
      <c r="AX35" s="657"/>
      <c r="AY35" s="657"/>
      <c r="AZ35" s="657"/>
      <c r="BA35" s="657"/>
      <c r="BB35" s="657"/>
      <c r="BC35" s="657"/>
      <c r="BD35" s="214"/>
      <c r="BE35" s="656">
        <f t="shared" ref="BE35:BE43" si="1">IF(BG35="","",BE34+1)</f>
        <v>13</v>
      </c>
      <c r="BF35" s="656"/>
      <c r="BG35" s="657" t="str">
        <f>IF('各会計、関係団体の財政状況及び健全化判断比率'!B36="","",'各会計、関係団体の財政状況及び健全化判断比率'!B36)</f>
        <v>美作市都市と農村の交流施設特別会計</v>
      </c>
      <c r="BH35" s="657"/>
      <c r="BI35" s="657"/>
      <c r="BJ35" s="657"/>
      <c r="BK35" s="657"/>
      <c r="BL35" s="657"/>
      <c r="BM35" s="657"/>
      <c r="BN35" s="657"/>
      <c r="BO35" s="657"/>
      <c r="BP35" s="657"/>
      <c r="BQ35" s="657"/>
      <c r="BR35" s="657"/>
      <c r="BS35" s="657"/>
      <c r="BT35" s="657"/>
      <c r="BU35" s="657"/>
      <c r="BV35" s="214"/>
      <c r="BW35" s="656">
        <f t="shared" ref="BW35:BW43" si="2">IF(BY35="","",BW34+1)</f>
        <v>15</v>
      </c>
      <c r="BX35" s="656"/>
      <c r="BY35" s="657" t="str">
        <f>IF('各会計、関係団体の財政状況及び健全化判断比率'!B69="","",'各会計、関係団体の財政状況及び健全化判断比率'!B69)</f>
        <v>岡山県後期高齢者医療広域連合（一般会計）</v>
      </c>
      <c r="BZ35" s="657"/>
      <c r="CA35" s="657"/>
      <c r="CB35" s="657"/>
      <c r="CC35" s="657"/>
      <c r="CD35" s="657"/>
      <c r="CE35" s="657"/>
      <c r="CF35" s="657"/>
      <c r="CG35" s="657"/>
      <c r="CH35" s="657"/>
      <c r="CI35" s="657"/>
      <c r="CJ35" s="657"/>
      <c r="CK35" s="657"/>
      <c r="CL35" s="657"/>
      <c r="CM35" s="657"/>
      <c r="CN35" s="214"/>
      <c r="CO35" s="656">
        <f t="shared" ref="CO35:CO43" si="3">IF(CQ35="","",CO34+1)</f>
        <v>25</v>
      </c>
      <c r="CP35" s="656"/>
      <c r="CQ35" s="657" t="str">
        <f>IF('各会計、関係団体の財政状況及び健全化判断比率'!BS8="","",'各会計、関係団体の財政状況及び健全化判断比率'!BS8)</f>
        <v>美作市土地開発公社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〇</v>
      </c>
      <c r="DH35" s="658"/>
      <c r="DI35" s="218"/>
      <c r="DJ35" s="186"/>
      <c r="DK35" s="186"/>
      <c r="DL35" s="186"/>
      <c r="DM35" s="186"/>
      <c r="DN35" s="186"/>
      <c r="DO35" s="186"/>
    </row>
    <row r="36" spans="1:119" ht="32.25" customHeight="1">
      <c r="A36" s="187"/>
      <c r="B36" s="213"/>
      <c r="C36" s="656">
        <f>IF(E36="","",C35+1)</f>
        <v>3</v>
      </c>
      <c r="D36" s="656"/>
      <c r="E36" s="657" t="str">
        <f>IF('各会計、関係団体の財政状況及び健全化判断比率'!B9="","",'各会計、関係団体の財政状況及び健全化判断比率'!B9)</f>
        <v>美作市公園墓地事業特別会計</v>
      </c>
      <c r="F36" s="657"/>
      <c r="G36" s="657"/>
      <c r="H36" s="657"/>
      <c r="I36" s="657"/>
      <c r="J36" s="657"/>
      <c r="K36" s="657"/>
      <c r="L36" s="657"/>
      <c r="M36" s="657"/>
      <c r="N36" s="657"/>
      <c r="O36" s="657"/>
      <c r="P36" s="657"/>
      <c r="Q36" s="657"/>
      <c r="R36" s="657"/>
      <c r="S36" s="657"/>
      <c r="T36" s="214"/>
      <c r="U36" s="656">
        <f t="shared" ref="U36:U43" si="4">IF(W36="","",U35+1)</f>
        <v>7</v>
      </c>
      <c r="V36" s="656"/>
      <c r="W36" s="657" t="str">
        <f>IF('各会計、関係団体の財政状況及び健全化判断比率'!B30="","",'各会計、関係団体の財政状況及び健全化判断比率'!B30)</f>
        <v>美作市後期高齢者医療特別会計</v>
      </c>
      <c r="X36" s="657"/>
      <c r="Y36" s="657"/>
      <c r="Z36" s="657"/>
      <c r="AA36" s="657"/>
      <c r="AB36" s="657"/>
      <c r="AC36" s="657"/>
      <c r="AD36" s="657"/>
      <c r="AE36" s="657"/>
      <c r="AF36" s="657"/>
      <c r="AG36" s="657"/>
      <c r="AH36" s="657"/>
      <c r="AI36" s="657"/>
      <c r="AJ36" s="657"/>
      <c r="AK36" s="657"/>
      <c r="AL36" s="214"/>
      <c r="AM36" s="656">
        <f t="shared" si="0"/>
        <v>11</v>
      </c>
      <c r="AN36" s="656"/>
      <c r="AO36" s="657" t="str">
        <f>IF('各会計、関係団体の財政状況及び健全化判断比率'!B34="","",'各会計、関係団体の財政状況及び健全化判断比率'!B34)</f>
        <v>美作市下水道事業会計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16</v>
      </c>
      <c r="BX36" s="656"/>
      <c r="BY36" s="657" t="str">
        <f>IF('各会計、関係団体の財政状況及び健全化判断比率'!B70="","",'各会計、関係団体の財政状況及び健全化判断比率'!B70)</f>
        <v>岡山県後期高齢者医療広域連合（特別会計）</v>
      </c>
      <c r="BZ36" s="657"/>
      <c r="CA36" s="657"/>
      <c r="CB36" s="657"/>
      <c r="CC36" s="657"/>
      <c r="CD36" s="657"/>
      <c r="CE36" s="657"/>
      <c r="CF36" s="657"/>
      <c r="CG36" s="657"/>
      <c r="CH36" s="657"/>
      <c r="CI36" s="657"/>
      <c r="CJ36" s="657"/>
      <c r="CK36" s="657"/>
      <c r="CL36" s="657"/>
      <c r="CM36" s="657"/>
      <c r="CN36" s="214"/>
      <c r="CO36" s="656">
        <f t="shared" si="3"/>
        <v>26</v>
      </c>
      <c r="CP36" s="656"/>
      <c r="CQ36" s="657" t="str">
        <f>IF('各会計、関係団体の財政状況及び健全化判断比率'!BS9="","",'各会計、関係団体の財政状況及び健全化判断比率'!BS9)</f>
        <v>有限会社　大原農業振興センター</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〇</v>
      </c>
      <c r="DH36" s="658"/>
      <c r="DI36" s="218"/>
      <c r="DJ36" s="186"/>
      <c r="DK36" s="186"/>
      <c r="DL36" s="186"/>
      <c r="DM36" s="186"/>
      <c r="DN36" s="186"/>
      <c r="DO36" s="186"/>
    </row>
    <row r="37" spans="1:119" ht="32.25" customHeight="1">
      <c r="A37" s="187"/>
      <c r="B37" s="213"/>
      <c r="C37" s="656">
        <f>IF(E37="","",C36+1)</f>
        <v>4</v>
      </c>
      <c r="D37" s="656"/>
      <c r="E37" s="657" t="str">
        <f>IF('各会計、関係団体の財政状況及び健全化判断比率'!B10="","",'各会計、関係団体の財政状況及び健全化判断比率'!B10)</f>
        <v>矢田茂・原田政次郎・福田五男奨学基金特別会計</v>
      </c>
      <c r="F37" s="657"/>
      <c r="G37" s="657"/>
      <c r="H37" s="657"/>
      <c r="I37" s="657"/>
      <c r="J37" s="657"/>
      <c r="K37" s="657"/>
      <c r="L37" s="657"/>
      <c r="M37" s="657"/>
      <c r="N37" s="657"/>
      <c r="O37" s="657"/>
      <c r="P37" s="657"/>
      <c r="Q37" s="657"/>
      <c r="R37" s="657"/>
      <c r="S37" s="657"/>
      <c r="T37" s="214"/>
      <c r="U37" s="656">
        <f t="shared" si="4"/>
        <v>8</v>
      </c>
      <c r="V37" s="656"/>
      <c r="W37" s="657" t="str">
        <f>IF('各会計、関係団体の財政状況及び健全化判断比率'!B31="","",'各会計、関係団体の財政状況及び健全化判断比率'!B31)</f>
        <v>美作市老人保健施設事業特別会計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17</v>
      </c>
      <c r="BX37" s="656"/>
      <c r="BY37" s="657" t="str">
        <f>IF('各会計、関係団体の財政状況及び健全化判断比率'!B71="","",'各会計、関係団体の財政状況及び健全化判断比率'!B71)</f>
        <v>岡山県市町村総合事務組合（一般会計）</v>
      </c>
      <c r="BZ37" s="657"/>
      <c r="CA37" s="657"/>
      <c r="CB37" s="657"/>
      <c r="CC37" s="657"/>
      <c r="CD37" s="657"/>
      <c r="CE37" s="657"/>
      <c r="CF37" s="657"/>
      <c r="CG37" s="657"/>
      <c r="CH37" s="657"/>
      <c r="CI37" s="657"/>
      <c r="CJ37" s="657"/>
      <c r="CK37" s="657"/>
      <c r="CL37" s="657"/>
      <c r="CM37" s="657"/>
      <c r="CN37" s="214"/>
      <c r="CO37" s="656">
        <f t="shared" si="3"/>
        <v>27</v>
      </c>
      <c r="CP37" s="656"/>
      <c r="CQ37" s="657" t="str">
        <f>IF('各会計、関係団体の財政状況及び健全化判断比率'!BS10="","",'各会計、関係団体の財政状況及び健全化判断比率'!BS10)</f>
        <v>株式会社　みまちゃんネル</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18</v>
      </c>
      <c r="BX38" s="656"/>
      <c r="BY38" s="657" t="str">
        <f>IF('各会計、関係団体の財政状況及び健全化判断比率'!B72="","",'各会計、関係団体の財政状況及び健全化判断比率'!B72)</f>
        <v>岡山県市町村総合事務組合（貸付金特別会計）</v>
      </c>
      <c r="BZ38" s="657"/>
      <c r="CA38" s="657"/>
      <c r="CB38" s="657"/>
      <c r="CC38" s="657"/>
      <c r="CD38" s="657"/>
      <c r="CE38" s="657"/>
      <c r="CF38" s="657"/>
      <c r="CG38" s="657"/>
      <c r="CH38" s="657"/>
      <c r="CI38" s="657"/>
      <c r="CJ38" s="657"/>
      <c r="CK38" s="657"/>
      <c r="CL38" s="657"/>
      <c r="CM38" s="657"/>
      <c r="CN38" s="214"/>
      <c r="CO38" s="656">
        <f t="shared" si="3"/>
        <v>28</v>
      </c>
      <c r="CP38" s="656"/>
      <c r="CQ38" s="657" t="str">
        <f>IF('各会計、関係団体の財政状況及び健全化判断比率'!BS11="","",'各会計、関係団体の財政状況及び健全化判断比率'!BS11)</f>
        <v>株式会社　作東バレンタインホテル</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19</v>
      </c>
      <c r="BX39" s="656"/>
      <c r="BY39" s="657" t="str">
        <f>IF('各会計、関係団体の財政状況及び健全化判断比率'!B73="","",'各会計、関係団体の財政状況及び健全化判断比率'!B73)</f>
        <v>岡山県市町村総合事務組合（拠出金事業特別会計）</v>
      </c>
      <c r="BZ39" s="657"/>
      <c r="CA39" s="657"/>
      <c r="CB39" s="657"/>
      <c r="CC39" s="657"/>
      <c r="CD39" s="657"/>
      <c r="CE39" s="657"/>
      <c r="CF39" s="657"/>
      <c r="CG39" s="657"/>
      <c r="CH39" s="657"/>
      <c r="CI39" s="657"/>
      <c r="CJ39" s="657"/>
      <c r="CK39" s="657"/>
      <c r="CL39" s="657"/>
      <c r="CM39" s="657"/>
      <c r="CN39" s="214"/>
      <c r="CO39" s="656">
        <f t="shared" si="3"/>
        <v>29</v>
      </c>
      <c r="CP39" s="656"/>
      <c r="CQ39" s="657" t="str">
        <f>IF('各会計、関係団体の財政状況及び健全化判断比率'!BS12="","",'各会計、関係団体の財政状況及び健全化判断比率'!BS12)</f>
        <v>株式会社　雲海</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20</v>
      </c>
      <c r="BX40" s="656"/>
      <c r="BY40" s="657" t="str">
        <f>IF('各会計、関係団体の財政状況及び健全化判断比率'!B74="","",'各会計、関係団体の財政状況及び健全化判断比率'!B74)</f>
        <v>岡山県市町村総合事務組合（交通災害共済特別会計）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21</v>
      </c>
      <c r="BX41" s="656"/>
      <c r="BY41" s="657" t="str">
        <f>IF('各会計、関係団体の財政状況及び健全化判断比率'!B75="","",'各会計、関係団体の財政状況及び健全化判断比率'!B75)</f>
        <v>美作養護老人ホーム組合（養護老人ホーム会計）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22</v>
      </c>
      <c r="BX42" s="656"/>
      <c r="BY42" s="657" t="str">
        <f>IF('各会計、関係団体の財政状況及び健全化判断比率'!B76="","",'各会計、関係団体の財政状況及び健全化判断比率'!B76)</f>
        <v>美作養護老人ホーム組合（特別養護老人ホーム会計）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23</v>
      </c>
      <c r="BX43" s="656"/>
      <c r="BY43" s="657" t="str">
        <f>IF('各会計、関係団体の財政状況及び健全化判断比率'!B77="","",'各会計、関係団体の財政状況及び健全化判断比率'!B77)</f>
        <v>美作養護老人ホーム組合（訪問介護事業特別会計）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213</v>
      </c>
    </row>
    <row r="50" spans="5:5">
      <c r="E50" s="188" t="s">
        <v>214</v>
      </c>
    </row>
    <row r="51" spans="5:5">
      <c r="E51" s="188" t="s">
        <v>215</v>
      </c>
    </row>
    <row r="52" spans="5:5">
      <c r="E52" s="188" t="s">
        <v>216</v>
      </c>
    </row>
    <row r="53" spans="5:5"/>
    <row r="54" spans="5:5"/>
    <row r="55" spans="5:5"/>
    <row r="56" spans="5:5"/>
  </sheetData>
  <sheetProtection algorithmName="SHA-512" hashValue="dt0QgsgBcS1Zg4lE3IX1XhWB9GHpWC8gyUhg7zneRlWnhJDh1P2PrybTVq5ANSP8F/J0WVjmT2Me/20DX+dBaA==" saltValue="SXbaBjJiiK2SUSVxsY+Oj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48" t="s">
        <v>568</v>
      </c>
      <c r="D34" s="1248"/>
      <c r="E34" s="1249"/>
      <c r="F34" s="32">
        <v>9.14</v>
      </c>
      <c r="G34" s="33">
        <v>10.36</v>
      </c>
      <c r="H34" s="33">
        <v>11.89</v>
      </c>
      <c r="I34" s="33">
        <v>13.28</v>
      </c>
      <c r="J34" s="34">
        <v>14.87</v>
      </c>
      <c r="K34" s="22"/>
      <c r="L34" s="22"/>
      <c r="M34" s="22"/>
      <c r="N34" s="22"/>
      <c r="O34" s="22"/>
      <c r="P34" s="22"/>
    </row>
    <row r="35" spans="1:16" ht="39" customHeight="1">
      <c r="A35" s="22"/>
      <c r="B35" s="35"/>
      <c r="C35" s="1242" t="s">
        <v>569</v>
      </c>
      <c r="D35" s="1243"/>
      <c r="E35" s="1244"/>
      <c r="F35" s="36">
        <v>7.59</v>
      </c>
      <c r="G35" s="37">
        <v>8.1300000000000008</v>
      </c>
      <c r="H35" s="37">
        <v>8.5299999999999994</v>
      </c>
      <c r="I35" s="37">
        <v>7.57</v>
      </c>
      <c r="J35" s="38">
        <v>8.1</v>
      </c>
      <c r="K35" s="22"/>
      <c r="L35" s="22"/>
      <c r="M35" s="22"/>
      <c r="N35" s="22"/>
      <c r="O35" s="22"/>
      <c r="P35" s="22"/>
    </row>
    <row r="36" spans="1:16" ht="39" customHeight="1">
      <c r="A36" s="22"/>
      <c r="B36" s="35"/>
      <c r="C36" s="1242" t="s">
        <v>570</v>
      </c>
      <c r="D36" s="1243"/>
      <c r="E36" s="1244"/>
      <c r="F36" s="36">
        <v>8.3800000000000008</v>
      </c>
      <c r="G36" s="37">
        <v>7.16</v>
      </c>
      <c r="H36" s="37">
        <v>6.64</v>
      </c>
      <c r="I36" s="37">
        <v>7.22</v>
      </c>
      <c r="J36" s="38">
        <v>7.73</v>
      </c>
      <c r="K36" s="22"/>
      <c r="L36" s="22"/>
      <c r="M36" s="22"/>
      <c r="N36" s="22"/>
      <c r="O36" s="22"/>
      <c r="P36" s="22"/>
    </row>
    <row r="37" spans="1:16" ht="39" customHeight="1">
      <c r="A37" s="22"/>
      <c r="B37" s="35"/>
      <c r="C37" s="1242" t="s">
        <v>571</v>
      </c>
      <c r="D37" s="1243"/>
      <c r="E37" s="1244"/>
      <c r="F37" s="36">
        <v>2.63</v>
      </c>
      <c r="G37" s="37">
        <v>2.86</v>
      </c>
      <c r="H37" s="37">
        <v>2.8</v>
      </c>
      <c r="I37" s="37">
        <v>3.06</v>
      </c>
      <c r="J37" s="38">
        <v>3.87</v>
      </c>
      <c r="K37" s="22"/>
      <c r="L37" s="22"/>
      <c r="M37" s="22"/>
      <c r="N37" s="22"/>
      <c r="O37" s="22"/>
      <c r="P37" s="22"/>
    </row>
    <row r="38" spans="1:16" ht="39" customHeight="1">
      <c r="A38" s="22"/>
      <c r="B38" s="35"/>
      <c r="C38" s="1242" t="s">
        <v>572</v>
      </c>
      <c r="D38" s="1243"/>
      <c r="E38" s="1244"/>
      <c r="F38" s="36">
        <v>0</v>
      </c>
      <c r="G38" s="37">
        <v>0</v>
      </c>
      <c r="H38" s="37">
        <v>0</v>
      </c>
      <c r="I38" s="37">
        <v>0</v>
      </c>
      <c r="J38" s="38">
        <v>0.62</v>
      </c>
      <c r="K38" s="22"/>
      <c r="L38" s="22"/>
      <c r="M38" s="22"/>
      <c r="N38" s="22"/>
      <c r="O38" s="22"/>
      <c r="P38" s="22"/>
    </row>
    <row r="39" spans="1:16" ht="39" customHeight="1">
      <c r="A39" s="22"/>
      <c r="B39" s="35"/>
      <c r="C39" s="1242" t="s">
        <v>573</v>
      </c>
      <c r="D39" s="1243"/>
      <c r="E39" s="1244"/>
      <c r="F39" s="36">
        <v>0.18</v>
      </c>
      <c r="G39" s="37">
        <v>0.3</v>
      </c>
      <c r="H39" s="37">
        <v>1.18</v>
      </c>
      <c r="I39" s="37">
        <v>0.56999999999999995</v>
      </c>
      <c r="J39" s="38">
        <v>0.44</v>
      </c>
      <c r="K39" s="22"/>
      <c r="L39" s="22"/>
      <c r="M39" s="22"/>
      <c r="N39" s="22"/>
      <c r="O39" s="22"/>
      <c r="P39" s="22"/>
    </row>
    <row r="40" spans="1:16" ht="39" customHeight="1">
      <c r="A40" s="22"/>
      <c r="B40" s="35"/>
      <c r="C40" s="1242" t="s">
        <v>574</v>
      </c>
      <c r="D40" s="1243"/>
      <c r="E40" s="1244"/>
      <c r="F40" s="36">
        <v>0.76</v>
      </c>
      <c r="G40" s="37">
        <v>0.39</v>
      </c>
      <c r="H40" s="37">
        <v>0.89</v>
      </c>
      <c r="I40" s="37">
        <v>0.92</v>
      </c>
      <c r="J40" s="38">
        <v>0.37</v>
      </c>
      <c r="K40" s="22"/>
      <c r="L40" s="22"/>
      <c r="M40" s="22"/>
      <c r="N40" s="22"/>
      <c r="O40" s="22"/>
      <c r="P40" s="22"/>
    </row>
    <row r="41" spans="1:16" ht="39" customHeight="1">
      <c r="A41" s="22"/>
      <c r="B41" s="35"/>
      <c r="C41" s="1242" t="s">
        <v>575</v>
      </c>
      <c r="D41" s="1243"/>
      <c r="E41" s="1244"/>
      <c r="F41" s="36">
        <v>0.1</v>
      </c>
      <c r="G41" s="37">
        <v>0.11</v>
      </c>
      <c r="H41" s="37">
        <v>0.06</v>
      </c>
      <c r="I41" s="37">
        <v>0.04</v>
      </c>
      <c r="J41" s="38">
        <v>0.08</v>
      </c>
      <c r="K41" s="22"/>
      <c r="L41" s="22"/>
      <c r="M41" s="22"/>
      <c r="N41" s="22"/>
      <c r="O41" s="22"/>
      <c r="P41" s="22"/>
    </row>
    <row r="42" spans="1:16" ht="39" customHeight="1">
      <c r="A42" s="22"/>
      <c r="B42" s="39"/>
      <c r="C42" s="1242" t="s">
        <v>576</v>
      </c>
      <c r="D42" s="1243"/>
      <c r="E42" s="1244"/>
      <c r="F42" s="36" t="s">
        <v>521</v>
      </c>
      <c r="G42" s="37" t="s">
        <v>521</v>
      </c>
      <c r="H42" s="37" t="s">
        <v>521</v>
      </c>
      <c r="I42" s="37" t="s">
        <v>521</v>
      </c>
      <c r="J42" s="38" t="s">
        <v>521</v>
      </c>
      <c r="K42" s="22"/>
      <c r="L42" s="22"/>
      <c r="M42" s="22"/>
      <c r="N42" s="22"/>
      <c r="O42" s="22"/>
      <c r="P42" s="22"/>
    </row>
    <row r="43" spans="1:16" ht="39" customHeight="1" thickBot="1">
      <c r="A43" s="22"/>
      <c r="B43" s="40"/>
      <c r="C43" s="1245" t="s">
        <v>577</v>
      </c>
      <c r="D43" s="1246"/>
      <c r="E43" s="1247"/>
      <c r="F43" s="41">
        <v>0.18</v>
      </c>
      <c r="G43" s="42">
        <v>0.14000000000000001</v>
      </c>
      <c r="H43" s="42">
        <v>0.12</v>
      </c>
      <c r="I43" s="42">
        <v>0.1</v>
      </c>
      <c r="J43" s="43">
        <v>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4BvS5yPQZ2UNzNnGNrzuA3XtNISld5ZUlHM5I9kT3wJ5N5TpcClej/e1h7Tq5lssqQOJBECWqKWm9iigbYaJ4A==" saltValue="7MRP5jZ5w9UeaMB3ltct7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election activeCell="O45" sqref="O4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50" t="s">
        <v>11</v>
      </c>
      <c r="C45" s="1251"/>
      <c r="D45" s="58"/>
      <c r="E45" s="1256" t="s">
        <v>12</v>
      </c>
      <c r="F45" s="1256"/>
      <c r="G45" s="1256"/>
      <c r="H45" s="1256"/>
      <c r="I45" s="1256"/>
      <c r="J45" s="1257"/>
      <c r="K45" s="59">
        <v>3262</v>
      </c>
      <c r="L45" s="60">
        <v>3135</v>
      </c>
      <c r="M45" s="60">
        <v>2906</v>
      </c>
      <c r="N45" s="60">
        <v>2814</v>
      </c>
      <c r="O45" s="61">
        <v>2922</v>
      </c>
      <c r="P45" s="48"/>
      <c r="Q45" s="48"/>
      <c r="R45" s="48"/>
      <c r="S45" s="48"/>
      <c r="T45" s="48"/>
      <c r="U45" s="48"/>
    </row>
    <row r="46" spans="1:21" ht="30.75" customHeight="1">
      <c r="A46" s="48"/>
      <c r="B46" s="1252"/>
      <c r="C46" s="1253"/>
      <c r="D46" s="62"/>
      <c r="E46" s="1258" t="s">
        <v>13</v>
      </c>
      <c r="F46" s="1258"/>
      <c r="G46" s="1258"/>
      <c r="H46" s="1258"/>
      <c r="I46" s="1258"/>
      <c r="J46" s="1259"/>
      <c r="K46" s="63" t="s">
        <v>521</v>
      </c>
      <c r="L46" s="64" t="s">
        <v>521</v>
      </c>
      <c r="M46" s="64" t="s">
        <v>521</v>
      </c>
      <c r="N46" s="64" t="s">
        <v>521</v>
      </c>
      <c r="O46" s="65" t="s">
        <v>521</v>
      </c>
      <c r="P46" s="48"/>
      <c r="Q46" s="48"/>
      <c r="R46" s="48"/>
      <c r="S46" s="48"/>
      <c r="T46" s="48"/>
      <c r="U46" s="48"/>
    </row>
    <row r="47" spans="1:21" ht="30.75" customHeight="1">
      <c r="A47" s="48"/>
      <c r="B47" s="1252"/>
      <c r="C47" s="1253"/>
      <c r="D47" s="62"/>
      <c r="E47" s="1258" t="s">
        <v>14</v>
      </c>
      <c r="F47" s="1258"/>
      <c r="G47" s="1258"/>
      <c r="H47" s="1258"/>
      <c r="I47" s="1258"/>
      <c r="J47" s="1259"/>
      <c r="K47" s="63" t="s">
        <v>521</v>
      </c>
      <c r="L47" s="64" t="s">
        <v>521</v>
      </c>
      <c r="M47" s="64" t="s">
        <v>521</v>
      </c>
      <c r="N47" s="64" t="s">
        <v>521</v>
      </c>
      <c r="O47" s="65" t="s">
        <v>521</v>
      </c>
      <c r="P47" s="48"/>
      <c r="Q47" s="48"/>
      <c r="R47" s="48"/>
      <c r="S47" s="48"/>
      <c r="T47" s="48"/>
      <c r="U47" s="48"/>
    </row>
    <row r="48" spans="1:21" ht="30.75" customHeight="1">
      <c r="A48" s="48"/>
      <c r="B48" s="1252"/>
      <c r="C48" s="1253"/>
      <c r="D48" s="62"/>
      <c r="E48" s="1258" t="s">
        <v>15</v>
      </c>
      <c r="F48" s="1258"/>
      <c r="G48" s="1258"/>
      <c r="H48" s="1258"/>
      <c r="I48" s="1258"/>
      <c r="J48" s="1259"/>
      <c r="K48" s="63">
        <v>2161</v>
      </c>
      <c r="L48" s="64">
        <v>2098</v>
      </c>
      <c r="M48" s="64">
        <v>2017</v>
      </c>
      <c r="N48" s="64">
        <v>1984</v>
      </c>
      <c r="O48" s="65">
        <v>1972</v>
      </c>
      <c r="P48" s="48"/>
      <c r="Q48" s="48"/>
      <c r="R48" s="48"/>
      <c r="S48" s="48"/>
      <c r="T48" s="48"/>
      <c r="U48" s="48"/>
    </row>
    <row r="49" spans="1:21" ht="30.75" customHeight="1">
      <c r="A49" s="48"/>
      <c r="B49" s="1252"/>
      <c r="C49" s="1253"/>
      <c r="D49" s="62"/>
      <c r="E49" s="1258" t="s">
        <v>16</v>
      </c>
      <c r="F49" s="1258"/>
      <c r="G49" s="1258"/>
      <c r="H49" s="1258"/>
      <c r="I49" s="1258"/>
      <c r="J49" s="1259"/>
      <c r="K49" s="63">
        <v>5</v>
      </c>
      <c r="L49" s="64">
        <v>5</v>
      </c>
      <c r="M49" s="64">
        <v>5</v>
      </c>
      <c r="N49" s="64">
        <v>5</v>
      </c>
      <c r="O49" s="65">
        <v>5</v>
      </c>
      <c r="P49" s="48"/>
      <c r="Q49" s="48"/>
      <c r="R49" s="48"/>
      <c r="S49" s="48"/>
      <c r="T49" s="48"/>
      <c r="U49" s="48"/>
    </row>
    <row r="50" spans="1:21" ht="30.75" customHeight="1">
      <c r="A50" s="48"/>
      <c r="B50" s="1252"/>
      <c r="C50" s="1253"/>
      <c r="D50" s="62"/>
      <c r="E50" s="1258" t="s">
        <v>17</v>
      </c>
      <c r="F50" s="1258"/>
      <c r="G50" s="1258"/>
      <c r="H50" s="1258"/>
      <c r="I50" s="1258"/>
      <c r="J50" s="1259"/>
      <c r="K50" s="63" t="s">
        <v>521</v>
      </c>
      <c r="L50" s="64" t="s">
        <v>521</v>
      </c>
      <c r="M50" s="64" t="s">
        <v>521</v>
      </c>
      <c r="N50" s="64" t="s">
        <v>521</v>
      </c>
      <c r="O50" s="65" t="s">
        <v>521</v>
      </c>
      <c r="P50" s="48"/>
      <c r="Q50" s="48"/>
      <c r="R50" s="48"/>
      <c r="S50" s="48"/>
      <c r="T50" s="48"/>
      <c r="U50" s="48"/>
    </row>
    <row r="51" spans="1:21" ht="30.75" customHeight="1">
      <c r="A51" s="48"/>
      <c r="B51" s="1254"/>
      <c r="C51" s="1255"/>
      <c r="D51" s="66"/>
      <c r="E51" s="1258" t="s">
        <v>18</v>
      </c>
      <c r="F51" s="1258"/>
      <c r="G51" s="1258"/>
      <c r="H51" s="1258"/>
      <c r="I51" s="1258"/>
      <c r="J51" s="1259"/>
      <c r="K51" s="63" t="s">
        <v>521</v>
      </c>
      <c r="L51" s="64" t="s">
        <v>521</v>
      </c>
      <c r="M51" s="64" t="s">
        <v>521</v>
      </c>
      <c r="N51" s="64" t="s">
        <v>521</v>
      </c>
      <c r="O51" s="65" t="s">
        <v>521</v>
      </c>
      <c r="P51" s="48"/>
      <c r="Q51" s="48"/>
      <c r="R51" s="48"/>
      <c r="S51" s="48"/>
      <c r="T51" s="48"/>
      <c r="U51" s="48"/>
    </row>
    <row r="52" spans="1:21" ht="30.75" customHeight="1">
      <c r="A52" s="48"/>
      <c r="B52" s="1260" t="s">
        <v>19</v>
      </c>
      <c r="C52" s="1261"/>
      <c r="D52" s="66"/>
      <c r="E52" s="1258" t="s">
        <v>20</v>
      </c>
      <c r="F52" s="1258"/>
      <c r="G52" s="1258"/>
      <c r="H52" s="1258"/>
      <c r="I52" s="1258"/>
      <c r="J52" s="1259"/>
      <c r="K52" s="63">
        <v>3993</v>
      </c>
      <c r="L52" s="64">
        <v>3842</v>
      </c>
      <c r="M52" s="64">
        <v>3578</v>
      </c>
      <c r="N52" s="64">
        <v>3589</v>
      </c>
      <c r="O52" s="65">
        <v>3693</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1435</v>
      </c>
      <c r="L53" s="69">
        <v>1396</v>
      </c>
      <c r="M53" s="69">
        <v>1350</v>
      </c>
      <c r="N53" s="69">
        <v>1214</v>
      </c>
      <c r="O53" s="70">
        <v>1206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c r="B57" s="1266" t="s">
        <v>25</v>
      </c>
      <c r="C57" s="1267"/>
      <c r="D57" s="1270" t="s">
        <v>26</v>
      </c>
      <c r="E57" s="1271"/>
      <c r="F57" s="1271"/>
      <c r="G57" s="1271"/>
      <c r="H57" s="1271"/>
      <c r="I57" s="1271"/>
      <c r="J57" s="1272"/>
      <c r="K57" s="83" t="s">
        <v>607</v>
      </c>
      <c r="L57" s="84" t="s">
        <v>521</v>
      </c>
      <c r="M57" s="84" t="s">
        <v>521</v>
      </c>
      <c r="N57" s="84" t="s">
        <v>521</v>
      </c>
      <c r="O57" s="85" t="s">
        <v>521</v>
      </c>
    </row>
    <row r="58" spans="1:21" ht="31.5" customHeight="1" thickBot="1">
      <c r="B58" s="1268"/>
      <c r="C58" s="1269"/>
      <c r="D58" s="1273" t="s">
        <v>27</v>
      </c>
      <c r="E58" s="1274"/>
      <c r="F58" s="1274"/>
      <c r="G58" s="1274"/>
      <c r="H58" s="1274"/>
      <c r="I58" s="1274"/>
      <c r="J58" s="1275"/>
      <c r="K58" s="86" t="s">
        <v>607</v>
      </c>
      <c r="L58" s="87" t="s">
        <v>521</v>
      </c>
      <c r="M58" s="87" t="s">
        <v>521</v>
      </c>
      <c r="N58" s="87" t="s">
        <v>521</v>
      </c>
      <c r="O58" s="88" t="s">
        <v>521</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OANeEIu0uad8CJ4uKi6o0thkzvHZJ1diZiBLJzIfdg5J5VuUJA/miir+bb3WBfYuKWDqrCFhDVcKKvG/CNIdw==" saltValue="DP+nt0MkMgZwTwjqsER3Z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562</v>
      </c>
      <c r="J40" s="100" t="s">
        <v>563</v>
      </c>
      <c r="K40" s="100" t="s">
        <v>564</v>
      </c>
      <c r="L40" s="100" t="s">
        <v>565</v>
      </c>
      <c r="M40" s="101" t="s">
        <v>566</v>
      </c>
    </row>
    <row r="41" spans="2:13" ht="27.75" customHeight="1">
      <c r="B41" s="1276" t="s">
        <v>30</v>
      </c>
      <c r="C41" s="1277"/>
      <c r="D41" s="102"/>
      <c r="E41" s="1282" t="s">
        <v>31</v>
      </c>
      <c r="F41" s="1282"/>
      <c r="G41" s="1282"/>
      <c r="H41" s="1283"/>
      <c r="I41" s="103">
        <v>27490</v>
      </c>
      <c r="J41" s="104">
        <v>26316</v>
      </c>
      <c r="K41" s="104">
        <v>26424</v>
      </c>
      <c r="L41" s="104">
        <v>25637</v>
      </c>
      <c r="M41" s="105">
        <v>24667</v>
      </c>
    </row>
    <row r="42" spans="2:13" ht="27.75" customHeight="1">
      <c r="B42" s="1278"/>
      <c r="C42" s="1279"/>
      <c r="D42" s="106"/>
      <c r="E42" s="1284" t="s">
        <v>32</v>
      </c>
      <c r="F42" s="1284"/>
      <c r="G42" s="1284"/>
      <c r="H42" s="1285"/>
      <c r="I42" s="107">
        <v>85</v>
      </c>
      <c r="J42" s="108">
        <v>78</v>
      </c>
      <c r="K42" s="108">
        <v>65</v>
      </c>
      <c r="L42" s="108">
        <v>52</v>
      </c>
      <c r="M42" s="109">
        <v>45</v>
      </c>
    </row>
    <row r="43" spans="2:13" ht="27.75" customHeight="1">
      <c r="B43" s="1278"/>
      <c r="C43" s="1279"/>
      <c r="D43" s="106"/>
      <c r="E43" s="1284" t="s">
        <v>33</v>
      </c>
      <c r="F43" s="1284"/>
      <c r="G43" s="1284"/>
      <c r="H43" s="1285"/>
      <c r="I43" s="107">
        <v>23990</v>
      </c>
      <c r="J43" s="108">
        <v>22237</v>
      </c>
      <c r="K43" s="108">
        <v>20842</v>
      </c>
      <c r="L43" s="108">
        <v>19674</v>
      </c>
      <c r="M43" s="109">
        <v>18025</v>
      </c>
    </row>
    <row r="44" spans="2:13" ht="27.75" customHeight="1">
      <c r="B44" s="1278"/>
      <c r="C44" s="1279"/>
      <c r="D44" s="106"/>
      <c r="E44" s="1284" t="s">
        <v>34</v>
      </c>
      <c r="F44" s="1284"/>
      <c r="G44" s="1284"/>
      <c r="H44" s="1285"/>
      <c r="I44" s="107">
        <v>30</v>
      </c>
      <c r="J44" s="108">
        <v>26</v>
      </c>
      <c r="K44" s="108">
        <v>21</v>
      </c>
      <c r="L44" s="108">
        <v>16</v>
      </c>
      <c r="M44" s="109">
        <v>12</v>
      </c>
    </row>
    <row r="45" spans="2:13" ht="27.75" customHeight="1">
      <c r="B45" s="1278"/>
      <c r="C45" s="1279"/>
      <c r="D45" s="106"/>
      <c r="E45" s="1284" t="s">
        <v>35</v>
      </c>
      <c r="F45" s="1284"/>
      <c r="G45" s="1284"/>
      <c r="H45" s="1285"/>
      <c r="I45" s="107">
        <v>2572</v>
      </c>
      <c r="J45" s="108">
        <v>2564</v>
      </c>
      <c r="K45" s="108">
        <v>2357</v>
      </c>
      <c r="L45" s="108">
        <v>2373</v>
      </c>
      <c r="M45" s="109">
        <v>2313</v>
      </c>
    </row>
    <row r="46" spans="2:13" ht="27.75" customHeight="1">
      <c r="B46" s="1278"/>
      <c r="C46" s="1279"/>
      <c r="D46" s="110"/>
      <c r="E46" s="1284" t="s">
        <v>36</v>
      </c>
      <c r="F46" s="1284"/>
      <c r="G46" s="1284"/>
      <c r="H46" s="1285"/>
      <c r="I46" s="107">
        <v>1</v>
      </c>
      <c r="J46" s="108">
        <v>1</v>
      </c>
      <c r="K46" s="108">
        <v>4</v>
      </c>
      <c r="L46" s="108">
        <v>1</v>
      </c>
      <c r="M46" s="109" t="s">
        <v>521</v>
      </c>
    </row>
    <row r="47" spans="2:13" ht="27.75" customHeight="1">
      <c r="B47" s="1278"/>
      <c r="C47" s="1279"/>
      <c r="D47" s="111"/>
      <c r="E47" s="1286" t="s">
        <v>37</v>
      </c>
      <c r="F47" s="1287"/>
      <c r="G47" s="1287"/>
      <c r="H47" s="1288"/>
      <c r="I47" s="107" t="s">
        <v>521</v>
      </c>
      <c r="J47" s="108" t="s">
        <v>521</v>
      </c>
      <c r="K47" s="108" t="s">
        <v>521</v>
      </c>
      <c r="L47" s="108" t="s">
        <v>521</v>
      </c>
      <c r="M47" s="109" t="s">
        <v>521</v>
      </c>
    </row>
    <row r="48" spans="2:13" ht="27.75" customHeight="1">
      <c r="B48" s="1278"/>
      <c r="C48" s="1279"/>
      <c r="D48" s="106"/>
      <c r="E48" s="1284" t="s">
        <v>38</v>
      </c>
      <c r="F48" s="1284"/>
      <c r="G48" s="1284"/>
      <c r="H48" s="1285"/>
      <c r="I48" s="107" t="s">
        <v>521</v>
      </c>
      <c r="J48" s="108" t="s">
        <v>521</v>
      </c>
      <c r="K48" s="108" t="s">
        <v>521</v>
      </c>
      <c r="L48" s="108" t="s">
        <v>521</v>
      </c>
      <c r="M48" s="109" t="s">
        <v>521</v>
      </c>
    </row>
    <row r="49" spans="2:13" ht="27.75" customHeight="1">
      <c r="B49" s="1280"/>
      <c r="C49" s="1281"/>
      <c r="D49" s="106"/>
      <c r="E49" s="1284" t="s">
        <v>39</v>
      </c>
      <c r="F49" s="1284"/>
      <c r="G49" s="1284"/>
      <c r="H49" s="1285"/>
      <c r="I49" s="107" t="s">
        <v>521</v>
      </c>
      <c r="J49" s="108" t="s">
        <v>521</v>
      </c>
      <c r="K49" s="108" t="s">
        <v>521</v>
      </c>
      <c r="L49" s="108" t="s">
        <v>521</v>
      </c>
      <c r="M49" s="109" t="s">
        <v>521</v>
      </c>
    </row>
    <row r="50" spans="2:13" ht="27.75" customHeight="1">
      <c r="B50" s="1289" t="s">
        <v>40</v>
      </c>
      <c r="C50" s="1290"/>
      <c r="D50" s="112"/>
      <c r="E50" s="1284" t="s">
        <v>41</v>
      </c>
      <c r="F50" s="1284"/>
      <c r="G50" s="1284"/>
      <c r="H50" s="1285"/>
      <c r="I50" s="107">
        <v>12365</v>
      </c>
      <c r="J50" s="108">
        <v>13577</v>
      </c>
      <c r="K50" s="108">
        <v>13766</v>
      </c>
      <c r="L50" s="108">
        <v>13846</v>
      </c>
      <c r="M50" s="109">
        <v>14265</v>
      </c>
    </row>
    <row r="51" spans="2:13" ht="27.75" customHeight="1">
      <c r="B51" s="1278"/>
      <c r="C51" s="1279"/>
      <c r="D51" s="106"/>
      <c r="E51" s="1284" t="s">
        <v>42</v>
      </c>
      <c r="F51" s="1284"/>
      <c r="G51" s="1284"/>
      <c r="H51" s="1285"/>
      <c r="I51" s="107">
        <v>392</v>
      </c>
      <c r="J51" s="108">
        <v>331</v>
      </c>
      <c r="K51" s="108">
        <v>668</v>
      </c>
      <c r="L51" s="108">
        <v>616</v>
      </c>
      <c r="M51" s="109">
        <v>547</v>
      </c>
    </row>
    <row r="52" spans="2:13" ht="27.75" customHeight="1">
      <c r="B52" s="1280"/>
      <c r="C52" s="1281"/>
      <c r="D52" s="106"/>
      <c r="E52" s="1284" t="s">
        <v>43</v>
      </c>
      <c r="F52" s="1284"/>
      <c r="G52" s="1284"/>
      <c r="H52" s="1285"/>
      <c r="I52" s="107">
        <v>34782</v>
      </c>
      <c r="J52" s="108">
        <v>33287</v>
      </c>
      <c r="K52" s="108">
        <v>33019</v>
      </c>
      <c r="L52" s="108">
        <v>31696</v>
      </c>
      <c r="M52" s="109">
        <v>30303</v>
      </c>
    </row>
    <row r="53" spans="2:13" ht="27.75" customHeight="1" thickBot="1">
      <c r="B53" s="1291" t="s">
        <v>44</v>
      </c>
      <c r="C53" s="1292"/>
      <c r="D53" s="113"/>
      <c r="E53" s="1293" t="s">
        <v>45</v>
      </c>
      <c r="F53" s="1293"/>
      <c r="G53" s="1293"/>
      <c r="H53" s="1294"/>
      <c r="I53" s="114">
        <v>6628</v>
      </c>
      <c r="J53" s="115">
        <v>4027</v>
      </c>
      <c r="K53" s="115">
        <v>2260</v>
      </c>
      <c r="L53" s="115">
        <v>1594</v>
      </c>
      <c r="M53" s="116">
        <v>-52</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P/ajkFsSyGuyAtd9q6NLRM9kabY5pZ/8NLrXMHgpTjcmmUgRPDre4t3tR1qTyvZSb5D1Xvej6LHxzrwtyIjRQ==" saltValue="1gjtxUhIN7ynqldNJ7Y+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D57" zoomScale="70" zoomScaleNormal="70" zoomScaleSheetLayoutView="100" workbookViewId="0">
      <selection activeCell="H63" sqref="H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564</v>
      </c>
      <c r="G54" s="125" t="s">
        <v>565</v>
      </c>
      <c r="H54" s="126" t="s">
        <v>566</v>
      </c>
    </row>
    <row r="55" spans="2:8" ht="52.5" customHeight="1">
      <c r="B55" s="127"/>
      <c r="C55" s="1303" t="s">
        <v>48</v>
      </c>
      <c r="D55" s="1303"/>
      <c r="E55" s="1304"/>
      <c r="F55" s="128">
        <v>6984</v>
      </c>
      <c r="G55" s="128">
        <v>6909</v>
      </c>
      <c r="H55" s="129">
        <v>6909</v>
      </c>
    </row>
    <row r="56" spans="2:8" ht="52.5" customHeight="1">
      <c r="B56" s="130"/>
      <c r="C56" s="1305" t="s">
        <v>49</v>
      </c>
      <c r="D56" s="1305"/>
      <c r="E56" s="1306"/>
      <c r="F56" s="131">
        <v>1455</v>
      </c>
      <c r="G56" s="131">
        <v>1542</v>
      </c>
      <c r="H56" s="132">
        <v>1692</v>
      </c>
    </row>
    <row r="57" spans="2:8" ht="53.25" customHeight="1">
      <c r="B57" s="130"/>
      <c r="C57" s="1307" t="s">
        <v>50</v>
      </c>
      <c r="D57" s="1307"/>
      <c r="E57" s="1308"/>
      <c r="F57" s="133">
        <v>7626</v>
      </c>
      <c r="G57" s="133">
        <v>7597</v>
      </c>
      <c r="H57" s="134">
        <v>7748</v>
      </c>
    </row>
    <row r="58" spans="2:8" ht="45.75" customHeight="1">
      <c r="B58" s="135"/>
      <c r="C58" s="1295" t="s">
        <v>608</v>
      </c>
      <c r="D58" s="1296"/>
      <c r="E58" s="1297"/>
      <c r="F58" s="136">
        <v>3643</v>
      </c>
      <c r="G58" s="136">
        <v>3647</v>
      </c>
      <c r="H58" s="137">
        <v>3574</v>
      </c>
    </row>
    <row r="59" spans="2:8" ht="45.75" customHeight="1">
      <c r="B59" s="135"/>
      <c r="C59" s="1295" t="s">
        <v>609</v>
      </c>
      <c r="D59" s="1296"/>
      <c r="E59" s="1297"/>
      <c r="F59" s="136">
        <v>2847</v>
      </c>
      <c r="G59" s="136">
        <v>2792</v>
      </c>
      <c r="H59" s="137">
        <v>2959</v>
      </c>
    </row>
    <row r="60" spans="2:8" ht="45.75" customHeight="1">
      <c r="B60" s="135"/>
      <c r="C60" s="1295" t="s">
        <v>610</v>
      </c>
      <c r="D60" s="1296"/>
      <c r="E60" s="1297"/>
      <c r="F60" s="136">
        <v>796</v>
      </c>
      <c r="G60" s="136">
        <v>800</v>
      </c>
      <c r="H60" s="137">
        <v>788</v>
      </c>
    </row>
    <row r="61" spans="2:8" ht="45.75" customHeight="1">
      <c r="B61" s="135"/>
      <c r="C61" s="1295" t="s">
        <v>611</v>
      </c>
      <c r="D61" s="1296"/>
      <c r="E61" s="1297"/>
      <c r="F61" s="136">
        <v>86</v>
      </c>
      <c r="G61" s="136">
        <v>96</v>
      </c>
      <c r="H61" s="137">
        <v>106</v>
      </c>
    </row>
    <row r="62" spans="2:8" ht="45.75" customHeight="1" thickBot="1">
      <c r="B62" s="138"/>
      <c r="C62" s="1298" t="s">
        <v>612</v>
      </c>
      <c r="D62" s="1299"/>
      <c r="E62" s="1300"/>
      <c r="F62" s="139">
        <v>28</v>
      </c>
      <c r="G62" s="139">
        <v>43</v>
      </c>
      <c r="H62" s="140">
        <v>72</v>
      </c>
    </row>
    <row r="63" spans="2:8" ht="52.5" customHeight="1" thickBot="1">
      <c r="B63" s="141"/>
      <c r="C63" s="1301" t="s">
        <v>51</v>
      </c>
      <c r="D63" s="1301"/>
      <c r="E63" s="1302"/>
      <c r="F63" s="142">
        <v>16065</v>
      </c>
      <c r="G63" s="142">
        <v>16049</v>
      </c>
      <c r="H63" s="143">
        <v>16350</v>
      </c>
    </row>
    <row r="64" spans="2:8" ht="15" customHeight="1"/>
  </sheetData>
  <sheetProtection algorithmName="SHA-512" hashValue="LTWpYgvc42jO/BLN2Tf+hbPqEOYdZCBRKipKuqfXPpQxpUqQ5fWAGRmFLgMZmTtDcbOzWvvSsGM1y98w9R6p2Q==" saltValue="aNbQsrnk5E9Pibxf6yss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64" zoomScaleNormal="100" zoomScaleSheetLayoutView="55" workbookViewId="0">
      <selection activeCell="AN73" sqref="AN73:BA76"/>
    </sheetView>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613</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613</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614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09" t="s">
        <v>625</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616</v>
      </c>
    </row>
    <row r="50" spans="1:109">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562</v>
      </c>
      <c r="BQ50" s="1322"/>
      <c r="BR50" s="1322"/>
      <c r="BS50" s="1322"/>
      <c r="BT50" s="1322"/>
      <c r="BU50" s="1322"/>
      <c r="BV50" s="1322"/>
      <c r="BW50" s="1322"/>
      <c r="BX50" s="1322" t="s">
        <v>563</v>
      </c>
      <c r="BY50" s="1322"/>
      <c r="BZ50" s="1322"/>
      <c r="CA50" s="1322"/>
      <c r="CB50" s="1322"/>
      <c r="CC50" s="1322"/>
      <c r="CD50" s="1322"/>
      <c r="CE50" s="1322"/>
      <c r="CF50" s="1322" t="s">
        <v>564</v>
      </c>
      <c r="CG50" s="1322"/>
      <c r="CH50" s="1322"/>
      <c r="CI50" s="1322"/>
      <c r="CJ50" s="1322"/>
      <c r="CK50" s="1322"/>
      <c r="CL50" s="1322"/>
      <c r="CM50" s="1322"/>
      <c r="CN50" s="1322" t="s">
        <v>565</v>
      </c>
      <c r="CO50" s="1322"/>
      <c r="CP50" s="1322"/>
      <c r="CQ50" s="1322"/>
      <c r="CR50" s="1322"/>
      <c r="CS50" s="1322"/>
      <c r="CT50" s="1322"/>
      <c r="CU50" s="1322"/>
      <c r="CV50" s="1322" t="s">
        <v>566</v>
      </c>
      <c r="CW50" s="1322"/>
      <c r="CX50" s="1322"/>
      <c r="CY50" s="1322"/>
      <c r="CZ50" s="1322"/>
      <c r="DA50" s="1322"/>
      <c r="DB50" s="1322"/>
      <c r="DC50" s="1322"/>
    </row>
    <row r="51" spans="1:109" ht="13.5" customHeight="1">
      <c r="B51" s="395"/>
      <c r="G51" s="1329"/>
      <c r="H51" s="1329"/>
      <c r="I51" s="1327"/>
      <c r="J51" s="1327"/>
      <c r="K51" s="1324"/>
      <c r="L51" s="1324"/>
      <c r="M51" s="1324"/>
      <c r="N51" s="1324"/>
      <c r="AM51" s="404"/>
      <c r="AN51" s="1325" t="s">
        <v>617</v>
      </c>
      <c r="AO51" s="1325"/>
      <c r="AP51" s="1325"/>
      <c r="AQ51" s="1325"/>
      <c r="AR51" s="1325"/>
      <c r="AS51" s="1325"/>
      <c r="AT51" s="1325"/>
      <c r="AU51" s="1325"/>
      <c r="AV51" s="1325"/>
      <c r="AW51" s="1325"/>
      <c r="AX51" s="1325"/>
      <c r="AY51" s="1325"/>
      <c r="AZ51" s="1325"/>
      <c r="BA51" s="1325"/>
      <c r="BB51" s="1325" t="s">
        <v>618</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v>38.6</v>
      </c>
      <c r="BY51" s="1323"/>
      <c r="BZ51" s="1323"/>
      <c r="CA51" s="1323"/>
      <c r="CB51" s="1323"/>
      <c r="CC51" s="1323"/>
      <c r="CD51" s="1323"/>
      <c r="CE51" s="1323"/>
      <c r="CF51" s="1323">
        <v>22.3</v>
      </c>
      <c r="CG51" s="1323"/>
      <c r="CH51" s="1323"/>
      <c r="CI51" s="1323"/>
      <c r="CJ51" s="1323"/>
      <c r="CK51" s="1323"/>
      <c r="CL51" s="1323"/>
      <c r="CM51" s="1323"/>
      <c r="CN51" s="1323">
        <v>15.9</v>
      </c>
      <c r="CO51" s="1323"/>
      <c r="CP51" s="1323"/>
      <c r="CQ51" s="1323"/>
      <c r="CR51" s="1323"/>
      <c r="CS51" s="1323"/>
      <c r="CT51" s="1323"/>
      <c r="CU51" s="1323"/>
      <c r="CV51" s="1323"/>
      <c r="CW51" s="1323"/>
      <c r="CX51" s="1323"/>
      <c r="CY51" s="1323"/>
      <c r="CZ51" s="1323"/>
      <c r="DA51" s="1323"/>
      <c r="DB51" s="1323"/>
      <c r="DC51" s="1323"/>
    </row>
    <row r="52" spans="1:109">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619</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62</v>
      </c>
      <c r="BY53" s="1323"/>
      <c r="BZ53" s="1323"/>
      <c r="CA53" s="1323"/>
      <c r="CB53" s="1323"/>
      <c r="CC53" s="1323"/>
      <c r="CD53" s="1323"/>
      <c r="CE53" s="1323"/>
      <c r="CF53" s="1323">
        <v>63.7</v>
      </c>
      <c r="CG53" s="1323"/>
      <c r="CH53" s="1323"/>
      <c r="CI53" s="1323"/>
      <c r="CJ53" s="1323"/>
      <c r="CK53" s="1323"/>
      <c r="CL53" s="1323"/>
      <c r="CM53" s="1323"/>
      <c r="CN53" s="1323">
        <v>65.2</v>
      </c>
      <c r="CO53" s="1323"/>
      <c r="CP53" s="1323"/>
      <c r="CQ53" s="1323"/>
      <c r="CR53" s="1323"/>
      <c r="CS53" s="1323"/>
      <c r="CT53" s="1323"/>
      <c r="CU53" s="1323"/>
      <c r="CV53" s="1323">
        <v>66.900000000000006</v>
      </c>
      <c r="CW53" s="1323"/>
      <c r="CX53" s="1323"/>
      <c r="CY53" s="1323"/>
      <c r="CZ53" s="1323"/>
      <c r="DA53" s="1323"/>
      <c r="DB53" s="1323"/>
      <c r="DC53" s="1323"/>
    </row>
    <row r="54" spans="1:109">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c r="A55" s="403"/>
      <c r="B55" s="395"/>
      <c r="G55" s="1318"/>
      <c r="H55" s="1318"/>
      <c r="I55" s="1318"/>
      <c r="J55" s="1318"/>
      <c r="K55" s="1324"/>
      <c r="L55" s="1324"/>
      <c r="M55" s="1324"/>
      <c r="N55" s="1324"/>
      <c r="AN55" s="1322" t="s">
        <v>620</v>
      </c>
      <c r="AO55" s="1322"/>
      <c r="AP55" s="1322"/>
      <c r="AQ55" s="1322"/>
      <c r="AR55" s="1322"/>
      <c r="AS55" s="1322"/>
      <c r="AT55" s="1322"/>
      <c r="AU55" s="1322"/>
      <c r="AV55" s="1322"/>
      <c r="AW55" s="1322"/>
      <c r="AX55" s="1322"/>
      <c r="AY55" s="1322"/>
      <c r="AZ55" s="1322"/>
      <c r="BA55" s="1322"/>
      <c r="BB55" s="1325" t="s">
        <v>618</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20.2</v>
      </c>
      <c r="BY55" s="1323"/>
      <c r="BZ55" s="1323"/>
      <c r="CA55" s="1323"/>
      <c r="CB55" s="1323"/>
      <c r="CC55" s="1323"/>
      <c r="CD55" s="1323"/>
      <c r="CE55" s="1323"/>
      <c r="CF55" s="1323">
        <v>19</v>
      </c>
      <c r="CG55" s="1323"/>
      <c r="CH55" s="1323"/>
      <c r="CI55" s="1323"/>
      <c r="CJ55" s="1323"/>
      <c r="CK55" s="1323"/>
      <c r="CL55" s="1323"/>
      <c r="CM55" s="1323"/>
      <c r="CN55" s="1323">
        <v>15.4</v>
      </c>
      <c r="CO55" s="1323"/>
      <c r="CP55" s="1323"/>
      <c r="CQ55" s="1323"/>
      <c r="CR55" s="1323"/>
      <c r="CS55" s="1323"/>
      <c r="CT55" s="1323"/>
      <c r="CU55" s="1323"/>
      <c r="CV55" s="1323">
        <v>14.9</v>
      </c>
      <c r="CW55" s="1323"/>
      <c r="CX55" s="1323"/>
      <c r="CY55" s="1323"/>
      <c r="CZ55" s="1323"/>
      <c r="DA55" s="1323"/>
      <c r="DB55" s="1323"/>
      <c r="DC55" s="1323"/>
    </row>
    <row r="56" spans="1:109">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619</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53.6</v>
      </c>
      <c r="BY57" s="1323"/>
      <c r="BZ57" s="1323"/>
      <c r="CA57" s="1323"/>
      <c r="CB57" s="1323"/>
      <c r="CC57" s="1323"/>
      <c r="CD57" s="1323"/>
      <c r="CE57" s="1323"/>
      <c r="CF57" s="1323">
        <v>56.1</v>
      </c>
      <c r="CG57" s="1323"/>
      <c r="CH57" s="1323"/>
      <c r="CI57" s="1323"/>
      <c r="CJ57" s="1323"/>
      <c r="CK57" s="1323"/>
      <c r="CL57" s="1323"/>
      <c r="CM57" s="1323"/>
      <c r="CN57" s="1323">
        <v>57.5</v>
      </c>
      <c r="CO57" s="1323"/>
      <c r="CP57" s="1323"/>
      <c r="CQ57" s="1323"/>
      <c r="CR57" s="1323"/>
      <c r="CS57" s="1323"/>
      <c r="CT57" s="1323"/>
      <c r="CU57" s="1323"/>
      <c r="CV57" s="1323">
        <v>58.4</v>
      </c>
      <c r="CW57" s="1323"/>
      <c r="CX57" s="1323"/>
      <c r="CY57" s="1323"/>
      <c r="CZ57" s="1323"/>
      <c r="DA57" s="1323"/>
      <c r="DB57" s="1323"/>
      <c r="DC57" s="1323"/>
      <c r="DD57" s="408"/>
      <c r="DE57" s="407"/>
    </row>
    <row r="58" spans="1:109" s="403" customFormat="1">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621</v>
      </c>
    </row>
    <row r="64" spans="1:109">
      <c r="B64" s="395"/>
      <c r="G64" s="402"/>
      <c r="I64" s="415"/>
      <c r="J64" s="415"/>
      <c r="K64" s="415"/>
      <c r="L64" s="415"/>
      <c r="M64" s="415"/>
      <c r="N64" s="416"/>
      <c r="AM64" s="402"/>
      <c r="AN64" s="402" t="s">
        <v>615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09" t="s">
        <v>622</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616</v>
      </c>
    </row>
    <row r="72" spans="2:107">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562</v>
      </c>
      <c r="BQ72" s="1322"/>
      <c r="BR72" s="1322"/>
      <c r="BS72" s="1322"/>
      <c r="BT72" s="1322"/>
      <c r="BU72" s="1322"/>
      <c r="BV72" s="1322"/>
      <c r="BW72" s="1322"/>
      <c r="BX72" s="1322" t="s">
        <v>563</v>
      </c>
      <c r="BY72" s="1322"/>
      <c r="BZ72" s="1322"/>
      <c r="CA72" s="1322"/>
      <c r="CB72" s="1322"/>
      <c r="CC72" s="1322"/>
      <c r="CD72" s="1322"/>
      <c r="CE72" s="1322"/>
      <c r="CF72" s="1322" t="s">
        <v>564</v>
      </c>
      <c r="CG72" s="1322"/>
      <c r="CH72" s="1322"/>
      <c r="CI72" s="1322"/>
      <c r="CJ72" s="1322"/>
      <c r="CK72" s="1322"/>
      <c r="CL72" s="1322"/>
      <c r="CM72" s="1322"/>
      <c r="CN72" s="1322" t="s">
        <v>565</v>
      </c>
      <c r="CO72" s="1322"/>
      <c r="CP72" s="1322"/>
      <c r="CQ72" s="1322"/>
      <c r="CR72" s="1322"/>
      <c r="CS72" s="1322"/>
      <c r="CT72" s="1322"/>
      <c r="CU72" s="1322"/>
      <c r="CV72" s="1322" t="s">
        <v>566</v>
      </c>
      <c r="CW72" s="1322"/>
      <c r="CX72" s="1322"/>
      <c r="CY72" s="1322"/>
      <c r="CZ72" s="1322"/>
      <c r="DA72" s="1322"/>
      <c r="DB72" s="1322"/>
      <c r="DC72" s="1322"/>
    </row>
    <row r="73" spans="2:107">
      <c r="B73" s="395"/>
      <c r="G73" s="1329"/>
      <c r="H73" s="1329"/>
      <c r="I73" s="1329"/>
      <c r="J73" s="1329"/>
      <c r="K73" s="1330"/>
      <c r="L73" s="1330"/>
      <c r="M73" s="1330"/>
      <c r="N73" s="1330"/>
      <c r="AM73" s="404"/>
      <c r="AN73" s="1325" t="s">
        <v>617</v>
      </c>
      <c r="AO73" s="1325"/>
      <c r="AP73" s="1325"/>
      <c r="AQ73" s="1325"/>
      <c r="AR73" s="1325"/>
      <c r="AS73" s="1325"/>
      <c r="AT73" s="1325"/>
      <c r="AU73" s="1325"/>
      <c r="AV73" s="1325"/>
      <c r="AW73" s="1325"/>
      <c r="AX73" s="1325"/>
      <c r="AY73" s="1325"/>
      <c r="AZ73" s="1325"/>
      <c r="BA73" s="1325"/>
      <c r="BB73" s="1325" t="s">
        <v>618</v>
      </c>
      <c r="BC73" s="1325"/>
      <c r="BD73" s="1325"/>
      <c r="BE73" s="1325"/>
      <c r="BF73" s="1325"/>
      <c r="BG73" s="1325"/>
      <c r="BH73" s="1325"/>
      <c r="BI73" s="1325"/>
      <c r="BJ73" s="1325"/>
      <c r="BK73" s="1325"/>
      <c r="BL73" s="1325"/>
      <c r="BM73" s="1325"/>
      <c r="BN73" s="1325"/>
      <c r="BO73" s="1325"/>
      <c r="BP73" s="1323">
        <v>60.5</v>
      </c>
      <c r="BQ73" s="1323"/>
      <c r="BR73" s="1323"/>
      <c r="BS73" s="1323"/>
      <c r="BT73" s="1323"/>
      <c r="BU73" s="1323"/>
      <c r="BV73" s="1323"/>
      <c r="BW73" s="1323"/>
      <c r="BX73" s="1323">
        <v>38.6</v>
      </c>
      <c r="BY73" s="1323"/>
      <c r="BZ73" s="1323"/>
      <c r="CA73" s="1323"/>
      <c r="CB73" s="1323"/>
      <c r="CC73" s="1323"/>
      <c r="CD73" s="1323"/>
      <c r="CE73" s="1323"/>
      <c r="CF73" s="1323">
        <v>22.3</v>
      </c>
      <c r="CG73" s="1323"/>
      <c r="CH73" s="1323"/>
      <c r="CI73" s="1323"/>
      <c r="CJ73" s="1323"/>
      <c r="CK73" s="1323"/>
      <c r="CL73" s="1323"/>
      <c r="CM73" s="1323"/>
      <c r="CN73" s="1323">
        <v>15.9</v>
      </c>
      <c r="CO73" s="1323"/>
      <c r="CP73" s="1323"/>
      <c r="CQ73" s="1323"/>
      <c r="CR73" s="1323"/>
      <c r="CS73" s="1323"/>
      <c r="CT73" s="1323"/>
      <c r="CU73" s="1323"/>
      <c r="CV73" s="1323"/>
      <c r="CW73" s="1323"/>
      <c r="CX73" s="1323"/>
      <c r="CY73" s="1323"/>
      <c r="CZ73" s="1323"/>
      <c r="DA73" s="1323"/>
      <c r="DB73" s="1323"/>
      <c r="DC73" s="1323"/>
    </row>
    <row r="74" spans="2:107">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623</v>
      </c>
      <c r="BC75" s="1325"/>
      <c r="BD75" s="1325"/>
      <c r="BE75" s="1325"/>
      <c r="BF75" s="1325"/>
      <c r="BG75" s="1325"/>
      <c r="BH75" s="1325"/>
      <c r="BI75" s="1325"/>
      <c r="BJ75" s="1325"/>
      <c r="BK75" s="1325"/>
      <c r="BL75" s="1325"/>
      <c r="BM75" s="1325"/>
      <c r="BN75" s="1325"/>
      <c r="BO75" s="1325"/>
      <c r="BP75" s="1323">
        <v>14</v>
      </c>
      <c r="BQ75" s="1323"/>
      <c r="BR75" s="1323"/>
      <c r="BS75" s="1323"/>
      <c r="BT75" s="1323"/>
      <c r="BU75" s="1323"/>
      <c r="BV75" s="1323"/>
      <c r="BW75" s="1323"/>
      <c r="BX75" s="1323">
        <v>13.5</v>
      </c>
      <c r="BY75" s="1323"/>
      <c r="BZ75" s="1323"/>
      <c r="CA75" s="1323"/>
      <c r="CB75" s="1323"/>
      <c r="CC75" s="1323"/>
      <c r="CD75" s="1323"/>
      <c r="CE75" s="1323"/>
      <c r="CF75" s="1323">
        <v>13.2</v>
      </c>
      <c r="CG75" s="1323"/>
      <c r="CH75" s="1323"/>
      <c r="CI75" s="1323"/>
      <c r="CJ75" s="1323"/>
      <c r="CK75" s="1323"/>
      <c r="CL75" s="1323"/>
      <c r="CM75" s="1323"/>
      <c r="CN75" s="1323">
        <v>12.9</v>
      </c>
      <c r="CO75" s="1323"/>
      <c r="CP75" s="1323"/>
      <c r="CQ75" s="1323"/>
      <c r="CR75" s="1323"/>
      <c r="CS75" s="1323"/>
      <c r="CT75" s="1323"/>
      <c r="CU75" s="1323"/>
      <c r="CV75" s="1323">
        <v>12.5</v>
      </c>
      <c r="CW75" s="1323"/>
      <c r="CX75" s="1323"/>
      <c r="CY75" s="1323"/>
      <c r="CZ75" s="1323"/>
      <c r="DA75" s="1323"/>
      <c r="DB75" s="1323"/>
      <c r="DC75" s="1323"/>
    </row>
    <row r="76" spans="2:107">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c r="B77" s="395"/>
      <c r="G77" s="1318"/>
      <c r="H77" s="1318"/>
      <c r="I77" s="1318"/>
      <c r="J77" s="1318"/>
      <c r="K77" s="1330"/>
      <c r="L77" s="1330"/>
      <c r="M77" s="1330"/>
      <c r="N77" s="1330"/>
      <c r="AN77" s="1322" t="s">
        <v>620</v>
      </c>
      <c r="AO77" s="1322"/>
      <c r="AP77" s="1322"/>
      <c r="AQ77" s="1322"/>
      <c r="AR77" s="1322"/>
      <c r="AS77" s="1322"/>
      <c r="AT77" s="1322"/>
      <c r="AU77" s="1322"/>
      <c r="AV77" s="1322"/>
      <c r="AW77" s="1322"/>
      <c r="AX77" s="1322"/>
      <c r="AY77" s="1322"/>
      <c r="AZ77" s="1322"/>
      <c r="BA77" s="1322"/>
      <c r="BB77" s="1325" t="s">
        <v>618</v>
      </c>
      <c r="BC77" s="1325"/>
      <c r="BD77" s="1325"/>
      <c r="BE77" s="1325"/>
      <c r="BF77" s="1325"/>
      <c r="BG77" s="1325"/>
      <c r="BH77" s="1325"/>
      <c r="BI77" s="1325"/>
      <c r="BJ77" s="1325"/>
      <c r="BK77" s="1325"/>
      <c r="BL77" s="1325"/>
      <c r="BM77" s="1325"/>
      <c r="BN77" s="1325"/>
      <c r="BO77" s="1325"/>
      <c r="BP77" s="1323">
        <v>58.5</v>
      </c>
      <c r="BQ77" s="1323"/>
      <c r="BR77" s="1323"/>
      <c r="BS77" s="1323"/>
      <c r="BT77" s="1323"/>
      <c r="BU77" s="1323"/>
      <c r="BV77" s="1323"/>
      <c r="BW77" s="1323"/>
      <c r="BX77" s="1323">
        <v>20.2</v>
      </c>
      <c r="BY77" s="1323"/>
      <c r="BZ77" s="1323"/>
      <c r="CA77" s="1323"/>
      <c r="CB77" s="1323"/>
      <c r="CC77" s="1323"/>
      <c r="CD77" s="1323"/>
      <c r="CE77" s="1323"/>
      <c r="CF77" s="1323">
        <v>19</v>
      </c>
      <c r="CG77" s="1323"/>
      <c r="CH77" s="1323"/>
      <c r="CI77" s="1323"/>
      <c r="CJ77" s="1323"/>
      <c r="CK77" s="1323"/>
      <c r="CL77" s="1323"/>
      <c r="CM77" s="1323"/>
      <c r="CN77" s="1323">
        <v>15.4</v>
      </c>
      <c r="CO77" s="1323"/>
      <c r="CP77" s="1323"/>
      <c r="CQ77" s="1323"/>
      <c r="CR77" s="1323"/>
      <c r="CS77" s="1323"/>
      <c r="CT77" s="1323"/>
      <c r="CU77" s="1323"/>
      <c r="CV77" s="1323">
        <v>14.9</v>
      </c>
      <c r="CW77" s="1323"/>
      <c r="CX77" s="1323"/>
      <c r="CY77" s="1323"/>
      <c r="CZ77" s="1323"/>
      <c r="DA77" s="1323"/>
      <c r="DB77" s="1323"/>
      <c r="DC77" s="1323"/>
    </row>
    <row r="78" spans="2:107">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623</v>
      </c>
      <c r="BC79" s="1325"/>
      <c r="BD79" s="1325"/>
      <c r="BE79" s="1325"/>
      <c r="BF79" s="1325"/>
      <c r="BG79" s="1325"/>
      <c r="BH79" s="1325"/>
      <c r="BI79" s="1325"/>
      <c r="BJ79" s="1325"/>
      <c r="BK79" s="1325"/>
      <c r="BL79" s="1325"/>
      <c r="BM79" s="1325"/>
      <c r="BN79" s="1325"/>
      <c r="BO79" s="1325"/>
      <c r="BP79" s="1323">
        <v>10.7</v>
      </c>
      <c r="BQ79" s="1323"/>
      <c r="BR79" s="1323"/>
      <c r="BS79" s="1323"/>
      <c r="BT79" s="1323"/>
      <c r="BU79" s="1323"/>
      <c r="BV79" s="1323"/>
      <c r="BW79" s="1323"/>
      <c r="BX79" s="1323">
        <v>8.6</v>
      </c>
      <c r="BY79" s="1323"/>
      <c r="BZ79" s="1323"/>
      <c r="CA79" s="1323"/>
      <c r="CB79" s="1323"/>
      <c r="CC79" s="1323"/>
      <c r="CD79" s="1323"/>
      <c r="CE79" s="1323"/>
      <c r="CF79" s="1323">
        <v>8.5</v>
      </c>
      <c r="CG79" s="1323"/>
      <c r="CH79" s="1323"/>
      <c r="CI79" s="1323"/>
      <c r="CJ79" s="1323"/>
      <c r="CK79" s="1323"/>
      <c r="CL79" s="1323"/>
      <c r="CM79" s="1323"/>
      <c r="CN79" s="1323">
        <v>8.5</v>
      </c>
      <c r="CO79" s="1323"/>
      <c r="CP79" s="1323"/>
      <c r="CQ79" s="1323"/>
      <c r="CR79" s="1323"/>
      <c r="CS79" s="1323"/>
      <c r="CT79" s="1323"/>
      <c r="CU79" s="1323"/>
      <c r="CV79" s="1323">
        <v>8.5</v>
      </c>
      <c r="CW79" s="1323"/>
      <c r="CX79" s="1323"/>
      <c r="CY79" s="1323"/>
      <c r="CZ79" s="1323"/>
      <c r="DA79" s="1323"/>
      <c r="DB79" s="1323"/>
      <c r="DC79" s="1323"/>
    </row>
    <row r="80" spans="2:107">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2kHDGFionhJ6OIt2NYzAgX8Y8r+H0UGIcTFKe8bwKiJzLQ0zWUUOdyDOdjb+I9n8O1JOZqRVn9NQOum8PvaUoQ==" saltValue="Yc4/8mJ5+NOXqzFJMo6JA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70" workbookViewId="0">
      <selection activeCell="U113" sqref="U113"/>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624</v>
      </c>
    </row>
  </sheetData>
  <sheetProtection algorithmName="SHA-512" hashValue="a9o7LW9oNg306kQZEBsEaX79tBiogdb5Z4CLoTuWfRi6U67Nz+kytYEa5oQnq6sCY4uS4u6+mDE39+9PWWz9yQ==" saltValue="Ywlgmo3dpX+kFX5jv0eLU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Normal="100" zoomScaleSheetLayoutView="55" workbookViewId="0">
      <selection activeCell="AF112" sqref="AF112"/>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624</v>
      </c>
    </row>
  </sheetData>
  <sheetProtection algorithmName="SHA-512" hashValue="Y/5IWOP7NFXVLFyjn//jtyWaxenwL9fSR3+FrIBiP37ikRdyh0n0D3J/INd3sHYmO53Wb6wq76F4VBxnNVinUA==" saltValue="gMi4WiN8o3dLIlFpBtmt7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559</v>
      </c>
      <c r="G2" s="157"/>
      <c r="H2" s="158"/>
    </row>
    <row r="3" spans="1:8">
      <c r="A3" s="154" t="s">
        <v>552</v>
      </c>
      <c r="B3" s="159"/>
      <c r="C3" s="160"/>
      <c r="D3" s="161">
        <v>58125</v>
      </c>
      <c r="E3" s="162"/>
      <c r="F3" s="163">
        <v>85459</v>
      </c>
      <c r="G3" s="164"/>
      <c r="H3" s="165"/>
    </row>
    <row r="4" spans="1:8">
      <c r="A4" s="166"/>
      <c r="B4" s="167"/>
      <c r="C4" s="168"/>
      <c r="D4" s="169">
        <v>37801</v>
      </c>
      <c r="E4" s="170"/>
      <c r="F4" s="171">
        <v>44378</v>
      </c>
      <c r="G4" s="172"/>
      <c r="H4" s="173"/>
    </row>
    <row r="5" spans="1:8">
      <c r="A5" s="154" t="s">
        <v>554</v>
      </c>
      <c r="B5" s="159"/>
      <c r="C5" s="160"/>
      <c r="D5" s="161">
        <v>56889</v>
      </c>
      <c r="E5" s="162"/>
      <c r="F5" s="163">
        <v>78864</v>
      </c>
      <c r="G5" s="164"/>
      <c r="H5" s="165"/>
    </row>
    <row r="6" spans="1:8">
      <c r="A6" s="166"/>
      <c r="B6" s="167"/>
      <c r="C6" s="168"/>
      <c r="D6" s="169">
        <v>40961</v>
      </c>
      <c r="E6" s="170"/>
      <c r="F6" s="171">
        <v>46136</v>
      </c>
      <c r="G6" s="172"/>
      <c r="H6" s="173"/>
    </row>
    <row r="7" spans="1:8">
      <c r="A7" s="154" t="s">
        <v>555</v>
      </c>
      <c r="B7" s="159"/>
      <c r="C7" s="160"/>
      <c r="D7" s="161">
        <v>113957</v>
      </c>
      <c r="E7" s="162"/>
      <c r="F7" s="163">
        <v>85042</v>
      </c>
      <c r="G7" s="164"/>
      <c r="H7" s="165"/>
    </row>
    <row r="8" spans="1:8">
      <c r="A8" s="166"/>
      <c r="B8" s="167"/>
      <c r="C8" s="168"/>
      <c r="D8" s="169">
        <v>85534</v>
      </c>
      <c r="E8" s="170"/>
      <c r="F8" s="171">
        <v>50806</v>
      </c>
      <c r="G8" s="172"/>
      <c r="H8" s="173"/>
    </row>
    <row r="9" spans="1:8">
      <c r="A9" s="154" t="s">
        <v>556</v>
      </c>
      <c r="B9" s="159"/>
      <c r="C9" s="160"/>
      <c r="D9" s="161">
        <v>78922</v>
      </c>
      <c r="E9" s="162"/>
      <c r="F9" s="163">
        <v>83774</v>
      </c>
      <c r="G9" s="164"/>
      <c r="H9" s="165"/>
    </row>
    <row r="10" spans="1:8">
      <c r="A10" s="166"/>
      <c r="B10" s="167"/>
      <c r="C10" s="168"/>
      <c r="D10" s="169">
        <v>52272</v>
      </c>
      <c r="E10" s="170"/>
      <c r="F10" s="171">
        <v>52179</v>
      </c>
      <c r="G10" s="172"/>
      <c r="H10" s="173"/>
    </row>
    <row r="11" spans="1:8">
      <c r="A11" s="154" t="s">
        <v>557</v>
      </c>
      <c r="B11" s="159"/>
      <c r="C11" s="160"/>
      <c r="D11" s="161">
        <v>87949</v>
      </c>
      <c r="E11" s="162"/>
      <c r="F11" s="163">
        <v>132981</v>
      </c>
      <c r="G11" s="164"/>
      <c r="H11" s="165"/>
    </row>
    <row r="12" spans="1:8">
      <c r="A12" s="166"/>
      <c r="B12" s="167"/>
      <c r="C12" s="174"/>
      <c r="D12" s="169">
        <v>64368</v>
      </c>
      <c r="E12" s="170"/>
      <c r="F12" s="171">
        <v>56973</v>
      </c>
      <c r="G12" s="172"/>
      <c r="H12" s="173"/>
    </row>
    <row r="13" spans="1:8">
      <c r="A13" s="154"/>
      <c r="B13" s="159"/>
      <c r="C13" s="175"/>
      <c r="D13" s="176">
        <v>79168</v>
      </c>
      <c r="E13" s="177"/>
      <c r="F13" s="178">
        <v>93224</v>
      </c>
      <c r="G13" s="179"/>
      <c r="H13" s="165"/>
    </row>
    <row r="14" spans="1:8">
      <c r="A14" s="166"/>
      <c r="B14" s="167"/>
      <c r="C14" s="168"/>
      <c r="D14" s="169">
        <v>56187</v>
      </c>
      <c r="E14" s="170"/>
      <c r="F14" s="171">
        <v>50094</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8.5500000000000007</v>
      </c>
      <c r="C19" s="180">
        <f>ROUND(VALUE(SUBSTITUTE(実質収支比率等に係る経年分析!G$48,"▲","-")),2)</f>
        <v>7.29</v>
      </c>
      <c r="D19" s="180">
        <f>ROUND(VALUE(SUBSTITUTE(実質収支比率等に係る経年分析!H$48,"▲","-")),2)</f>
        <v>6.76</v>
      </c>
      <c r="E19" s="180">
        <f>ROUND(VALUE(SUBSTITUTE(実質収支比率等に係る経年分析!I$48,"▲","-")),2)</f>
        <v>7.32</v>
      </c>
      <c r="F19" s="180">
        <f>ROUND(VALUE(SUBSTITUTE(実質収支比率等に係る経年分析!J$48,"▲","-")),2)</f>
        <v>7.84</v>
      </c>
    </row>
    <row r="20" spans="1:11">
      <c r="A20" s="180" t="s">
        <v>55</v>
      </c>
      <c r="B20" s="180">
        <f>ROUND(VALUE(SUBSTITUTE(実質収支比率等に係る経年分析!F$47,"▲","-")),2)</f>
        <v>42.17</v>
      </c>
      <c r="C20" s="180">
        <f>ROUND(VALUE(SUBSTITUTE(実質収支比率等に係る経年分析!G$47,"▲","-")),2)</f>
        <v>49.49</v>
      </c>
      <c r="D20" s="180">
        <f>ROUND(VALUE(SUBSTITUTE(実質収支比率等に係る経年分析!H$47,"▲","-")),2)</f>
        <v>51.27</v>
      </c>
      <c r="E20" s="180">
        <f>ROUND(VALUE(SUBSTITUTE(実質収支比率等に係る経年分析!I$47,"▲","-")),2)</f>
        <v>51.17</v>
      </c>
      <c r="F20" s="180">
        <f>ROUND(VALUE(SUBSTITUTE(実質収支比率等に係る経年分析!J$47,"▲","-")),2)</f>
        <v>51.18</v>
      </c>
    </row>
    <row r="21" spans="1:11">
      <c r="A21" s="180" t="s">
        <v>56</v>
      </c>
      <c r="B21" s="180">
        <f>IF(ISNUMBER(VALUE(SUBSTITUTE(実質収支比率等に係る経年分析!F$49,"▲","-"))),ROUND(VALUE(SUBSTITUTE(実質収支比率等に係る経年分析!F$49,"▲","-")),2),NA())</f>
        <v>7.39</v>
      </c>
      <c r="C21" s="180">
        <f>IF(ISNUMBER(VALUE(SUBSTITUTE(実質収支比率等に係る経年分析!G$49,"▲","-"))),ROUND(VALUE(SUBSTITUTE(実質収支比率等に係る経年分析!G$49,"▲","-")),2),NA())</f>
        <v>-0.78</v>
      </c>
      <c r="D21" s="180">
        <f>IF(ISNUMBER(VALUE(SUBSTITUTE(実質収支比率等に係る経年分析!H$49,"▲","-"))),ROUND(VALUE(SUBSTITUTE(実質収支比率等に係る経年分析!H$49,"▲","-")),2),NA())</f>
        <v>2.84</v>
      </c>
      <c r="E21" s="180">
        <f>IF(ISNUMBER(VALUE(SUBSTITUTE(実質収支比率等に係る経年分析!I$49,"▲","-"))),ROUND(VALUE(SUBSTITUTE(実質収支比率等に係る経年分析!I$49,"▲","-")),2),NA())</f>
        <v>3.46</v>
      </c>
      <c r="F21" s="180">
        <f>IF(ISNUMBER(VALUE(SUBSTITUTE(実質収支比率等に係る経年分析!J$49,"▲","-"))),ROUND(VALUE(SUBSTITUTE(実質収支比率等に係る経年分析!J$49,"▲","-")),2),NA())</f>
        <v>4.88</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0.14000000000000001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美作市老人保健施設事業特別会計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0.08</v>
      </c>
    </row>
    <row r="30" spans="1:11">
      <c r="A30" s="181" t="str">
        <f>IF(連結実質赤字比率に係る赤字・黒字の構成分析!C$40="",NA(),連結実質赤字比率に係る赤字・黒字の構成分析!C$40)</f>
        <v>美作市介護保険特別会計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0.76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0.89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0.92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0.37</v>
      </c>
    </row>
    <row r="31" spans="1:11">
      <c r="A31" s="181" t="str">
        <f>IF(連結実質赤字比率に係る赤字・黒字の構成分析!C$39="",NA(),連結実質赤字比率に係る赤字・黒字の構成分析!C$39)</f>
        <v>美作市国民健康保険特別会計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1.18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0.56999999999999995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0.44</v>
      </c>
    </row>
    <row r="32" spans="1:11">
      <c r="A32" s="181" t="str">
        <f>IF(連結実質赤字比率に係る赤字・黒字の構成分析!C$38="",NA(),連結実質赤字比率に係る赤字・黒字の構成分析!C$38)</f>
        <v>美作市簡易水道特別会計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0.62</v>
      </c>
    </row>
    <row r="33" spans="1:16">
      <c r="A33" s="181" t="str">
        <f>IF(連結実質赤字比率に係る赤字・黒字の構成分析!C$37="",NA(),連結実質赤字比率に係る赤字・黒字の構成分析!C$37)</f>
        <v>美作市下水道事業会計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2.63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2.86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3.87</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8.3800000000000008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7.16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6.64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7.22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7.73</v>
      </c>
    </row>
    <row r="35" spans="1:16">
      <c r="A35" s="181" t="str">
        <f>IF(連結実質赤字比率に係る赤字・黒字の構成分析!C$35="",NA(),連結実質赤字比率に係る赤字・黒字の構成分析!C$35)</f>
        <v>美作市水道事業会計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7.59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8.1300000000000008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8.5299999999999994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7.57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8.1</v>
      </c>
    </row>
    <row r="36" spans="1:16">
      <c r="A36" s="181" t="str">
        <f>IF(連結実質赤字比率に係る赤字・黒字の構成分析!C$34="",NA(),連結実質赤字比率に係る赤字・黒字の構成分析!C$34)</f>
        <v>美作市病院事業会計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9.14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10.36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11.89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13.28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14.87</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3993</v>
      </c>
      <c r="E42" s="182"/>
      <c r="F42" s="182"/>
      <c r="G42" s="182">
        <f>'実質公債費比率（分子）の構造'!L$52</f>
        <v>3842</v>
      </c>
      <c r="H42" s="182"/>
      <c r="I42" s="182"/>
      <c r="J42" s="182">
        <f>'実質公債費比率（分子）の構造'!M$52</f>
        <v>3578</v>
      </c>
      <c r="K42" s="182"/>
      <c r="L42" s="182"/>
      <c r="M42" s="182">
        <f>'実質公債費比率（分子）の構造'!N$52</f>
        <v>3589</v>
      </c>
      <c r="N42" s="182"/>
      <c r="O42" s="182"/>
      <c r="P42" s="182">
        <f>'実質公債費比率（分子）の構造'!O$52</f>
        <v>3693</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5</v>
      </c>
      <c r="C45" s="182"/>
      <c r="D45" s="182"/>
      <c r="E45" s="182">
        <f>'実質公債費比率（分子）の構造'!L$49</f>
        <v>5</v>
      </c>
      <c r="F45" s="182"/>
      <c r="G45" s="182"/>
      <c r="H45" s="182">
        <f>'実質公債費比率（分子）の構造'!M$49</f>
        <v>5</v>
      </c>
      <c r="I45" s="182"/>
      <c r="J45" s="182"/>
      <c r="K45" s="182">
        <f>'実質公債費比率（分子）の構造'!N$49</f>
        <v>5</v>
      </c>
      <c r="L45" s="182"/>
      <c r="M45" s="182"/>
      <c r="N45" s="182">
        <f>'実質公債費比率（分子）の構造'!O$49</f>
        <v>5</v>
      </c>
      <c r="O45" s="182"/>
      <c r="P45" s="182"/>
    </row>
    <row r="46" spans="1:16">
      <c r="A46" s="182" t="s">
        <v>67</v>
      </c>
      <c r="B46" s="182">
        <f>'実質公債費比率（分子）の構造'!K$48</f>
        <v>2161</v>
      </c>
      <c r="C46" s="182"/>
      <c r="D46" s="182"/>
      <c r="E46" s="182">
        <f>'実質公債費比率（分子）の構造'!L$48</f>
        <v>2098</v>
      </c>
      <c r="F46" s="182"/>
      <c r="G46" s="182"/>
      <c r="H46" s="182">
        <f>'実質公債費比率（分子）の構造'!M$48</f>
        <v>2017</v>
      </c>
      <c r="I46" s="182"/>
      <c r="J46" s="182"/>
      <c r="K46" s="182">
        <f>'実質公債費比率（分子）の構造'!N$48</f>
        <v>1984</v>
      </c>
      <c r="L46" s="182"/>
      <c r="M46" s="182"/>
      <c r="N46" s="182">
        <f>'実質公債費比率（分子）の構造'!O$48</f>
        <v>1972</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3262</v>
      </c>
      <c r="C49" s="182"/>
      <c r="D49" s="182"/>
      <c r="E49" s="182">
        <f>'実質公債費比率（分子）の構造'!L$45</f>
        <v>3135</v>
      </c>
      <c r="F49" s="182"/>
      <c r="G49" s="182"/>
      <c r="H49" s="182">
        <f>'実質公債費比率（分子）の構造'!M$45</f>
        <v>2906</v>
      </c>
      <c r="I49" s="182"/>
      <c r="J49" s="182"/>
      <c r="K49" s="182">
        <f>'実質公債費比率（分子）の構造'!N$45</f>
        <v>2814</v>
      </c>
      <c r="L49" s="182"/>
      <c r="M49" s="182"/>
      <c r="N49" s="182">
        <f>'実質公債費比率（分子）の構造'!O$45</f>
        <v>2922</v>
      </c>
      <c r="O49" s="182"/>
      <c r="P49" s="182"/>
    </row>
    <row r="50" spans="1:16">
      <c r="A50" s="182" t="s">
        <v>71</v>
      </c>
      <c r="B50" s="182" t="e">
        <f>NA()</f>
        <v>#N/A</v>
      </c>
      <c r="C50" s="182">
        <f>IF(ISNUMBER('実質公債費比率（分子）の構造'!K$53),'実質公債費比率（分子）の構造'!K$53,NA())</f>
        <v>1435</v>
      </c>
      <c r="D50" s="182" t="e">
        <f>NA()</f>
        <v>#N/A</v>
      </c>
      <c r="E50" s="182" t="e">
        <f>NA()</f>
        <v>#N/A</v>
      </c>
      <c r="F50" s="182">
        <f>IF(ISNUMBER('実質公債費比率（分子）の構造'!L$53),'実質公債費比率（分子）の構造'!L$53,NA())</f>
        <v>1396</v>
      </c>
      <c r="G50" s="182" t="e">
        <f>NA()</f>
        <v>#N/A</v>
      </c>
      <c r="H50" s="182" t="e">
        <f>NA()</f>
        <v>#N/A</v>
      </c>
      <c r="I50" s="182">
        <f>IF(ISNUMBER('実質公債費比率（分子）の構造'!M$53),'実質公債費比率（分子）の構造'!M$53,NA())</f>
        <v>1350</v>
      </c>
      <c r="J50" s="182" t="e">
        <f>NA()</f>
        <v>#N/A</v>
      </c>
      <c r="K50" s="182" t="e">
        <f>NA()</f>
        <v>#N/A</v>
      </c>
      <c r="L50" s="182">
        <f>IF(ISNUMBER('実質公債費比率（分子）の構造'!N$53),'実質公債費比率（分子）の構造'!N$53,NA())</f>
        <v>1214</v>
      </c>
      <c r="M50" s="182" t="e">
        <f>NA()</f>
        <v>#N/A</v>
      </c>
      <c r="N50" s="182" t="e">
        <f>NA()</f>
        <v>#N/A</v>
      </c>
      <c r="O50" s="182">
        <f>IF(ISNUMBER('実質公債費比率（分子）の構造'!O$53),'実質公債費比率（分子）の構造'!O$53,NA())</f>
        <v>1206</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34782</v>
      </c>
      <c r="E56" s="181"/>
      <c r="F56" s="181"/>
      <c r="G56" s="181">
        <f>'将来負担比率（分子）の構造'!J$52</f>
        <v>33287</v>
      </c>
      <c r="H56" s="181"/>
      <c r="I56" s="181"/>
      <c r="J56" s="181">
        <f>'将来負担比率（分子）の構造'!K$52</f>
        <v>33019</v>
      </c>
      <c r="K56" s="181"/>
      <c r="L56" s="181"/>
      <c r="M56" s="181">
        <f>'将来負担比率（分子）の構造'!L$52</f>
        <v>31696</v>
      </c>
      <c r="N56" s="181"/>
      <c r="O56" s="181"/>
      <c r="P56" s="181">
        <f>'将来負担比率（分子）の構造'!M$52</f>
        <v>30303</v>
      </c>
    </row>
    <row r="57" spans="1:16">
      <c r="A57" s="181" t="s">
        <v>42</v>
      </c>
      <c r="B57" s="181"/>
      <c r="C57" s="181"/>
      <c r="D57" s="181">
        <f>'将来負担比率（分子）の構造'!I$51</f>
        <v>392</v>
      </c>
      <c r="E57" s="181"/>
      <c r="F57" s="181"/>
      <c r="G57" s="181">
        <f>'将来負担比率（分子）の構造'!J$51</f>
        <v>331</v>
      </c>
      <c r="H57" s="181"/>
      <c r="I57" s="181"/>
      <c r="J57" s="181">
        <f>'将来負担比率（分子）の構造'!K$51</f>
        <v>668</v>
      </c>
      <c r="K57" s="181"/>
      <c r="L57" s="181"/>
      <c r="M57" s="181">
        <f>'将来負担比率（分子）の構造'!L$51</f>
        <v>616</v>
      </c>
      <c r="N57" s="181"/>
      <c r="O57" s="181"/>
      <c r="P57" s="181">
        <f>'将来負担比率（分子）の構造'!M$51</f>
        <v>547</v>
      </c>
    </row>
    <row r="58" spans="1:16">
      <c r="A58" s="181" t="s">
        <v>41</v>
      </c>
      <c r="B58" s="181"/>
      <c r="C58" s="181"/>
      <c r="D58" s="181">
        <f>'将来負担比率（分子）の構造'!I$50</f>
        <v>12365</v>
      </c>
      <c r="E58" s="181"/>
      <c r="F58" s="181"/>
      <c r="G58" s="181">
        <f>'将来負担比率（分子）の構造'!J$50</f>
        <v>13577</v>
      </c>
      <c r="H58" s="181"/>
      <c r="I58" s="181"/>
      <c r="J58" s="181">
        <f>'将来負担比率（分子）の構造'!K$50</f>
        <v>13766</v>
      </c>
      <c r="K58" s="181"/>
      <c r="L58" s="181"/>
      <c r="M58" s="181">
        <f>'将来負担比率（分子）の構造'!L$50</f>
        <v>13846</v>
      </c>
      <c r="N58" s="181"/>
      <c r="O58" s="181"/>
      <c r="P58" s="181">
        <f>'将来負担比率（分子）の構造'!M$50</f>
        <v>14265</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1</v>
      </c>
      <c r="C61" s="181"/>
      <c r="D61" s="181"/>
      <c r="E61" s="181">
        <f>'将来負担比率（分子）の構造'!J$46</f>
        <v>1</v>
      </c>
      <c r="F61" s="181"/>
      <c r="G61" s="181"/>
      <c r="H61" s="181">
        <f>'将来負担比率（分子）の構造'!K$46</f>
        <v>4</v>
      </c>
      <c r="I61" s="181"/>
      <c r="J61" s="181"/>
      <c r="K61" s="181">
        <f>'将来負担比率（分子）の構造'!L$46</f>
        <v>1</v>
      </c>
      <c r="L61" s="181"/>
      <c r="M61" s="181"/>
      <c r="N61" s="181" t="str">
        <f>'将来負担比率（分子）の構造'!M$46</f>
        <v>-</v>
      </c>
      <c r="O61" s="181"/>
      <c r="P61" s="181"/>
    </row>
    <row r="62" spans="1:16">
      <c r="A62" s="181" t="s">
        <v>35</v>
      </c>
      <c r="B62" s="181">
        <f>'将来負担比率（分子）の構造'!I$45</f>
        <v>2572</v>
      </c>
      <c r="C62" s="181"/>
      <c r="D62" s="181"/>
      <c r="E62" s="181">
        <f>'将来負担比率（分子）の構造'!J$45</f>
        <v>2564</v>
      </c>
      <c r="F62" s="181"/>
      <c r="G62" s="181"/>
      <c r="H62" s="181">
        <f>'将来負担比率（分子）の構造'!K$45</f>
        <v>2357</v>
      </c>
      <c r="I62" s="181"/>
      <c r="J62" s="181"/>
      <c r="K62" s="181">
        <f>'将来負担比率（分子）の構造'!L$45</f>
        <v>2373</v>
      </c>
      <c r="L62" s="181"/>
      <c r="M62" s="181"/>
      <c r="N62" s="181">
        <f>'将来負担比率（分子）の構造'!M$45</f>
        <v>2313</v>
      </c>
      <c r="O62" s="181"/>
      <c r="P62" s="181"/>
    </row>
    <row r="63" spans="1:16">
      <c r="A63" s="181" t="s">
        <v>34</v>
      </c>
      <c r="B63" s="181">
        <f>'将来負担比率（分子）の構造'!I$44</f>
        <v>30</v>
      </c>
      <c r="C63" s="181"/>
      <c r="D63" s="181"/>
      <c r="E63" s="181">
        <f>'将来負担比率（分子）の構造'!J$44</f>
        <v>26</v>
      </c>
      <c r="F63" s="181"/>
      <c r="G63" s="181"/>
      <c r="H63" s="181">
        <f>'将来負担比率（分子）の構造'!K$44</f>
        <v>21</v>
      </c>
      <c r="I63" s="181"/>
      <c r="J63" s="181"/>
      <c r="K63" s="181">
        <f>'将来負担比率（分子）の構造'!L$44</f>
        <v>16</v>
      </c>
      <c r="L63" s="181"/>
      <c r="M63" s="181"/>
      <c r="N63" s="181">
        <f>'将来負担比率（分子）の構造'!M$44</f>
        <v>12</v>
      </c>
      <c r="O63" s="181"/>
      <c r="P63" s="181"/>
    </row>
    <row r="64" spans="1:16">
      <c r="A64" s="181" t="s">
        <v>33</v>
      </c>
      <c r="B64" s="181">
        <f>'将来負担比率（分子）の構造'!I$43</f>
        <v>23990</v>
      </c>
      <c r="C64" s="181"/>
      <c r="D64" s="181"/>
      <c r="E64" s="181">
        <f>'将来負担比率（分子）の構造'!J$43</f>
        <v>22237</v>
      </c>
      <c r="F64" s="181"/>
      <c r="G64" s="181"/>
      <c r="H64" s="181">
        <f>'将来負担比率（分子）の構造'!K$43</f>
        <v>20842</v>
      </c>
      <c r="I64" s="181"/>
      <c r="J64" s="181"/>
      <c r="K64" s="181">
        <f>'将来負担比率（分子）の構造'!L$43</f>
        <v>19674</v>
      </c>
      <c r="L64" s="181"/>
      <c r="M64" s="181"/>
      <c r="N64" s="181">
        <f>'将来負担比率（分子）の構造'!M$43</f>
        <v>18025</v>
      </c>
      <c r="O64" s="181"/>
      <c r="P64" s="181"/>
    </row>
    <row r="65" spans="1:16">
      <c r="A65" s="181" t="s">
        <v>32</v>
      </c>
      <c r="B65" s="181">
        <f>'将来負担比率（分子）の構造'!I$42</f>
        <v>85</v>
      </c>
      <c r="C65" s="181"/>
      <c r="D65" s="181"/>
      <c r="E65" s="181">
        <f>'将来負担比率（分子）の構造'!J$42</f>
        <v>78</v>
      </c>
      <c r="F65" s="181"/>
      <c r="G65" s="181"/>
      <c r="H65" s="181">
        <f>'将来負担比率（分子）の構造'!K$42</f>
        <v>65</v>
      </c>
      <c r="I65" s="181"/>
      <c r="J65" s="181"/>
      <c r="K65" s="181">
        <f>'将来負担比率（分子）の構造'!L$42</f>
        <v>52</v>
      </c>
      <c r="L65" s="181"/>
      <c r="M65" s="181"/>
      <c r="N65" s="181">
        <f>'将来負担比率（分子）の構造'!M$42</f>
        <v>45</v>
      </c>
      <c r="O65" s="181"/>
      <c r="P65" s="181"/>
    </row>
    <row r="66" spans="1:16">
      <c r="A66" s="181" t="s">
        <v>31</v>
      </c>
      <c r="B66" s="181">
        <f>'将来負担比率（分子）の構造'!I$41</f>
        <v>27490</v>
      </c>
      <c r="C66" s="181"/>
      <c r="D66" s="181"/>
      <c r="E66" s="181">
        <f>'将来負担比率（分子）の構造'!J$41</f>
        <v>26316</v>
      </c>
      <c r="F66" s="181"/>
      <c r="G66" s="181"/>
      <c r="H66" s="181">
        <f>'将来負担比率（分子）の構造'!K$41</f>
        <v>26424</v>
      </c>
      <c r="I66" s="181"/>
      <c r="J66" s="181"/>
      <c r="K66" s="181">
        <f>'将来負担比率（分子）の構造'!L$41</f>
        <v>25637</v>
      </c>
      <c r="L66" s="181"/>
      <c r="M66" s="181"/>
      <c r="N66" s="181">
        <f>'将来負担比率（分子）の構造'!M$41</f>
        <v>24667</v>
      </c>
      <c r="O66" s="181"/>
      <c r="P66" s="181"/>
    </row>
    <row r="67" spans="1:16">
      <c r="A67" s="181" t="s">
        <v>75</v>
      </c>
      <c r="B67" s="181" t="e">
        <f>NA()</f>
        <v>#N/A</v>
      </c>
      <c r="C67" s="181">
        <f>IF(ISNUMBER('将来負担比率（分子）の構造'!I$53), IF('将来負担比率（分子）の構造'!I$53 &lt; 0, 0, '将来負担比率（分子）の構造'!I$53), NA())</f>
        <v>6628</v>
      </c>
      <c r="D67" s="181" t="e">
        <f>NA()</f>
        <v>#N/A</v>
      </c>
      <c r="E67" s="181" t="e">
        <f>NA()</f>
        <v>#N/A</v>
      </c>
      <c r="F67" s="181">
        <f>IF(ISNUMBER('将来負担比率（分子）の構造'!J$53), IF('将来負担比率（分子）の構造'!J$53 &lt; 0, 0, '将来負担比率（分子）の構造'!J$53), NA())</f>
        <v>4027</v>
      </c>
      <c r="G67" s="181" t="e">
        <f>NA()</f>
        <v>#N/A</v>
      </c>
      <c r="H67" s="181" t="e">
        <f>NA()</f>
        <v>#N/A</v>
      </c>
      <c r="I67" s="181">
        <f>IF(ISNUMBER('将来負担比率（分子）の構造'!K$53), IF('将来負担比率（分子）の構造'!K$53 &lt; 0, 0, '将来負担比率（分子）の構造'!K$53), NA())</f>
        <v>2260</v>
      </c>
      <c r="J67" s="181" t="e">
        <f>NA()</f>
        <v>#N/A</v>
      </c>
      <c r="K67" s="181" t="e">
        <f>NA()</f>
        <v>#N/A</v>
      </c>
      <c r="L67" s="181">
        <f>IF(ISNUMBER('将来負担比率（分子）の構造'!L$53), IF('将来負担比率（分子）の構造'!L$53 &lt; 0, 0, '将来負担比率（分子）の構造'!L$53), NA())</f>
        <v>1594</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6984</v>
      </c>
      <c r="C72" s="185">
        <f>基金残高に係る経年分析!G55</f>
        <v>6909</v>
      </c>
      <c r="D72" s="185">
        <f>基金残高に係る経年分析!H55</f>
        <v>6909</v>
      </c>
    </row>
    <row r="73" spans="1:16">
      <c r="A73" s="184" t="s">
        <v>78</v>
      </c>
      <c r="B73" s="185">
        <f>基金残高に係る経年分析!F56</f>
        <v>1455</v>
      </c>
      <c r="C73" s="185">
        <f>基金残高に係る経年分析!G56</f>
        <v>1542</v>
      </c>
      <c r="D73" s="185">
        <f>基金残高に係る経年分析!H56</f>
        <v>1692</v>
      </c>
    </row>
    <row r="74" spans="1:16">
      <c r="A74" s="184" t="s">
        <v>79</v>
      </c>
      <c r="B74" s="185">
        <f>基金残高に係る経年分析!F57</f>
        <v>7626</v>
      </c>
      <c r="C74" s="185">
        <f>基金残高に係る経年分析!G57</f>
        <v>7597</v>
      </c>
      <c r="D74" s="185">
        <f>基金残高に係る経年分析!H57</f>
        <v>7748</v>
      </c>
    </row>
  </sheetData>
  <sheetProtection algorithmName="SHA-512" hashValue="FF5ZWuOy1sS07J3ETObsVY3OvgMmSWvRWHbXhrWXePOyOY0JbC+iWM9detvigT3z8w9zkthQsfLbxIf8PNYUmw==" saltValue="BgoCzc07VXa2h0SojTgC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217</v>
      </c>
      <c r="DI1" s="660"/>
      <c r="DJ1" s="660"/>
      <c r="DK1" s="660"/>
      <c r="DL1" s="660"/>
      <c r="DM1" s="660"/>
      <c r="DN1" s="661"/>
      <c r="DO1" s="226"/>
      <c r="DP1" s="659" t="s">
        <v>218</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220</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221</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222</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223</v>
      </c>
      <c r="S4" s="663"/>
      <c r="T4" s="663"/>
      <c r="U4" s="663"/>
      <c r="V4" s="663"/>
      <c r="W4" s="663"/>
      <c r="X4" s="663"/>
      <c r="Y4" s="664"/>
      <c r="Z4" s="662" t="s">
        <v>224</v>
      </c>
      <c r="AA4" s="663"/>
      <c r="AB4" s="663"/>
      <c r="AC4" s="664"/>
      <c r="AD4" s="662" t="s">
        <v>225</v>
      </c>
      <c r="AE4" s="663"/>
      <c r="AF4" s="663"/>
      <c r="AG4" s="663"/>
      <c r="AH4" s="663"/>
      <c r="AI4" s="663"/>
      <c r="AJ4" s="663"/>
      <c r="AK4" s="664"/>
      <c r="AL4" s="662" t="s">
        <v>224</v>
      </c>
      <c r="AM4" s="663"/>
      <c r="AN4" s="663"/>
      <c r="AO4" s="664"/>
      <c r="AP4" s="668" t="s">
        <v>226</v>
      </c>
      <c r="AQ4" s="668"/>
      <c r="AR4" s="668"/>
      <c r="AS4" s="668"/>
      <c r="AT4" s="668"/>
      <c r="AU4" s="668"/>
      <c r="AV4" s="668"/>
      <c r="AW4" s="668"/>
      <c r="AX4" s="668"/>
      <c r="AY4" s="668"/>
      <c r="AZ4" s="668"/>
      <c r="BA4" s="668"/>
      <c r="BB4" s="668"/>
      <c r="BC4" s="668"/>
      <c r="BD4" s="668"/>
      <c r="BE4" s="668"/>
      <c r="BF4" s="668"/>
      <c r="BG4" s="668" t="s">
        <v>227</v>
      </c>
      <c r="BH4" s="668"/>
      <c r="BI4" s="668"/>
      <c r="BJ4" s="668"/>
      <c r="BK4" s="668"/>
      <c r="BL4" s="668"/>
      <c r="BM4" s="668"/>
      <c r="BN4" s="668"/>
      <c r="BO4" s="668" t="s">
        <v>224</v>
      </c>
      <c r="BP4" s="668"/>
      <c r="BQ4" s="668"/>
      <c r="BR4" s="668"/>
      <c r="BS4" s="668" t="s">
        <v>228</v>
      </c>
      <c r="BT4" s="668"/>
      <c r="BU4" s="668"/>
      <c r="BV4" s="668"/>
      <c r="BW4" s="668"/>
      <c r="BX4" s="668"/>
      <c r="BY4" s="668"/>
      <c r="BZ4" s="668"/>
      <c r="CA4" s="668"/>
      <c r="CB4" s="668"/>
      <c r="CD4" s="665" t="s">
        <v>229</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230</v>
      </c>
      <c r="C5" s="670"/>
      <c r="D5" s="670"/>
      <c r="E5" s="670"/>
      <c r="F5" s="670"/>
      <c r="G5" s="670"/>
      <c r="H5" s="670"/>
      <c r="I5" s="670"/>
      <c r="J5" s="670"/>
      <c r="K5" s="670"/>
      <c r="L5" s="670"/>
      <c r="M5" s="670"/>
      <c r="N5" s="670"/>
      <c r="O5" s="670"/>
      <c r="P5" s="670"/>
      <c r="Q5" s="671"/>
      <c r="R5" s="672">
        <v>3170780</v>
      </c>
      <c r="S5" s="673"/>
      <c r="T5" s="673"/>
      <c r="U5" s="673"/>
      <c r="V5" s="673"/>
      <c r="W5" s="673"/>
      <c r="X5" s="673"/>
      <c r="Y5" s="674"/>
      <c r="Z5" s="675">
        <v>13.9</v>
      </c>
      <c r="AA5" s="675"/>
      <c r="AB5" s="675"/>
      <c r="AC5" s="675"/>
      <c r="AD5" s="676">
        <v>3170780</v>
      </c>
      <c r="AE5" s="676"/>
      <c r="AF5" s="676"/>
      <c r="AG5" s="676"/>
      <c r="AH5" s="676"/>
      <c r="AI5" s="676"/>
      <c r="AJ5" s="676"/>
      <c r="AK5" s="676"/>
      <c r="AL5" s="677">
        <v>23.9</v>
      </c>
      <c r="AM5" s="678"/>
      <c r="AN5" s="678"/>
      <c r="AO5" s="679"/>
      <c r="AP5" s="669" t="s">
        <v>231</v>
      </c>
      <c r="AQ5" s="670"/>
      <c r="AR5" s="670"/>
      <c r="AS5" s="670"/>
      <c r="AT5" s="670"/>
      <c r="AU5" s="670"/>
      <c r="AV5" s="670"/>
      <c r="AW5" s="670"/>
      <c r="AX5" s="670"/>
      <c r="AY5" s="670"/>
      <c r="AZ5" s="670"/>
      <c r="BA5" s="670"/>
      <c r="BB5" s="670"/>
      <c r="BC5" s="670"/>
      <c r="BD5" s="670"/>
      <c r="BE5" s="670"/>
      <c r="BF5" s="671"/>
      <c r="BG5" s="683">
        <v>3131380</v>
      </c>
      <c r="BH5" s="684"/>
      <c r="BI5" s="684"/>
      <c r="BJ5" s="684"/>
      <c r="BK5" s="684"/>
      <c r="BL5" s="684"/>
      <c r="BM5" s="684"/>
      <c r="BN5" s="685"/>
      <c r="BO5" s="686">
        <v>98.8</v>
      </c>
      <c r="BP5" s="686"/>
      <c r="BQ5" s="686"/>
      <c r="BR5" s="686"/>
      <c r="BS5" s="687">
        <v>26152</v>
      </c>
      <c r="BT5" s="687"/>
      <c r="BU5" s="687"/>
      <c r="BV5" s="687"/>
      <c r="BW5" s="687"/>
      <c r="BX5" s="687"/>
      <c r="BY5" s="687"/>
      <c r="BZ5" s="687"/>
      <c r="CA5" s="687"/>
      <c r="CB5" s="691"/>
      <c r="CD5" s="665" t="s">
        <v>226</v>
      </c>
      <c r="CE5" s="666"/>
      <c r="CF5" s="666"/>
      <c r="CG5" s="666"/>
      <c r="CH5" s="666"/>
      <c r="CI5" s="666"/>
      <c r="CJ5" s="666"/>
      <c r="CK5" s="666"/>
      <c r="CL5" s="666"/>
      <c r="CM5" s="666"/>
      <c r="CN5" s="666"/>
      <c r="CO5" s="666"/>
      <c r="CP5" s="666"/>
      <c r="CQ5" s="667"/>
      <c r="CR5" s="665" t="s">
        <v>232</v>
      </c>
      <c r="CS5" s="666"/>
      <c r="CT5" s="666"/>
      <c r="CU5" s="666"/>
      <c r="CV5" s="666"/>
      <c r="CW5" s="666"/>
      <c r="CX5" s="666"/>
      <c r="CY5" s="667"/>
      <c r="CZ5" s="665" t="s">
        <v>224</v>
      </c>
      <c r="DA5" s="666"/>
      <c r="DB5" s="666"/>
      <c r="DC5" s="667"/>
      <c r="DD5" s="665" t="s">
        <v>233</v>
      </c>
      <c r="DE5" s="666"/>
      <c r="DF5" s="666"/>
      <c r="DG5" s="666"/>
      <c r="DH5" s="666"/>
      <c r="DI5" s="666"/>
      <c r="DJ5" s="666"/>
      <c r="DK5" s="666"/>
      <c r="DL5" s="666"/>
      <c r="DM5" s="666"/>
      <c r="DN5" s="666"/>
      <c r="DO5" s="666"/>
      <c r="DP5" s="667"/>
      <c r="DQ5" s="665" t="s">
        <v>234</v>
      </c>
      <c r="DR5" s="666"/>
      <c r="DS5" s="666"/>
      <c r="DT5" s="666"/>
      <c r="DU5" s="666"/>
      <c r="DV5" s="666"/>
      <c r="DW5" s="666"/>
      <c r="DX5" s="666"/>
      <c r="DY5" s="666"/>
      <c r="DZ5" s="666"/>
      <c r="EA5" s="666"/>
      <c r="EB5" s="666"/>
      <c r="EC5" s="667"/>
    </row>
    <row r="6" spans="2:143" ht="11.25" customHeight="1">
      <c r="B6" s="680" t="s">
        <v>235</v>
      </c>
      <c r="C6" s="681"/>
      <c r="D6" s="681"/>
      <c r="E6" s="681"/>
      <c r="F6" s="681"/>
      <c r="G6" s="681"/>
      <c r="H6" s="681"/>
      <c r="I6" s="681"/>
      <c r="J6" s="681"/>
      <c r="K6" s="681"/>
      <c r="L6" s="681"/>
      <c r="M6" s="681"/>
      <c r="N6" s="681"/>
      <c r="O6" s="681"/>
      <c r="P6" s="681"/>
      <c r="Q6" s="682"/>
      <c r="R6" s="683">
        <v>251686</v>
      </c>
      <c r="S6" s="684"/>
      <c r="T6" s="684"/>
      <c r="U6" s="684"/>
      <c r="V6" s="684"/>
      <c r="W6" s="684"/>
      <c r="X6" s="684"/>
      <c r="Y6" s="685"/>
      <c r="Z6" s="686">
        <v>1.1000000000000001</v>
      </c>
      <c r="AA6" s="686"/>
      <c r="AB6" s="686"/>
      <c r="AC6" s="686"/>
      <c r="AD6" s="687">
        <v>251686</v>
      </c>
      <c r="AE6" s="687"/>
      <c r="AF6" s="687"/>
      <c r="AG6" s="687"/>
      <c r="AH6" s="687"/>
      <c r="AI6" s="687"/>
      <c r="AJ6" s="687"/>
      <c r="AK6" s="687"/>
      <c r="AL6" s="688">
        <v>1.9</v>
      </c>
      <c r="AM6" s="689"/>
      <c r="AN6" s="689"/>
      <c r="AO6" s="690"/>
      <c r="AP6" s="680" t="s">
        <v>236</v>
      </c>
      <c r="AQ6" s="681"/>
      <c r="AR6" s="681"/>
      <c r="AS6" s="681"/>
      <c r="AT6" s="681"/>
      <c r="AU6" s="681"/>
      <c r="AV6" s="681"/>
      <c r="AW6" s="681"/>
      <c r="AX6" s="681"/>
      <c r="AY6" s="681"/>
      <c r="AZ6" s="681"/>
      <c r="BA6" s="681"/>
      <c r="BB6" s="681"/>
      <c r="BC6" s="681"/>
      <c r="BD6" s="681"/>
      <c r="BE6" s="681"/>
      <c r="BF6" s="682"/>
      <c r="BG6" s="683">
        <v>3131380</v>
      </c>
      <c r="BH6" s="684"/>
      <c r="BI6" s="684"/>
      <c r="BJ6" s="684"/>
      <c r="BK6" s="684"/>
      <c r="BL6" s="684"/>
      <c r="BM6" s="684"/>
      <c r="BN6" s="685"/>
      <c r="BO6" s="686">
        <v>98.8</v>
      </c>
      <c r="BP6" s="686"/>
      <c r="BQ6" s="686"/>
      <c r="BR6" s="686"/>
      <c r="BS6" s="687">
        <v>26152</v>
      </c>
      <c r="BT6" s="687"/>
      <c r="BU6" s="687"/>
      <c r="BV6" s="687"/>
      <c r="BW6" s="687"/>
      <c r="BX6" s="687"/>
      <c r="BY6" s="687"/>
      <c r="BZ6" s="687"/>
      <c r="CA6" s="687"/>
      <c r="CB6" s="691"/>
      <c r="CD6" s="694" t="s">
        <v>237</v>
      </c>
      <c r="CE6" s="695"/>
      <c r="CF6" s="695"/>
      <c r="CG6" s="695"/>
      <c r="CH6" s="695"/>
      <c r="CI6" s="695"/>
      <c r="CJ6" s="695"/>
      <c r="CK6" s="695"/>
      <c r="CL6" s="695"/>
      <c r="CM6" s="695"/>
      <c r="CN6" s="695"/>
      <c r="CO6" s="695"/>
      <c r="CP6" s="695"/>
      <c r="CQ6" s="696"/>
      <c r="CR6" s="683">
        <v>172842</v>
      </c>
      <c r="CS6" s="684"/>
      <c r="CT6" s="684"/>
      <c r="CU6" s="684"/>
      <c r="CV6" s="684"/>
      <c r="CW6" s="684"/>
      <c r="CX6" s="684"/>
      <c r="CY6" s="685"/>
      <c r="CZ6" s="677">
        <v>0.8</v>
      </c>
      <c r="DA6" s="678"/>
      <c r="DB6" s="678"/>
      <c r="DC6" s="697"/>
      <c r="DD6" s="692" t="s">
        <v>238</v>
      </c>
      <c r="DE6" s="684"/>
      <c r="DF6" s="684"/>
      <c r="DG6" s="684"/>
      <c r="DH6" s="684"/>
      <c r="DI6" s="684"/>
      <c r="DJ6" s="684"/>
      <c r="DK6" s="684"/>
      <c r="DL6" s="684"/>
      <c r="DM6" s="684"/>
      <c r="DN6" s="684"/>
      <c r="DO6" s="684"/>
      <c r="DP6" s="685"/>
      <c r="DQ6" s="692">
        <v>172842</v>
      </c>
      <c r="DR6" s="684"/>
      <c r="DS6" s="684"/>
      <c r="DT6" s="684"/>
      <c r="DU6" s="684"/>
      <c r="DV6" s="684"/>
      <c r="DW6" s="684"/>
      <c r="DX6" s="684"/>
      <c r="DY6" s="684"/>
      <c r="DZ6" s="684"/>
      <c r="EA6" s="684"/>
      <c r="EB6" s="684"/>
      <c r="EC6" s="693"/>
    </row>
    <row r="7" spans="2:143" ht="11.25" customHeight="1">
      <c r="B7" s="680" t="s">
        <v>239</v>
      </c>
      <c r="C7" s="681"/>
      <c r="D7" s="681"/>
      <c r="E7" s="681"/>
      <c r="F7" s="681"/>
      <c r="G7" s="681"/>
      <c r="H7" s="681"/>
      <c r="I7" s="681"/>
      <c r="J7" s="681"/>
      <c r="K7" s="681"/>
      <c r="L7" s="681"/>
      <c r="M7" s="681"/>
      <c r="N7" s="681"/>
      <c r="O7" s="681"/>
      <c r="P7" s="681"/>
      <c r="Q7" s="682"/>
      <c r="R7" s="683">
        <v>2609</v>
      </c>
      <c r="S7" s="684"/>
      <c r="T7" s="684"/>
      <c r="U7" s="684"/>
      <c r="V7" s="684"/>
      <c r="W7" s="684"/>
      <c r="X7" s="684"/>
      <c r="Y7" s="685"/>
      <c r="Z7" s="686">
        <v>0</v>
      </c>
      <c r="AA7" s="686"/>
      <c r="AB7" s="686"/>
      <c r="AC7" s="686"/>
      <c r="AD7" s="687">
        <v>2609</v>
      </c>
      <c r="AE7" s="687"/>
      <c r="AF7" s="687"/>
      <c r="AG7" s="687"/>
      <c r="AH7" s="687"/>
      <c r="AI7" s="687"/>
      <c r="AJ7" s="687"/>
      <c r="AK7" s="687"/>
      <c r="AL7" s="688">
        <v>0</v>
      </c>
      <c r="AM7" s="689"/>
      <c r="AN7" s="689"/>
      <c r="AO7" s="690"/>
      <c r="AP7" s="680" t="s">
        <v>240</v>
      </c>
      <c r="AQ7" s="681"/>
      <c r="AR7" s="681"/>
      <c r="AS7" s="681"/>
      <c r="AT7" s="681"/>
      <c r="AU7" s="681"/>
      <c r="AV7" s="681"/>
      <c r="AW7" s="681"/>
      <c r="AX7" s="681"/>
      <c r="AY7" s="681"/>
      <c r="AZ7" s="681"/>
      <c r="BA7" s="681"/>
      <c r="BB7" s="681"/>
      <c r="BC7" s="681"/>
      <c r="BD7" s="681"/>
      <c r="BE7" s="681"/>
      <c r="BF7" s="682"/>
      <c r="BG7" s="683">
        <v>1116268</v>
      </c>
      <c r="BH7" s="684"/>
      <c r="BI7" s="684"/>
      <c r="BJ7" s="684"/>
      <c r="BK7" s="684"/>
      <c r="BL7" s="684"/>
      <c r="BM7" s="684"/>
      <c r="BN7" s="685"/>
      <c r="BO7" s="686">
        <v>35.200000000000003</v>
      </c>
      <c r="BP7" s="686"/>
      <c r="BQ7" s="686"/>
      <c r="BR7" s="686"/>
      <c r="BS7" s="687">
        <v>26152</v>
      </c>
      <c r="BT7" s="687"/>
      <c r="BU7" s="687"/>
      <c r="BV7" s="687"/>
      <c r="BW7" s="687"/>
      <c r="BX7" s="687"/>
      <c r="BY7" s="687"/>
      <c r="BZ7" s="687"/>
      <c r="CA7" s="687"/>
      <c r="CB7" s="691"/>
      <c r="CD7" s="698" t="s">
        <v>241</v>
      </c>
      <c r="CE7" s="699"/>
      <c r="CF7" s="699"/>
      <c r="CG7" s="699"/>
      <c r="CH7" s="699"/>
      <c r="CI7" s="699"/>
      <c r="CJ7" s="699"/>
      <c r="CK7" s="699"/>
      <c r="CL7" s="699"/>
      <c r="CM7" s="699"/>
      <c r="CN7" s="699"/>
      <c r="CO7" s="699"/>
      <c r="CP7" s="699"/>
      <c r="CQ7" s="700"/>
      <c r="CR7" s="683">
        <v>2790704</v>
      </c>
      <c r="CS7" s="684"/>
      <c r="CT7" s="684"/>
      <c r="CU7" s="684"/>
      <c r="CV7" s="684"/>
      <c r="CW7" s="684"/>
      <c r="CX7" s="684"/>
      <c r="CY7" s="685"/>
      <c r="CZ7" s="686">
        <v>12.8</v>
      </c>
      <c r="DA7" s="686"/>
      <c r="DB7" s="686"/>
      <c r="DC7" s="686"/>
      <c r="DD7" s="692">
        <v>129195</v>
      </c>
      <c r="DE7" s="684"/>
      <c r="DF7" s="684"/>
      <c r="DG7" s="684"/>
      <c r="DH7" s="684"/>
      <c r="DI7" s="684"/>
      <c r="DJ7" s="684"/>
      <c r="DK7" s="684"/>
      <c r="DL7" s="684"/>
      <c r="DM7" s="684"/>
      <c r="DN7" s="684"/>
      <c r="DO7" s="684"/>
      <c r="DP7" s="685"/>
      <c r="DQ7" s="692">
        <v>1976943</v>
      </c>
      <c r="DR7" s="684"/>
      <c r="DS7" s="684"/>
      <c r="DT7" s="684"/>
      <c r="DU7" s="684"/>
      <c r="DV7" s="684"/>
      <c r="DW7" s="684"/>
      <c r="DX7" s="684"/>
      <c r="DY7" s="684"/>
      <c r="DZ7" s="684"/>
      <c r="EA7" s="684"/>
      <c r="EB7" s="684"/>
      <c r="EC7" s="693"/>
    </row>
    <row r="8" spans="2:143" ht="11.25" customHeight="1">
      <c r="B8" s="680" t="s">
        <v>242</v>
      </c>
      <c r="C8" s="681"/>
      <c r="D8" s="681"/>
      <c r="E8" s="681"/>
      <c r="F8" s="681"/>
      <c r="G8" s="681"/>
      <c r="H8" s="681"/>
      <c r="I8" s="681"/>
      <c r="J8" s="681"/>
      <c r="K8" s="681"/>
      <c r="L8" s="681"/>
      <c r="M8" s="681"/>
      <c r="N8" s="681"/>
      <c r="O8" s="681"/>
      <c r="P8" s="681"/>
      <c r="Q8" s="682"/>
      <c r="R8" s="683">
        <v>10744</v>
      </c>
      <c r="S8" s="684"/>
      <c r="T8" s="684"/>
      <c r="U8" s="684"/>
      <c r="V8" s="684"/>
      <c r="W8" s="684"/>
      <c r="X8" s="684"/>
      <c r="Y8" s="685"/>
      <c r="Z8" s="686">
        <v>0</v>
      </c>
      <c r="AA8" s="686"/>
      <c r="AB8" s="686"/>
      <c r="AC8" s="686"/>
      <c r="AD8" s="687">
        <v>10744</v>
      </c>
      <c r="AE8" s="687"/>
      <c r="AF8" s="687"/>
      <c r="AG8" s="687"/>
      <c r="AH8" s="687"/>
      <c r="AI8" s="687"/>
      <c r="AJ8" s="687"/>
      <c r="AK8" s="687"/>
      <c r="AL8" s="688">
        <v>0.1</v>
      </c>
      <c r="AM8" s="689"/>
      <c r="AN8" s="689"/>
      <c r="AO8" s="690"/>
      <c r="AP8" s="680" t="s">
        <v>243</v>
      </c>
      <c r="AQ8" s="681"/>
      <c r="AR8" s="681"/>
      <c r="AS8" s="681"/>
      <c r="AT8" s="681"/>
      <c r="AU8" s="681"/>
      <c r="AV8" s="681"/>
      <c r="AW8" s="681"/>
      <c r="AX8" s="681"/>
      <c r="AY8" s="681"/>
      <c r="AZ8" s="681"/>
      <c r="BA8" s="681"/>
      <c r="BB8" s="681"/>
      <c r="BC8" s="681"/>
      <c r="BD8" s="681"/>
      <c r="BE8" s="681"/>
      <c r="BF8" s="682"/>
      <c r="BG8" s="683">
        <v>44289</v>
      </c>
      <c r="BH8" s="684"/>
      <c r="BI8" s="684"/>
      <c r="BJ8" s="684"/>
      <c r="BK8" s="684"/>
      <c r="BL8" s="684"/>
      <c r="BM8" s="684"/>
      <c r="BN8" s="685"/>
      <c r="BO8" s="686">
        <v>1.4</v>
      </c>
      <c r="BP8" s="686"/>
      <c r="BQ8" s="686"/>
      <c r="BR8" s="686"/>
      <c r="BS8" s="692" t="s">
        <v>244</v>
      </c>
      <c r="BT8" s="684"/>
      <c r="BU8" s="684"/>
      <c r="BV8" s="684"/>
      <c r="BW8" s="684"/>
      <c r="BX8" s="684"/>
      <c r="BY8" s="684"/>
      <c r="BZ8" s="684"/>
      <c r="CA8" s="684"/>
      <c r="CB8" s="693"/>
      <c r="CD8" s="698" t="s">
        <v>245</v>
      </c>
      <c r="CE8" s="699"/>
      <c r="CF8" s="699"/>
      <c r="CG8" s="699"/>
      <c r="CH8" s="699"/>
      <c r="CI8" s="699"/>
      <c r="CJ8" s="699"/>
      <c r="CK8" s="699"/>
      <c r="CL8" s="699"/>
      <c r="CM8" s="699"/>
      <c r="CN8" s="699"/>
      <c r="CO8" s="699"/>
      <c r="CP8" s="699"/>
      <c r="CQ8" s="700"/>
      <c r="CR8" s="683">
        <v>5048773</v>
      </c>
      <c r="CS8" s="684"/>
      <c r="CT8" s="684"/>
      <c r="CU8" s="684"/>
      <c r="CV8" s="684"/>
      <c r="CW8" s="684"/>
      <c r="CX8" s="684"/>
      <c r="CY8" s="685"/>
      <c r="CZ8" s="686">
        <v>23.2</v>
      </c>
      <c r="DA8" s="686"/>
      <c r="DB8" s="686"/>
      <c r="DC8" s="686"/>
      <c r="DD8" s="692">
        <v>371081</v>
      </c>
      <c r="DE8" s="684"/>
      <c r="DF8" s="684"/>
      <c r="DG8" s="684"/>
      <c r="DH8" s="684"/>
      <c r="DI8" s="684"/>
      <c r="DJ8" s="684"/>
      <c r="DK8" s="684"/>
      <c r="DL8" s="684"/>
      <c r="DM8" s="684"/>
      <c r="DN8" s="684"/>
      <c r="DO8" s="684"/>
      <c r="DP8" s="685"/>
      <c r="DQ8" s="692">
        <v>2828153</v>
      </c>
      <c r="DR8" s="684"/>
      <c r="DS8" s="684"/>
      <c r="DT8" s="684"/>
      <c r="DU8" s="684"/>
      <c r="DV8" s="684"/>
      <c r="DW8" s="684"/>
      <c r="DX8" s="684"/>
      <c r="DY8" s="684"/>
      <c r="DZ8" s="684"/>
      <c r="EA8" s="684"/>
      <c r="EB8" s="684"/>
      <c r="EC8" s="693"/>
    </row>
    <row r="9" spans="2:143" ht="11.25" customHeight="1">
      <c r="B9" s="680" t="s">
        <v>246</v>
      </c>
      <c r="C9" s="681"/>
      <c r="D9" s="681"/>
      <c r="E9" s="681"/>
      <c r="F9" s="681"/>
      <c r="G9" s="681"/>
      <c r="H9" s="681"/>
      <c r="I9" s="681"/>
      <c r="J9" s="681"/>
      <c r="K9" s="681"/>
      <c r="L9" s="681"/>
      <c r="M9" s="681"/>
      <c r="N9" s="681"/>
      <c r="O9" s="681"/>
      <c r="P9" s="681"/>
      <c r="Q9" s="682"/>
      <c r="R9" s="683">
        <v>6566</v>
      </c>
      <c r="S9" s="684"/>
      <c r="T9" s="684"/>
      <c r="U9" s="684"/>
      <c r="V9" s="684"/>
      <c r="W9" s="684"/>
      <c r="X9" s="684"/>
      <c r="Y9" s="685"/>
      <c r="Z9" s="686">
        <v>0</v>
      </c>
      <c r="AA9" s="686"/>
      <c r="AB9" s="686"/>
      <c r="AC9" s="686"/>
      <c r="AD9" s="687">
        <v>6566</v>
      </c>
      <c r="AE9" s="687"/>
      <c r="AF9" s="687"/>
      <c r="AG9" s="687"/>
      <c r="AH9" s="687"/>
      <c r="AI9" s="687"/>
      <c r="AJ9" s="687"/>
      <c r="AK9" s="687"/>
      <c r="AL9" s="688">
        <v>0</v>
      </c>
      <c r="AM9" s="689"/>
      <c r="AN9" s="689"/>
      <c r="AO9" s="690"/>
      <c r="AP9" s="680" t="s">
        <v>247</v>
      </c>
      <c r="AQ9" s="681"/>
      <c r="AR9" s="681"/>
      <c r="AS9" s="681"/>
      <c r="AT9" s="681"/>
      <c r="AU9" s="681"/>
      <c r="AV9" s="681"/>
      <c r="AW9" s="681"/>
      <c r="AX9" s="681"/>
      <c r="AY9" s="681"/>
      <c r="AZ9" s="681"/>
      <c r="BA9" s="681"/>
      <c r="BB9" s="681"/>
      <c r="BC9" s="681"/>
      <c r="BD9" s="681"/>
      <c r="BE9" s="681"/>
      <c r="BF9" s="682"/>
      <c r="BG9" s="683">
        <v>861027</v>
      </c>
      <c r="BH9" s="684"/>
      <c r="BI9" s="684"/>
      <c r="BJ9" s="684"/>
      <c r="BK9" s="684"/>
      <c r="BL9" s="684"/>
      <c r="BM9" s="684"/>
      <c r="BN9" s="685"/>
      <c r="BO9" s="686">
        <v>27.2</v>
      </c>
      <c r="BP9" s="686"/>
      <c r="BQ9" s="686"/>
      <c r="BR9" s="686"/>
      <c r="BS9" s="692" t="s">
        <v>238</v>
      </c>
      <c r="BT9" s="684"/>
      <c r="BU9" s="684"/>
      <c r="BV9" s="684"/>
      <c r="BW9" s="684"/>
      <c r="BX9" s="684"/>
      <c r="BY9" s="684"/>
      <c r="BZ9" s="684"/>
      <c r="CA9" s="684"/>
      <c r="CB9" s="693"/>
      <c r="CD9" s="698" t="s">
        <v>248</v>
      </c>
      <c r="CE9" s="699"/>
      <c r="CF9" s="699"/>
      <c r="CG9" s="699"/>
      <c r="CH9" s="699"/>
      <c r="CI9" s="699"/>
      <c r="CJ9" s="699"/>
      <c r="CK9" s="699"/>
      <c r="CL9" s="699"/>
      <c r="CM9" s="699"/>
      <c r="CN9" s="699"/>
      <c r="CO9" s="699"/>
      <c r="CP9" s="699"/>
      <c r="CQ9" s="700"/>
      <c r="CR9" s="683">
        <v>2098303</v>
      </c>
      <c r="CS9" s="684"/>
      <c r="CT9" s="684"/>
      <c r="CU9" s="684"/>
      <c r="CV9" s="684"/>
      <c r="CW9" s="684"/>
      <c r="CX9" s="684"/>
      <c r="CY9" s="685"/>
      <c r="CZ9" s="686">
        <v>9.6</v>
      </c>
      <c r="DA9" s="686"/>
      <c r="DB9" s="686"/>
      <c r="DC9" s="686"/>
      <c r="DD9" s="692">
        <v>385442</v>
      </c>
      <c r="DE9" s="684"/>
      <c r="DF9" s="684"/>
      <c r="DG9" s="684"/>
      <c r="DH9" s="684"/>
      <c r="DI9" s="684"/>
      <c r="DJ9" s="684"/>
      <c r="DK9" s="684"/>
      <c r="DL9" s="684"/>
      <c r="DM9" s="684"/>
      <c r="DN9" s="684"/>
      <c r="DO9" s="684"/>
      <c r="DP9" s="685"/>
      <c r="DQ9" s="692">
        <v>1394323</v>
      </c>
      <c r="DR9" s="684"/>
      <c r="DS9" s="684"/>
      <c r="DT9" s="684"/>
      <c r="DU9" s="684"/>
      <c r="DV9" s="684"/>
      <c r="DW9" s="684"/>
      <c r="DX9" s="684"/>
      <c r="DY9" s="684"/>
      <c r="DZ9" s="684"/>
      <c r="EA9" s="684"/>
      <c r="EB9" s="684"/>
      <c r="EC9" s="693"/>
    </row>
    <row r="10" spans="2:143" ht="11.25" customHeight="1">
      <c r="B10" s="680" t="s">
        <v>249</v>
      </c>
      <c r="C10" s="681"/>
      <c r="D10" s="681"/>
      <c r="E10" s="681"/>
      <c r="F10" s="681"/>
      <c r="G10" s="681"/>
      <c r="H10" s="681"/>
      <c r="I10" s="681"/>
      <c r="J10" s="681"/>
      <c r="K10" s="681"/>
      <c r="L10" s="681"/>
      <c r="M10" s="681"/>
      <c r="N10" s="681"/>
      <c r="O10" s="681"/>
      <c r="P10" s="681"/>
      <c r="Q10" s="682"/>
      <c r="R10" s="683" t="s">
        <v>238</v>
      </c>
      <c r="S10" s="684"/>
      <c r="T10" s="684"/>
      <c r="U10" s="684"/>
      <c r="V10" s="684"/>
      <c r="W10" s="684"/>
      <c r="X10" s="684"/>
      <c r="Y10" s="685"/>
      <c r="Z10" s="686" t="s">
        <v>244</v>
      </c>
      <c r="AA10" s="686"/>
      <c r="AB10" s="686"/>
      <c r="AC10" s="686"/>
      <c r="AD10" s="687" t="s">
        <v>238</v>
      </c>
      <c r="AE10" s="687"/>
      <c r="AF10" s="687"/>
      <c r="AG10" s="687"/>
      <c r="AH10" s="687"/>
      <c r="AI10" s="687"/>
      <c r="AJ10" s="687"/>
      <c r="AK10" s="687"/>
      <c r="AL10" s="688" t="s">
        <v>238</v>
      </c>
      <c r="AM10" s="689"/>
      <c r="AN10" s="689"/>
      <c r="AO10" s="690"/>
      <c r="AP10" s="680" t="s">
        <v>250</v>
      </c>
      <c r="AQ10" s="681"/>
      <c r="AR10" s="681"/>
      <c r="AS10" s="681"/>
      <c r="AT10" s="681"/>
      <c r="AU10" s="681"/>
      <c r="AV10" s="681"/>
      <c r="AW10" s="681"/>
      <c r="AX10" s="681"/>
      <c r="AY10" s="681"/>
      <c r="AZ10" s="681"/>
      <c r="BA10" s="681"/>
      <c r="BB10" s="681"/>
      <c r="BC10" s="681"/>
      <c r="BD10" s="681"/>
      <c r="BE10" s="681"/>
      <c r="BF10" s="682"/>
      <c r="BG10" s="683">
        <v>78896</v>
      </c>
      <c r="BH10" s="684"/>
      <c r="BI10" s="684"/>
      <c r="BJ10" s="684"/>
      <c r="BK10" s="684"/>
      <c r="BL10" s="684"/>
      <c r="BM10" s="684"/>
      <c r="BN10" s="685"/>
      <c r="BO10" s="686">
        <v>2.5</v>
      </c>
      <c r="BP10" s="686"/>
      <c r="BQ10" s="686"/>
      <c r="BR10" s="686"/>
      <c r="BS10" s="692" t="s">
        <v>238</v>
      </c>
      <c r="BT10" s="684"/>
      <c r="BU10" s="684"/>
      <c r="BV10" s="684"/>
      <c r="BW10" s="684"/>
      <c r="BX10" s="684"/>
      <c r="BY10" s="684"/>
      <c r="BZ10" s="684"/>
      <c r="CA10" s="684"/>
      <c r="CB10" s="693"/>
      <c r="CD10" s="698" t="s">
        <v>251</v>
      </c>
      <c r="CE10" s="699"/>
      <c r="CF10" s="699"/>
      <c r="CG10" s="699"/>
      <c r="CH10" s="699"/>
      <c r="CI10" s="699"/>
      <c r="CJ10" s="699"/>
      <c r="CK10" s="699"/>
      <c r="CL10" s="699"/>
      <c r="CM10" s="699"/>
      <c r="CN10" s="699"/>
      <c r="CO10" s="699"/>
      <c r="CP10" s="699"/>
      <c r="CQ10" s="700"/>
      <c r="CR10" s="683">
        <v>3015</v>
      </c>
      <c r="CS10" s="684"/>
      <c r="CT10" s="684"/>
      <c r="CU10" s="684"/>
      <c r="CV10" s="684"/>
      <c r="CW10" s="684"/>
      <c r="CX10" s="684"/>
      <c r="CY10" s="685"/>
      <c r="CZ10" s="686">
        <v>0</v>
      </c>
      <c r="DA10" s="686"/>
      <c r="DB10" s="686"/>
      <c r="DC10" s="686"/>
      <c r="DD10" s="692" t="s">
        <v>244</v>
      </c>
      <c r="DE10" s="684"/>
      <c r="DF10" s="684"/>
      <c r="DG10" s="684"/>
      <c r="DH10" s="684"/>
      <c r="DI10" s="684"/>
      <c r="DJ10" s="684"/>
      <c r="DK10" s="684"/>
      <c r="DL10" s="684"/>
      <c r="DM10" s="684"/>
      <c r="DN10" s="684"/>
      <c r="DO10" s="684"/>
      <c r="DP10" s="685"/>
      <c r="DQ10" s="692">
        <v>734</v>
      </c>
      <c r="DR10" s="684"/>
      <c r="DS10" s="684"/>
      <c r="DT10" s="684"/>
      <c r="DU10" s="684"/>
      <c r="DV10" s="684"/>
      <c r="DW10" s="684"/>
      <c r="DX10" s="684"/>
      <c r="DY10" s="684"/>
      <c r="DZ10" s="684"/>
      <c r="EA10" s="684"/>
      <c r="EB10" s="684"/>
      <c r="EC10" s="693"/>
    </row>
    <row r="11" spans="2:143" ht="11.25" customHeight="1">
      <c r="B11" s="680" t="s">
        <v>252</v>
      </c>
      <c r="C11" s="681"/>
      <c r="D11" s="681"/>
      <c r="E11" s="681"/>
      <c r="F11" s="681"/>
      <c r="G11" s="681"/>
      <c r="H11" s="681"/>
      <c r="I11" s="681"/>
      <c r="J11" s="681"/>
      <c r="K11" s="681"/>
      <c r="L11" s="681"/>
      <c r="M11" s="681"/>
      <c r="N11" s="681"/>
      <c r="O11" s="681"/>
      <c r="P11" s="681"/>
      <c r="Q11" s="682"/>
      <c r="R11" s="683">
        <v>483823</v>
      </c>
      <c r="S11" s="684"/>
      <c r="T11" s="684"/>
      <c r="U11" s="684"/>
      <c r="V11" s="684"/>
      <c r="W11" s="684"/>
      <c r="X11" s="684"/>
      <c r="Y11" s="685"/>
      <c r="Z11" s="688">
        <v>2.1</v>
      </c>
      <c r="AA11" s="689"/>
      <c r="AB11" s="689"/>
      <c r="AC11" s="701"/>
      <c r="AD11" s="692">
        <v>483823</v>
      </c>
      <c r="AE11" s="684"/>
      <c r="AF11" s="684"/>
      <c r="AG11" s="684"/>
      <c r="AH11" s="684"/>
      <c r="AI11" s="684"/>
      <c r="AJ11" s="684"/>
      <c r="AK11" s="685"/>
      <c r="AL11" s="688">
        <v>3.6</v>
      </c>
      <c r="AM11" s="689"/>
      <c r="AN11" s="689"/>
      <c r="AO11" s="690"/>
      <c r="AP11" s="680" t="s">
        <v>253</v>
      </c>
      <c r="AQ11" s="681"/>
      <c r="AR11" s="681"/>
      <c r="AS11" s="681"/>
      <c r="AT11" s="681"/>
      <c r="AU11" s="681"/>
      <c r="AV11" s="681"/>
      <c r="AW11" s="681"/>
      <c r="AX11" s="681"/>
      <c r="AY11" s="681"/>
      <c r="AZ11" s="681"/>
      <c r="BA11" s="681"/>
      <c r="BB11" s="681"/>
      <c r="BC11" s="681"/>
      <c r="BD11" s="681"/>
      <c r="BE11" s="681"/>
      <c r="BF11" s="682"/>
      <c r="BG11" s="683">
        <v>132056</v>
      </c>
      <c r="BH11" s="684"/>
      <c r="BI11" s="684"/>
      <c r="BJ11" s="684"/>
      <c r="BK11" s="684"/>
      <c r="BL11" s="684"/>
      <c r="BM11" s="684"/>
      <c r="BN11" s="685"/>
      <c r="BO11" s="686">
        <v>4.2</v>
      </c>
      <c r="BP11" s="686"/>
      <c r="BQ11" s="686"/>
      <c r="BR11" s="686"/>
      <c r="BS11" s="692">
        <v>26152</v>
      </c>
      <c r="BT11" s="684"/>
      <c r="BU11" s="684"/>
      <c r="BV11" s="684"/>
      <c r="BW11" s="684"/>
      <c r="BX11" s="684"/>
      <c r="BY11" s="684"/>
      <c r="BZ11" s="684"/>
      <c r="CA11" s="684"/>
      <c r="CB11" s="693"/>
      <c r="CD11" s="698" t="s">
        <v>254</v>
      </c>
      <c r="CE11" s="699"/>
      <c r="CF11" s="699"/>
      <c r="CG11" s="699"/>
      <c r="CH11" s="699"/>
      <c r="CI11" s="699"/>
      <c r="CJ11" s="699"/>
      <c r="CK11" s="699"/>
      <c r="CL11" s="699"/>
      <c r="CM11" s="699"/>
      <c r="CN11" s="699"/>
      <c r="CO11" s="699"/>
      <c r="CP11" s="699"/>
      <c r="CQ11" s="700"/>
      <c r="CR11" s="683">
        <v>1525679</v>
      </c>
      <c r="CS11" s="684"/>
      <c r="CT11" s="684"/>
      <c r="CU11" s="684"/>
      <c r="CV11" s="684"/>
      <c r="CW11" s="684"/>
      <c r="CX11" s="684"/>
      <c r="CY11" s="685"/>
      <c r="CZ11" s="686">
        <v>7</v>
      </c>
      <c r="DA11" s="686"/>
      <c r="DB11" s="686"/>
      <c r="DC11" s="686"/>
      <c r="DD11" s="692">
        <v>194280</v>
      </c>
      <c r="DE11" s="684"/>
      <c r="DF11" s="684"/>
      <c r="DG11" s="684"/>
      <c r="DH11" s="684"/>
      <c r="DI11" s="684"/>
      <c r="DJ11" s="684"/>
      <c r="DK11" s="684"/>
      <c r="DL11" s="684"/>
      <c r="DM11" s="684"/>
      <c r="DN11" s="684"/>
      <c r="DO11" s="684"/>
      <c r="DP11" s="685"/>
      <c r="DQ11" s="692">
        <v>908470</v>
      </c>
      <c r="DR11" s="684"/>
      <c r="DS11" s="684"/>
      <c r="DT11" s="684"/>
      <c r="DU11" s="684"/>
      <c r="DV11" s="684"/>
      <c r="DW11" s="684"/>
      <c r="DX11" s="684"/>
      <c r="DY11" s="684"/>
      <c r="DZ11" s="684"/>
      <c r="EA11" s="684"/>
      <c r="EB11" s="684"/>
      <c r="EC11" s="693"/>
    </row>
    <row r="12" spans="2:143" ht="11.25" customHeight="1">
      <c r="B12" s="680" t="s">
        <v>255</v>
      </c>
      <c r="C12" s="681"/>
      <c r="D12" s="681"/>
      <c r="E12" s="681"/>
      <c r="F12" s="681"/>
      <c r="G12" s="681"/>
      <c r="H12" s="681"/>
      <c r="I12" s="681"/>
      <c r="J12" s="681"/>
      <c r="K12" s="681"/>
      <c r="L12" s="681"/>
      <c r="M12" s="681"/>
      <c r="N12" s="681"/>
      <c r="O12" s="681"/>
      <c r="P12" s="681"/>
      <c r="Q12" s="682"/>
      <c r="R12" s="683">
        <v>41989</v>
      </c>
      <c r="S12" s="684"/>
      <c r="T12" s="684"/>
      <c r="U12" s="684"/>
      <c r="V12" s="684"/>
      <c r="W12" s="684"/>
      <c r="X12" s="684"/>
      <c r="Y12" s="685"/>
      <c r="Z12" s="686">
        <v>0.2</v>
      </c>
      <c r="AA12" s="686"/>
      <c r="AB12" s="686"/>
      <c r="AC12" s="686"/>
      <c r="AD12" s="687">
        <v>41989</v>
      </c>
      <c r="AE12" s="687"/>
      <c r="AF12" s="687"/>
      <c r="AG12" s="687"/>
      <c r="AH12" s="687"/>
      <c r="AI12" s="687"/>
      <c r="AJ12" s="687"/>
      <c r="AK12" s="687"/>
      <c r="AL12" s="688">
        <v>0.3</v>
      </c>
      <c r="AM12" s="689"/>
      <c r="AN12" s="689"/>
      <c r="AO12" s="690"/>
      <c r="AP12" s="680" t="s">
        <v>256</v>
      </c>
      <c r="AQ12" s="681"/>
      <c r="AR12" s="681"/>
      <c r="AS12" s="681"/>
      <c r="AT12" s="681"/>
      <c r="AU12" s="681"/>
      <c r="AV12" s="681"/>
      <c r="AW12" s="681"/>
      <c r="AX12" s="681"/>
      <c r="AY12" s="681"/>
      <c r="AZ12" s="681"/>
      <c r="BA12" s="681"/>
      <c r="BB12" s="681"/>
      <c r="BC12" s="681"/>
      <c r="BD12" s="681"/>
      <c r="BE12" s="681"/>
      <c r="BF12" s="682"/>
      <c r="BG12" s="683">
        <v>1700825</v>
      </c>
      <c r="BH12" s="684"/>
      <c r="BI12" s="684"/>
      <c r="BJ12" s="684"/>
      <c r="BK12" s="684"/>
      <c r="BL12" s="684"/>
      <c r="BM12" s="684"/>
      <c r="BN12" s="685"/>
      <c r="BO12" s="686">
        <v>53.6</v>
      </c>
      <c r="BP12" s="686"/>
      <c r="BQ12" s="686"/>
      <c r="BR12" s="686"/>
      <c r="BS12" s="692" t="s">
        <v>238</v>
      </c>
      <c r="BT12" s="684"/>
      <c r="BU12" s="684"/>
      <c r="BV12" s="684"/>
      <c r="BW12" s="684"/>
      <c r="BX12" s="684"/>
      <c r="BY12" s="684"/>
      <c r="BZ12" s="684"/>
      <c r="CA12" s="684"/>
      <c r="CB12" s="693"/>
      <c r="CD12" s="698" t="s">
        <v>257</v>
      </c>
      <c r="CE12" s="699"/>
      <c r="CF12" s="699"/>
      <c r="CG12" s="699"/>
      <c r="CH12" s="699"/>
      <c r="CI12" s="699"/>
      <c r="CJ12" s="699"/>
      <c r="CK12" s="699"/>
      <c r="CL12" s="699"/>
      <c r="CM12" s="699"/>
      <c r="CN12" s="699"/>
      <c r="CO12" s="699"/>
      <c r="CP12" s="699"/>
      <c r="CQ12" s="700"/>
      <c r="CR12" s="683">
        <v>599241</v>
      </c>
      <c r="CS12" s="684"/>
      <c r="CT12" s="684"/>
      <c r="CU12" s="684"/>
      <c r="CV12" s="684"/>
      <c r="CW12" s="684"/>
      <c r="CX12" s="684"/>
      <c r="CY12" s="685"/>
      <c r="CZ12" s="686">
        <v>2.7</v>
      </c>
      <c r="DA12" s="686"/>
      <c r="DB12" s="686"/>
      <c r="DC12" s="686"/>
      <c r="DD12" s="692">
        <v>13019</v>
      </c>
      <c r="DE12" s="684"/>
      <c r="DF12" s="684"/>
      <c r="DG12" s="684"/>
      <c r="DH12" s="684"/>
      <c r="DI12" s="684"/>
      <c r="DJ12" s="684"/>
      <c r="DK12" s="684"/>
      <c r="DL12" s="684"/>
      <c r="DM12" s="684"/>
      <c r="DN12" s="684"/>
      <c r="DO12" s="684"/>
      <c r="DP12" s="685"/>
      <c r="DQ12" s="692">
        <v>318260</v>
      </c>
      <c r="DR12" s="684"/>
      <c r="DS12" s="684"/>
      <c r="DT12" s="684"/>
      <c r="DU12" s="684"/>
      <c r="DV12" s="684"/>
      <c r="DW12" s="684"/>
      <c r="DX12" s="684"/>
      <c r="DY12" s="684"/>
      <c r="DZ12" s="684"/>
      <c r="EA12" s="684"/>
      <c r="EB12" s="684"/>
      <c r="EC12" s="693"/>
    </row>
    <row r="13" spans="2:143" ht="11.25" customHeight="1">
      <c r="B13" s="680" t="s">
        <v>258</v>
      </c>
      <c r="C13" s="681"/>
      <c r="D13" s="681"/>
      <c r="E13" s="681"/>
      <c r="F13" s="681"/>
      <c r="G13" s="681"/>
      <c r="H13" s="681"/>
      <c r="I13" s="681"/>
      <c r="J13" s="681"/>
      <c r="K13" s="681"/>
      <c r="L13" s="681"/>
      <c r="M13" s="681"/>
      <c r="N13" s="681"/>
      <c r="O13" s="681"/>
      <c r="P13" s="681"/>
      <c r="Q13" s="682"/>
      <c r="R13" s="683" t="s">
        <v>238</v>
      </c>
      <c r="S13" s="684"/>
      <c r="T13" s="684"/>
      <c r="U13" s="684"/>
      <c r="V13" s="684"/>
      <c r="W13" s="684"/>
      <c r="X13" s="684"/>
      <c r="Y13" s="685"/>
      <c r="Z13" s="686" t="s">
        <v>244</v>
      </c>
      <c r="AA13" s="686"/>
      <c r="AB13" s="686"/>
      <c r="AC13" s="686"/>
      <c r="AD13" s="687" t="s">
        <v>244</v>
      </c>
      <c r="AE13" s="687"/>
      <c r="AF13" s="687"/>
      <c r="AG13" s="687"/>
      <c r="AH13" s="687"/>
      <c r="AI13" s="687"/>
      <c r="AJ13" s="687"/>
      <c r="AK13" s="687"/>
      <c r="AL13" s="688" t="s">
        <v>238</v>
      </c>
      <c r="AM13" s="689"/>
      <c r="AN13" s="689"/>
      <c r="AO13" s="690"/>
      <c r="AP13" s="680" t="s">
        <v>259</v>
      </c>
      <c r="AQ13" s="681"/>
      <c r="AR13" s="681"/>
      <c r="AS13" s="681"/>
      <c r="AT13" s="681"/>
      <c r="AU13" s="681"/>
      <c r="AV13" s="681"/>
      <c r="AW13" s="681"/>
      <c r="AX13" s="681"/>
      <c r="AY13" s="681"/>
      <c r="AZ13" s="681"/>
      <c r="BA13" s="681"/>
      <c r="BB13" s="681"/>
      <c r="BC13" s="681"/>
      <c r="BD13" s="681"/>
      <c r="BE13" s="681"/>
      <c r="BF13" s="682"/>
      <c r="BG13" s="683">
        <v>1694250</v>
      </c>
      <c r="BH13" s="684"/>
      <c r="BI13" s="684"/>
      <c r="BJ13" s="684"/>
      <c r="BK13" s="684"/>
      <c r="BL13" s="684"/>
      <c r="BM13" s="684"/>
      <c r="BN13" s="685"/>
      <c r="BO13" s="686">
        <v>53.4</v>
      </c>
      <c r="BP13" s="686"/>
      <c r="BQ13" s="686"/>
      <c r="BR13" s="686"/>
      <c r="BS13" s="692" t="s">
        <v>244</v>
      </c>
      <c r="BT13" s="684"/>
      <c r="BU13" s="684"/>
      <c r="BV13" s="684"/>
      <c r="BW13" s="684"/>
      <c r="BX13" s="684"/>
      <c r="BY13" s="684"/>
      <c r="BZ13" s="684"/>
      <c r="CA13" s="684"/>
      <c r="CB13" s="693"/>
      <c r="CD13" s="698" t="s">
        <v>260</v>
      </c>
      <c r="CE13" s="699"/>
      <c r="CF13" s="699"/>
      <c r="CG13" s="699"/>
      <c r="CH13" s="699"/>
      <c r="CI13" s="699"/>
      <c r="CJ13" s="699"/>
      <c r="CK13" s="699"/>
      <c r="CL13" s="699"/>
      <c r="CM13" s="699"/>
      <c r="CN13" s="699"/>
      <c r="CO13" s="699"/>
      <c r="CP13" s="699"/>
      <c r="CQ13" s="700"/>
      <c r="CR13" s="683">
        <v>2999291</v>
      </c>
      <c r="CS13" s="684"/>
      <c r="CT13" s="684"/>
      <c r="CU13" s="684"/>
      <c r="CV13" s="684"/>
      <c r="CW13" s="684"/>
      <c r="CX13" s="684"/>
      <c r="CY13" s="685"/>
      <c r="CZ13" s="686">
        <v>13.8</v>
      </c>
      <c r="DA13" s="686"/>
      <c r="DB13" s="686"/>
      <c r="DC13" s="686"/>
      <c r="DD13" s="692">
        <v>842779</v>
      </c>
      <c r="DE13" s="684"/>
      <c r="DF13" s="684"/>
      <c r="DG13" s="684"/>
      <c r="DH13" s="684"/>
      <c r="DI13" s="684"/>
      <c r="DJ13" s="684"/>
      <c r="DK13" s="684"/>
      <c r="DL13" s="684"/>
      <c r="DM13" s="684"/>
      <c r="DN13" s="684"/>
      <c r="DO13" s="684"/>
      <c r="DP13" s="685"/>
      <c r="DQ13" s="692">
        <v>2153513</v>
      </c>
      <c r="DR13" s="684"/>
      <c r="DS13" s="684"/>
      <c r="DT13" s="684"/>
      <c r="DU13" s="684"/>
      <c r="DV13" s="684"/>
      <c r="DW13" s="684"/>
      <c r="DX13" s="684"/>
      <c r="DY13" s="684"/>
      <c r="DZ13" s="684"/>
      <c r="EA13" s="684"/>
      <c r="EB13" s="684"/>
      <c r="EC13" s="693"/>
    </row>
    <row r="14" spans="2:143" ht="11.25" customHeight="1">
      <c r="B14" s="680" t="s">
        <v>261</v>
      </c>
      <c r="C14" s="681"/>
      <c r="D14" s="681"/>
      <c r="E14" s="681"/>
      <c r="F14" s="681"/>
      <c r="G14" s="681"/>
      <c r="H14" s="681"/>
      <c r="I14" s="681"/>
      <c r="J14" s="681"/>
      <c r="K14" s="681"/>
      <c r="L14" s="681"/>
      <c r="M14" s="681"/>
      <c r="N14" s="681"/>
      <c r="O14" s="681"/>
      <c r="P14" s="681"/>
      <c r="Q14" s="682"/>
      <c r="R14" s="683">
        <v>33947</v>
      </c>
      <c r="S14" s="684"/>
      <c r="T14" s="684"/>
      <c r="U14" s="684"/>
      <c r="V14" s="684"/>
      <c r="W14" s="684"/>
      <c r="X14" s="684"/>
      <c r="Y14" s="685"/>
      <c r="Z14" s="686">
        <v>0.1</v>
      </c>
      <c r="AA14" s="686"/>
      <c r="AB14" s="686"/>
      <c r="AC14" s="686"/>
      <c r="AD14" s="687">
        <v>33947</v>
      </c>
      <c r="AE14" s="687"/>
      <c r="AF14" s="687"/>
      <c r="AG14" s="687"/>
      <c r="AH14" s="687"/>
      <c r="AI14" s="687"/>
      <c r="AJ14" s="687"/>
      <c r="AK14" s="687"/>
      <c r="AL14" s="688">
        <v>0.3</v>
      </c>
      <c r="AM14" s="689"/>
      <c r="AN14" s="689"/>
      <c r="AO14" s="690"/>
      <c r="AP14" s="680" t="s">
        <v>262</v>
      </c>
      <c r="AQ14" s="681"/>
      <c r="AR14" s="681"/>
      <c r="AS14" s="681"/>
      <c r="AT14" s="681"/>
      <c r="AU14" s="681"/>
      <c r="AV14" s="681"/>
      <c r="AW14" s="681"/>
      <c r="AX14" s="681"/>
      <c r="AY14" s="681"/>
      <c r="AZ14" s="681"/>
      <c r="BA14" s="681"/>
      <c r="BB14" s="681"/>
      <c r="BC14" s="681"/>
      <c r="BD14" s="681"/>
      <c r="BE14" s="681"/>
      <c r="BF14" s="682"/>
      <c r="BG14" s="683">
        <v>118865</v>
      </c>
      <c r="BH14" s="684"/>
      <c r="BI14" s="684"/>
      <c r="BJ14" s="684"/>
      <c r="BK14" s="684"/>
      <c r="BL14" s="684"/>
      <c r="BM14" s="684"/>
      <c r="BN14" s="685"/>
      <c r="BO14" s="686">
        <v>3.7</v>
      </c>
      <c r="BP14" s="686"/>
      <c r="BQ14" s="686"/>
      <c r="BR14" s="686"/>
      <c r="BS14" s="692" t="s">
        <v>244</v>
      </c>
      <c r="BT14" s="684"/>
      <c r="BU14" s="684"/>
      <c r="BV14" s="684"/>
      <c r="BW14" s="684"/>
      <c r="BX14" s="684"/>
      <c r="BY14" s="684"/>
      <c r="BZ14" s="684"/>
      <c r="CA14" s="684"/>
      <c r="CB14" s="693"/>
      <c r="CD14" s="698" t="s">
        <v>263</v>
      </c>
      <c r="CE14" s="699"/>
      <c r="CF14" s="699"/>
      <c r="CG14" s="699"/>
      <c r="CH14" s="699"/>
      <c r="CI14" s="699"/>
      <c r="CJ14" s="699"/>
      <c r="CK14" s="699"/>
      <c r="CL14" s="699"/>
      <c r="CM14" s="699"/>
      <c r="CN14" s="699"/>
      <c r="CO14" s="699"/>
      <c r="CP14" s="699"/>
      <c r="CQ14" s="700"/>
      <c r="CR14" s="683">
        <v>789079</v>
      </c>
      <c r="CS14" s="684"/>
      <c r="CT14" s="684"/>
      <c r="CU14" s="684"/>
      <c r="CV14" s="684"/>
      <c r="CW14" s="684"/>
      <c r="CX14" s="684"/>
      <c r="CY14" s="685"/>
      <c r="CZ14" s="686">
        <v>3.6</v>
      </c>
      <c r="DA14" s="686"/>
      <c r="DB14" s="686"/>
      <c r="DC14" s="686"/>
      <c r="DD14" s="692">
        <v>92129</v>
      </c>
      <c r="DE14" s="684"/>
      <c r="DF14" s="684"/>
      <c r="DG14" s="684"/>
      <c r="DH14" s="684"/>
      <c r="DI14" s="684"/>
      <c r="DJ14" s="684"/>
      <c r="DK14" s="684"/>
      <c r="DL14" s="684"/>
      <c r="DM14" s="684"/>
      <c r="DN14" s="684"/>
      <c r="DO14" s="684"/>
      <c r="DP14" s="685"/>
      <c r="DQ14" s="692">
        <v>658788</v>
      </c>
      <c r="DR14" s="684"/>
      <c r="DS14" s="684"/>
      <c r="DT14" s="684"/>
      <c r="DU14" s="684"/>
      <c r="DV14" s="684"/>
      <c r="DW14" s="684"/>
      <c r="DX14" s="684"/>
      <c r="DY14" s="684"/>
      <c r="DZ14" s="684"/>
      <c r="EA14" s="684"/>
      <c r="EB14" s="684"/>
      <c r="EC14" s="693"/>
    </row>
    <row r="15" spans="2:143" ht="11.25" customHeight="1">
      <c r="B15" s="680" t="s">
        <v>264</v>
      </c>
      <c r="C15" s="681"/>
      <c r="D15" s="681"/>
      <c r="E15" s="681"/>
      <c r="F15" s="681"/>
      <c r="G15" s="681"/>
      <c r="H15" s="681"/>
      <c r="I15" s="681"/>
      <c r="J15" s="681"/>
      <c r="K15" s="681"/>
      <c r="L15" s="681"/>
      <c r="M15" s="681"/>
      <c r="N15" s="681"/>
      <c r="O15" s="681"/>
      <c r="P15" s="681"/>
      <c r="Q15" s="682"/>
      <c r="R15" s="683" t="s">
        <v>238</v>
      </c>
      <c r="S15" s="684"/>
      <c r="T15" s="684"/>
      <c r="U15" s="684"/>
      <c r="V15" s="684"/>
      <c r="W15" s="684"/>
      <c r="X15" s="684"/>
      <c r="Y15" s="685"/>
      <c r="Z15" s="686" t="s">
        <v>244</v>
      </c>
      <c r="AA15" s="686"/>
      <c r="AB15" s="686"/>
      <c r="AC15" s="686"/>
      <c r="AD15" s="687" t="s">
        <v>244</v>
      </c>
      <c r="AE15" s="687"/>
      <c r="AF15" s="687"/>
      <c r="AG15" s="687"/>
      <c r="AH15" s="687"/>
      <c r="AI15" s="687"/>
      <c r="AJ15" s="687"/>
      <c r="AK15" s="687"/>
      <c r="AL15" s="688" t="s">
        <v>238</v>
      </c>
      <c r="AM15" s="689"/>
      <c r="AN15" s="689"/>
      <c r="AO15" s="690"/>
      <c r="AP15" s="680" t="s">
        <v>265</v>
      </c>
      <c r="AQ15" s="681"/>
      <c r="AR15" s="681"/>
      <c r="AS15" s="681"/>
      <c r="AT15" s="681"/>
      <c r="AU15" s="681"/>
      <c r="AV15" s="681"/>
      <c r="AW15" s="681"/>
      <c r="AX15" s="681"/>
      <c r="AY15" s="681"/>
      <c r="AZ15" s="681"/>
      <c r="BA15" s="681"/>
      <c r="BB15" s="681"/>
      <c r="BC15" s="681"/>
      <c r="BD15" s="681"/>
      <c r="BE15" s="681"/>
      <c r="BF15" s="682"/>
      <c r="BG15" s="683">
        <v>195422</v>
      </c>
      <c r="BH15" s="684"/>
      <c r="BI15" s="684"/>
      <c r="BJ15" s="684"/>
      <c r="BK15" s="684"/>
      <c r="BL15" s="684"/>
      <c r="BM15" s="684"/>
      <c r="BN15" s="685"/>
      <c r="BO15" s="686">
        <v>6.2</v>
      </c>
      <c r="BP15" s="686"/>
      <c r="BQ15" s="686"/>
      <c r="BR15" s="686"/>
      <c r="BS15" s="692" t="s">
        <v>238</v>
      </c>
      <c r="BT15" s="684"/>
      <c r="BU15" s="684"/>
      <c r="BV15" s="684"/>
      <c r="BW15" s="684"/>
      <c r="BX15" s="684"/>
      <c r="BY15" s="684"/>
      <c r="BZ15" s="684"/>
      <c r="CA15" s="684"/>
      <c r="CB15" s="693"/>
      <c r="CD15" s="698" t="s">
        <v>266</v>
      </c>
      <c r="CE15" s="699"/>
      <c r="CF15" s="699"/>
      <c r="CG15" s="699"/>
      <c r="CH15" s="699"/>
      <c r="CI15" s="699"/>
      <c r="CJ15" s="699"/>
      <c r="CK15" s="699"/>
      <c r="CL15" s="699"/>
      <c r="CM15" s="699"/>
      <c r="CN15" s="699"/>
      <c r="CO15" s="699"/>
      <c r="CP15" s="699"/>
      <c r="CQ15" s="700"/>
      <c r="CR15" s="683">
        <v>1689343</v>
      </c>
      <c r="CS15" s="684"/>
      <c r="CT15" s="684"/>
      <c r="CU15" s="684"/>
      <c r="CV15" s="684"/>
      <c r="CW15" s="684"/>
      <c r="CX15" s="684"/>
      <c r="CY15" s="685"/>
      <c r="CZ15" s="686">
        <v>7.8</v>
      </c>
      <c r="DA15" s="686"/>
      <c r="DB15" s="686"/>
      <c r="DC15" s="686"/>
      <c r="DD15" s="692">
        <v>378277</v>
      </c>
      <c r="DE15" s="684"/>
      <c r="DF15" s="684"/>
      <c r="DG15" s="684"/>
      <c r="DH15" s="684"/>
      <c r="DI15" s="684"/>
      <c r="DJ15" s="684"/>
      <c r="DK15" s="684"/>
      <c r="DL15" s="684"/>
      <c r="DM15" s="684"/>
      <c r="DN15" s="684"/>
      <c r="DO15" s="684"/>
      <c r="DP15" s="685"/>
      <c r="DQ15" s="692">
        <v>1231321</v>
      </c>
      <c r="DR15" s="684"/>
      <c r="DS15" s="684"/>
      <c r="DT15" s="684"/>
      <c r="DU15" s="684"/>
      <c r="DV15" s="684"/>
      <c r="DW15" s="684"/>
      <c r="DX15" s="684"/>
      <c r="DY15" s="684"/>
      <c r="DZ15" s="684"/>
      <c r="EA15" s="684"/>
      <c r="EB15" s="684"/>
      <c r="EC15" s="693"/>
    </row>
    <row r="16" spans="2:143" ht="11.25" customHeight="1">
      <c r="B16" s="680" t="s">
        <v>267</v>
      </c>
      <c r="C16" s="681"/>
      <c r="D16" s="681"/>
      <c r="E16" s="681"/>
      <c r="F16" s="681"/>
      <c r="G16" s="681"/>
      <c r="H16" s="681"/>
      <c r="I16" s="681"/>
      <c r="J16" s="681"/>
      <c r="K16" s="681"/>
      <c r="L16" s="681"/>
      <c r="M16" s="681"/>
      <c r="N16" s="681"/>
      <c r="O16" s="681"/>
      <c r="P16" s="681"/>
      <c r="Q16" s="682"/>
      <c r="R16" s="683">
        <v>9580</v>
      </c>
      <c r="S16" s="684"/>
      <c r="T16" s="684"/>
      <c r="U16" s="684"/>
      <c r="V16" s="684"/>
      <c r="W16" s="684"/>
      <c r="X16" s="684"/>
      <c r="Y16" s="685"/>
      <c r="Z16" s="686">
        <v>0</v>
      </c>
      <c r="AA16" s="686"/>
      <c r="AB16" s="686"/>
      <c r="AC16" s="686"/>
      <c r="AD16" s="687">
        <v>9580</v>
      </c>
      <c r="AE16" s="687"/>
      <c r="AF16" s="687"/>
      <c r="AG16" s="687"/>
      <c r="AH16" s="687"/>
      <c r="AI16" s="687"/>
      <c r="AJ16" s="687"/>
      <c r="AK16" s="687"/>
      <c r="AL16" s="688">
        <v>0.1</v>
      </c>
      <c r="AM16" s="689"/>
      <c r="AN16" s="689"/>
      <c r="AO16" s="690"/>
      <c r="AP16" s="680" t="s">
        <v>268</v>
      </c>
      <c r="AQ16" s="681"/>
      <c r="AR16" s="681"/>
      <c r="AS16" s="681"/>
      <c r="AT16" s="681"/>
      <c r="AU16" s="681"/>
      <c r="AV16" s="681"/>
      <c r="AW16" s="681"/>
      <c r="AX16" s="681"/>
      <c r="AY16" s="681"/>
      <c r="AZ16" s="681"/>
      <c r="BA16" s="681"/>
      <c r="BB16" s="681"/>
      <c r="BC16" s="681"/>
      <c r="BD16" s="681"/>
      <c r="BE16" s="681"/>
      <c r="BF16" s="682"/>
      <c r="BG16" s="683" t="s">
        <v>238</v>
      </c>
      <c r="BH16" s="684"/>
      <c r="BI16" s="684"/>
      <c r="BJ16" s="684"/>
      <c r="BK16" s="684"/>
      <c r="BL16" s="684"/>
      <c r="BM16" s="684"/>
      <c r="BN16" s="685"/>
      <c r="BO16" s="686" t="s">
        <v>238</v>
      </c>
      <c r="BP16" s="686"/>
      <c r="BQ16" s="686"/>
      <c r="BR16" s="686"/>
      <c r="BS16" s="692" t="s">
        <v>238</v>
      </c>
      <c r="BT16" s="684"/>
      <c r="BU16" s="684"/>
      <c r="BV16" s="684"/>
      <c r="BW16" s="684"/>
      <c r="BX16" s="684"/>
      <c r="BY16" s="684"/>
      <c r="BZ16" s="684"/>
      <c r="CA16" s="684"/>
      <c r="CB16" s="693"/>
      <c r="CD16" s="698" t="s">
        <v>269</v>
      </c>
      <c r="CE16" s="699"/>
      <c r="CF16" s="699"/>
      <c r="CG16" s="699"/>
      <c r="CH16" s="699"/>
      <c r="CI16" s="699"/>
      <c r="CJ16" s="699"/>
      <c r="CK16" s="699"/>
      <c r="CL16" s="699"/>
      <c r="CM16" s="699"/>
      <c r="CN16" s="699"/>
      <c r="CO16" s="699"/>
      <c r="CP16" s="699"/>
      <c r="CQ16" s="700"/>
      <c r="CR16" s="683">
        <v>566812</v>
      </c>
      <c r="CS16" s="684"/>
      <c r="CT16" s="684"/>
      <c r="CU16" s="684"/>
      <c r="CV16" s="684"/>
      <c r="CW16" s="684"/>
      <c r="CX16" s="684"/>
      <c r="CY16" s="685"/>
      <c r="CZ16" s="686">
        <v>2.6</v>
      </c>
      <c r="DA16" s="686"/>
      <c r="DB16" s="686"/>
      <c r="DC16" s="686"/>
      <c r="DD16" s="692" t="s">
        <v>244</v>
      </c>
      <c r="DE16" s="684"/>
      <c r="DF16" s="684"/>
      <c r="DG16" s="684"/>
      <c r="DH16" s="684"/>
      <c r="DI16" s="684"/>
      <c r="DJ16" s="684"/>
      <c r="DK16" s="684"/>
      <c r="DL16" s="684"/>
      <c r="DM16" s="684"/>
      <c r="DN16" s="684"/>
      <c r="DO16" s="684"/>
      <c r="DP16" s="685"/>
      <c r="DQ16" s="692">
        <v>12063</v>
      </c>
      <c r="DR16" s="684"/>
      <c r="DS16" s="684"/>
      <c r="DT16" s="684"/>
      <c r="DU16" s="684"/>
      <c r="DV16" s="684"/>
      <c r="DW16" s="684"/>
      <c r="DX16" s="684"/>
      <c r="DY16" s="684"/>
      <c r="DZ16" s="684"/>
      <c r="EA16" s="684"/>
      <c r="EB16" s="684"/>
      <c r="EC16" s="693"/>
    </row>
    <row r="17" spans="2:133" ht="11.25" customHeight="1">
      <c r="B17" s="680" t="s">
        <v>270</v>
      </c>
      <c r="C17" s="681"/>
      <c r="D17" s="681"/>
      <c r="E17" s="681"/>
      <c r="F17" s="681"/>
      <c r="G17" s="681"/>
      <c r="H17" s="681"/>
      <c r="I17" s="681"/>
      <c r="J17" s="681"/>
      <c r="K17" s="681"/>
      <c r="L17" s="681"/>
      <c r="M17" s="681"/>
      <c r="N17" s="681"/>
      <c r="O17" s="681"/>
      <c r="P17" s="681"/>
      <c r="Q17" s="682"/>
      <c r="R17" s="683">
        <v>82704</v>
      </c>
      <c r="S17" s="684"/>
      <c r="T17" s="684"/>
      <c r="U17" s="684"/>
      <c r="V17" s="684"/>
      <c r="W17" s="684"/>
      <c r="X17" s="684"/>
      <c r="Y17" s="685"/>
      <c r="Z17" s="686">
        <v>0.4</v>
      </c>
      <c r="AA17" s="686"/>
      <c r="AB17" s="686"/>
      <c r="AC17" s="686"/>
      <c r="AD17" s="687">
        <v>82704</v>
      </c>
      <c r="AE17" s="687"/>
      <c r="AF17" s="687"/>
      <c r="AG17" s="687"/>
      <c r="AH17" s="687"/>
      <c r="AI17" s="687"/>
      <c r="AJ17" s="687"/>
      <c r="AK17" s="687"/>
      <c r="AL17" s="688">
        <v>0.6</v>
      </c>
      <c r="AM17" s="689"/>
      <c r="AN17" s="689"/>
      <c r="AO17" s="690"/>
      <c r="AP17" s="680" t="s">
        <v>271</v>
      </c>
      <c r="AQ17" s="681"/>
      <c r="AR17" s="681"/>
      <c r="AS17" s="681"/>
      <c r="AT17" s="681"/>
      <c r="AU17" s="681"/>
      <c r="AV17" s="681"/>
      <c r="AW17" s="681"/>
      <c r="AX17" s="681"/>
      <c r="AY17" s="681"/>
      <c r="AZ17" s="681"/>
      <c r="BA17" s="681"/>
      <c r="BB17" s="681"/>
      <c r="BC17" s="681"/>
      <c r="BD17" s="681"/>
      <c r="BE17" s="681"/>
      <c r="BF17" s="682"/>
      <c r="BG17" s="683" t="s">
        <v>238</v>
      </c>
      <c r="BH17" s="684"/>
      <c r="BI17" s="684"/>
      <c r="BJ17" s="684"/>
      <c r="BK17" s="684"/>
      <c r="BL17" s="684"/>
      <c r="BM17" s="684"/>
      <c r="BN17" s="685"/>
      <c r="BO17" s="686" t="s">
        <v>244</v>
      </c>
      <c r="BP17" s="686"/>
      <c r="BQ17" s="686"/>
      <c r="BR17" s="686"/>
      <c r="BS17" s="692" t="s">
        <v>238</v>
      </c>
      <c r="BT17" s="684"/>
      <c r="BU17" s="684"/>
      <c r="BV17" s="684"/>
      <c r="BW17" s="684"/>
      <c r="BX17" s="684"/>
      <c r="BY17" s="684"/>
      <c r="BZ17" s="684"/>
      <c r="CA17" s="684"/>
      <c r="CB17" s="693"/>
      <c r="CD17" s="698" t="s">
        <v>272</v>
      </c>
      <c r="CE17" s="699"/>
      <c r="CF17" s="699"/>
      <c r="CG17" s="699"/>
      <c r="CH17" s="699"/>
      <c r="CI17" s="699"/>
      <c r="CJ17" s="699"/>
      <c r="CK17" s="699"/>
      <c r="CL17" s="699"/>
      <c r="CM17" s="699"/>
      <c r="CN17" s="699"/>
      <c r="CO17" s="699"/>
      <c r="CP17" s="699"/>
      <c r="CQ17" s="700"/>
      <c r="CR17" s="683">
        <v>3512109</v>
      </c>
      <c r="CS17" s="684"/>
      <c r="CT17" s="684"/>
      <c r="CU17" s="684"/>
      <c r="CV17" s="684"/>
      <c r="CW17" s="684"/>
      <c r="CX17" s="684"/>
      <c r="CY17" s="685"/>
      <c r="CZ17" s="686">
        <v>16.100000000000001</v>
      </c>
      <c r="DA17" s="686"/>
      <c r="DB17" s="686"/>
      <c r="DC17" s="686"/>
      <c r="DD17" s="692" t="s">
        <v>238</v>
      </c>
      <c r="DE17" s="684"/>
      <c r="DF17" s="684"/>
      <c r="DG17" s="684"/>
      <c r="DH17" s="684"/>
      <c r="DI17" s="684"/>
      <c r="DJ17" s="684"/>
      <c r="DK17" s="684"/>
      <c r="DL17" s="684"/>
      <c r="DM17" s="684"/>
      <c r="DN17" s="684"/>
      <c r="DO17" s="684"/>
      <c r="DP17" s="685"/>
      <c r="DQ17" s="692">
        <v>3441015</v>
      </c>
      <c r="DR17" s="684"/>
      <c r="DS17" s="684"/>
      <c r="DT17" s="684"/>
      <c r="DU17" s="684"/>
      <c r="DV17" s="684"/>
      <c r="DW17" s="684"/>
      <c r="DX17" s="684"/>
      <c r="DY17" s="684"/>
      <c r="DZ17" s="684"/>
      <c r="EA17" s="684"/>
      <c r="EB17" s="684"/>
      <c r="EC17" s="693"/>
    </row>
    <row r="18" spans="2:133" ht="11.25" customHeight="1">
      <c r="B18" s="680" t="s">
        <v>273</v>
      </c>
      <c r="C18" s="681"/>
      <c r="D18" s="681"/>
      <c r="E18" s="681"/>
      <c r="F18" s="681"/>
      <c r="G18" s="681"/>
      <c r="H18" s="681"/>
      <c r="I18" s="681"/>
      <c r="J18" s="681"/>
      <c r="K18" s="681"/>
      <c r="L18" s="681"/>
      <c r="M18" s="681"/>
      <c r="N18" s="681"/>
      <c r="O18" s="681"/>
      <c r="P18" s="681"/>
      <c r="Q18" s="682"/>
      <c r="R18" s="683">
        <v>11475</v>
      </c>
      <c r="S18" s="684"/>
      <c r="T18" s="684"/>
      <c r="U18" s="684"/>
      <c r="V18" s="684"/>
      <c r="W18" s="684"/>
      <c r="X18" s="684"/>
      <c r="Y18" s="685"/>
      <c r="Z18" s="686">
        <v>0.1</v>
      </c>
      <c r="AA18" s="686"/>
      <c r="AB18" s="686"/>
      <c r="AC18" s="686"/>
      <c r="AD18" s="687">
        <v>11475</v>
      </c>
      <c r="AE18" s="687"/>
      <c r="AF18" s="687"/>
      <c r="AG18" s="687"/>
      <c r="AH18" s="687"/>
      <c r="AI18" s="687"/>
      <c r="AJ18" s="687"/>
      <c r="AK18" s="687"/>
      <c r="AL18" s="688">
        <v>0.1</v>
      </c>
      <c r="AM18" s="689"/>
      <c r="AN18" s="689"/>
      <c r="AO18" s="690"/>
      <c r="AP18" s="680" t="s">
        <v>274</v>
      </c>
      <c r="AQ18" s="681"/>
      <c r="AR18" s="681"/>
      <c r="AS18" s="681"/>
      <c r="AT18" s="681"/>
      <c r="AU18" s="681"/>
      <c r="AV18" s="681"/>
      <c r="AW18" s="681"/>
      <c r="AX18" s="681"/>
      <c r="AY18" s="681"/>
      <c r="AZ18" s="681"/>
      <c r="BA18" s="681"/>
      <c r="BB18" s="681"/>
      <c r="BC18" s="681"/>
      <c r="BD18" s="681"/>
      <c r="BE18" s="681"/>
      <c r="BF18" s="682"/>
      <c r="BG18" s="683" t="s">
        <v>238</v>
      </c>
      <c r="BH18" s="684"/>
      <c r="BI18" s="684"/>
      <c r="BJ18" s="684"/>
      <c r="BK18" s="684"/>
      <c r="BL18" s="684"/>
      <c r="BM18" s="684"/>
      <c r="BN18" s="685"/>
      <c r="BO18" s="686" t="s">
        <v>244</v>
      </c>
      <c r="BP18" s="686"/>
      <c r="BQ18" s="686"/>
      <c r="BR18" s="686"/>
      <c r="BS18" s="692" t="s">
        <v>238</v>
      </c>
      <c r="BT18" s="684"/>
      <c r="BU18" s="684"/>
      <c r="BV18" s="684"/>
      <c r="BW18" s="684"/>
      <c r="BX18" s="684"/>
      <c r="BY18" s="684"/>
      <c r="BZ18" s="684"/>
      <c r="CA18" s="684"/>
      <c r="CB18" s="693"/>
      <c r="CD18" s="698" t="s">
        <v>275</v>
      </c>
      <c r="CE18" s="699"/>
      <c r="CF18" s="699"/>
      <c r="CG18" s="699"/>
      <c r="CH18" s="699"/>
      <c r="CI18" s="699"/>
      <c r="CJ18" s="699"/>
      <c r="CK18" s="699"/>
      <c r="CL18" s="699"/>
      <c r="CM18" s="699"/>
      <c r="CN18" s="699"/>
      <c r="CO18" s="699"/>
      <c r="CP18" s="699"/>
      <c r="CQ18" s="700"/>
      <c r="CR18" s="683" t="s">
        <v>238</v>
      </c>
      <c r="CS18" s="684"/>
      <c r="CT18" s="684"/>
      <c r="CU18" s="684"/>
      <c r="CV18" s="684"/>
      <c r="CW18" s="684"/>
      <c r="CX18" s="684"/>
      <c r="CY18" s="685"/>
      <c r="CZ18" s="686" t="s">
        <v>244</v>
      </c>
      <c r="DA18" s="686"/>
      <c r="DB18" s="686"/>
      <c r="DC18" s="686"/>
      <c r="DD18" s="692" t="s">
        <v>238</v>
      </c>
      <c r="DE18" s="684"/>
      <c r="DF18" s="684"/>
      <c r="DG18" s="684"/>
      <c r="DH18" s="684"/>
      <c r="DI18" s="684"/>
      <c r="DJ18" s="684"/>
      <c r="DK18" s="684"/>
      <c r="DL18" s="684"/>
      <c r="DM18" s="684"/>
      <c r="DN18" s="684"/>
      <c r="DO18" s="684"/>
      <c r="DP18" s="685"/>
      <c r="DQ18" s="692" t="s">
        <v>244</v>
      </c>
      <c r="DR18" s="684"/>
      <c r="DS18" s="684"/>
      <c r="DT18" s="684"/>
      <c r="DU18" s="684"/>
      <c r="DV18" s="684"/>
      <c r="DW18" s="684"/>
      <c r="DX18" s="684"/>
      <c r="DY18" s="684"/>
      <c r="DZ18" s="684"/>
      <c r="EA18" s="684"/>
      <c r="EB18" s="684"/>
      <c r="EC18" s="693"/>
    </row>
    <row r="19" spans="2:133" ht="11.25" customHeight="1">
      <c r="B19" s="680" t="s">
        <v>276</v>
      </c>
      <c r="C19" s="681"/>
      <c r="D19" s="681"/>
      <c r="E19" s="681"/>
      <c r="F19" s="681"/>
      <c r="G19" s="681"/>
      <c r="H19" s="681"/>
      <c r="I19" s="681"/>
      <c r="J19" s="681"/>
      <c r="K19" s="681"/>
      <c r="L19" s="681"/>
      <c r="M19" s="681"/>
      <c r="N19" s="681"/>
      <c r="O19" s="681"/>
      <c r="P19" s="681"/>
      <c r="Q19" s="682"/>
      <c r="R19" s="683">
        <v>4739</v>
      </c>
      <c r="S19" s="684"/>
      <c r="T19" s="684"/>
      <c r="U19" s="684"/>
      <c r="V19" s="684"/>
      <c r="W19" s="684"/>
      <c r="X19" s="684"/>
      <c r="Y19" s="685"/>
      <c r="Z19" s="686">
        <v>0</v>
      </c>
      <c r="AA19" s="686"/>
      <c r="AB19" s="686"/>
      <c r="AC19" s="686"/>
      <c r="AD19" s="687">
        <v>4739</v>
      </c>
      <c r="AE19" s="687"/>
      <c r="AF19" s="687"/>
      <c r="AG19" s="687"/>
      <c r="AH19" s="687"/>
      <c r="AI19" s="687"/>
      <c r="AJ19" s="687"/>
      <c r="AK19" s="687"/>
      <c r="AL19" s="688">
        <v>0</v>
      </c>
      <c r="AM19" s="689"/>
      <c r="AN19" s="689"/>
      <c r="AO19" s="690"/>
      <c r="AP19" s="680" t="s">
        <v>277</v>
      </c>
      <c r="AQ19" s="681"/>
      <c r="AR19" s="681"/>
      <c r="AS19" s="681"/>
      <c r="AT19" s="681"/>
      <c r="AU19" s="681"/>
      <c r="AV19" s="681"/>
      <c r="AW19" s="681"/>
      <c r="AX19" s="681"/>
      <c r="AY19" s="681"/>
      <c r="AZ19" s="681"/>
      <c r="BA19" s="681"/>
      <c r="BB19" s="681"/>
      <c r="BC19" s="681"/>
      <c r="BD19" s="681"/>
      <c r="BE19" s="681"/>
      <c r="BF19" s="682"/>
      <c r="BG19" s="683">
        <v>39400</v>
      </c>
      <c r="BH19" s="684"/>
      <c r="BI19" s="684"/>
      <c r="BJ19" s="684"/>
      <c r="BK19" s="684"/>
      <c r="BL19" s="684"/>
      <c r="BM19" s="684"/>
      <c r="BN19" s="685"/>
      <c r="BO19" s="686">
        <v>1.2</v>
      </c>
      <c r="BP19" s="686"/>
      <c r="BQ19" s="686"/>
      <c r="BR19" s="686"/>
      <c r="BS19" s="692">
        <v>9850</v>
      </c>
      <c r="BT19" s="684"/>
      <c r="BU19" s="684"/>
      <c r="BV19" s="684"/>
      <c r="BW19" s="684"/>
      <c r="BX19" s="684"/>
      <c r="BY19" s="684"/>
      <c r="BZ19" s="684"/>
      <c r="CA19" s="684"/>
      <c r="CB19" s="693"/>
      <c r="CD19" s="698" t="s">
        <v>278</v>
      </c>
      <c r="CE19" s="699"/>
      <c r="CF19" s="699"/>
      <c r="CG19" s="699"/>
      <c r="CH19" s="699"/>
      <c r="CI19" s="699"/>
      <c r="CJ19" s="699"/>
      <c r="CK19" s="699"/>
      <c r="CL19" s="699"/>
      <c r="CM19" s="699"/>
      <c r="CN19" s="699"/>
      <c r="CO19" s="699"/>
      <c r="CP19" s="699"/>
      <c r="CQ19" s="700"/>
      <c r="CR19" s="683" t="s">
        <v>244</v>
      </c>
      <c r="CS19" s="684"/>
      <c r="CT19" s="684"/>
      <c r="CU19" s="684"/>
      <c r="CV19" s="684"/>
      <c r="CW19" s="684"/>
      <c r="CX19" s="684"/>
      <c r="CY19" s="685"/>
      <c r="CZ19" s="686" t="s">
        <v>238</v>
      </c>
      <c r="DA19" s="686"/>
      <c r="DB19" s="686"/>
      <c r="DC19" s="686"/>
      <c r="DD19" s="692" t="s">
        <v>244</v>
      </c>
      <c r="DE19" s="684"/>
      <c r="DF19" s="684"/>
      <c r="DG19" s="684"/>
      <c r="DH19" s="684"/>
      <c r="DI19" s="684"/>
      <c r="DJ19" s="684"/>
      <c r="DK19" s="684"/>
      <c r="DL19" s="684"/>
      <c r="DM19" s="684"/>
      <c r="DN19" s="684"/>
      <c r="DO19" s="684"/>
      <c r="DP19" s="685"/>
      <c r="DQ19" s="692" t="s">
        <v>244</v>
      </c>
      <c r="DR19" s="684"/>
      <c r="DS19" s="684"/>
      <c r="DT19" s="684"/>
      <c r="DU19" s="684"/>
      <c r="DV19" s="684"/>
      <c r="DW19" s="684"/>
      <c r="DX19" s="684"/>
      <c r="DY19" s="684"/>
      <c r="DZ19" s="684"/>
      <c r="EA19" s="684"/>
      <c r="EB19" s="684"/>
      <c r="EC19" s="693"/>
    </row>
    <row r="20" spans="2:133" ht="11.25" customHeight="1">
      <c r="B20" s="680" t="s">
        <v>279</v>
      </c>
      <c r="C20" s="681"/>
      <c r="D20" s="681"/>
      <c r="E20" s="681"/>
      <c r="F20" s="681"/>
      <c r="G20" s="681"/>
      <c r="H20" s="681"/>
      <c r="I20" s="681"/>
      <c r="J20" s="681"/>
      <c r="K20" s="681"/>
      <c r="L20" s="681"/>
      <c r="M20" s="681"/>
      <c r="N20" s="681"/>
      <c r="O20" s="681"/>
      <c r="P20" s="681"/>
      <c r="Q20" s="682"/>
      <c r="R20" s="683">
        <v>811</v>
      </c>
      <c r="S20" s="684"/>
      <c r="T20" s="684"/>
      <c r="U20" s="684"/>
      <c r="V20" s="684"/>
      <c r="W20" s="684"/>
      <c r="X20" s="684"/>
      <c r="Y20" s="685"/>
      <c r="Z20" s="686">
        <v>0</v>
      </c>
      <c r="AA20" s="686"/>
      <c r="AB20" s="686"/>
      <c r="AC20" s="686"/>
      <c r="AD20" s="687">
        <v>811</v>
      </c>
      <c r="AE20" s="687"/>
      <c r="AF20" s="687"/>
      <c r="AG20" s="687"/>
      <c r="AH20" s="687"/>
      <c r="AI20" s="687"/>
      <c r="AJ20" s="687"/>
      <c r="AK20" s="687"/>
      <c r="AL20" s="688">
        <v>0</v>
      </c>
      <c r="AM20" s="689"/>
      <c r="AN20" s="689"/>
      <c r="AO20" s="690"/>
      <c r="AP20" s="680" t="s">
        <v>280</v>
      </c>
      <c r="AQ20" s="681"/>
      <c r="AR20" s="681"/>
      <c r="AS20" s="681"/>
      <c r="AT20" s="681"/>
      <c r="AU20" s="681"/>
      <c r="AV20" s="681"/>
      <c r="AW20" s="681"/>
      <c r="AX20" s="681"/>
      <c r="AY20" s="681"/>
      <c r="AZ20" s="681"/>
      <c r="BA20" s="681"/>
      <c r="BB20" s="681"/>
      <c r="BC20" s="681"/>
      <c r="BD20" s="681"/>
      <c r="BE20" s="681"/>
      <c r="BF20" s="682"/>
      <c r="BG20" s="683">
        <v>39400</v>
      </c>
      <c r="BH20" s="684"/>
      <c r="BI20" s="684"/>
      <c r="BJ20" s="684"/>
      <c r="BK20" s="684"/>
      <c r="BL20" s="684"/>
      <c r="BM20" s="684"/>
      <c r="BN20" s="685"/>
      <c r="BO20" s="686">
        <v>1.2</v>
      </c>
      <c r="BP20" s="686"/>
      <c r="BQ20" s="686"/>
      <c r="BR20" s="686"/>
      <c r="BS20" s="692">
        <v>9850</v>
      </c>
      <c r="BT20" s="684"/>
      <c r="BU20" s="684"/>
      <c r="BV20" s="684"/>
      <c r="BW20" s="684"/>
      <c r="BX20" s="684"/>
      <c r="BY20" s="684"/>
      <c r="BZ20" s="684"/>
      <c r="CA20" s="684"/>
      <c r="CB20" s="693"/>
      <c r="CD20" s="698" t="s">
        <v>281</v>
      </c>
      <c r="CE20" s="699"/>
      <c r="CF20" s="699"/>
      <c r="CG20" s="699"/>
      <c r="CH20" s="699"/>
      <c r="CI20" s="699"/>
      <c r="CJ20" s="699"/>
      <c r="CK20" s="699"/>
      <c r="CL20" s="699"/>
      <c r="CM20" s="699"/>
      <c r="CN20" s="699"/>
      <c r="CO20" s="699"/>
      <c r="CP20" s="699"/>
      <c r="CQ20" s="700"/>
      <c r="CR20" s="683">
        <v>21795191</v>
      </c>
      <c r="CS20" s="684"/>
      <c r="CT20" s="684"/>
      <c r="CU20" s="684"/>
      <c r="CV20" s="684"/>
      <c r="CW20" s="684"/>
      <c r="CX20" s="684"/>
      <c r="CY20" s="685"/>
      <c r="CZ20" s="686">
        <v>100</v>
      </c>
      <c r="DA20" s="686"/>
      <c r="DB20" s="686"/>
      <c r="DC20" s="686"/>
      <c r="DD20" s="692">
        <v>2406202</v>
      </c>
      <c r="DE20" s="684"/>
      <c r="DF20" s="684"/>
      <c r="DG20" s="684"/>
      <c r="DH20" s="684"/>
      <c r="DI20" s="684"/>
      <c r="DJ20" s="684"/>
      <c r="DK20" s="684"/>
      <c r="DL20" s="684"/>
      <c r="DM20" s="684"/>
      <c r="DN20" s="684"/>
      <c r="DO20" s="684"/>
      <c r="DP20" s="685"/>
      <c r="DQ20" s="692">
        <v>15096425</v>
      </c>
      <c r="DR20" s="684"/>
      <c r="DS20" s="684"/>
      <c r="DT20" s="684"/>
      <c r="DU20" s="684"/>
      <c r="DV20" s="684"/>
      <c r="DW20" s="684"/>
      <c r="DX20" s="684"/>
      <c r="DY20" s="684"/>
      <c r="DZ20" s="684"/>
      <c r="EA20" s="684"/>
      <c r="EB20" s="684"/>
      <c r="EC20" s="693"/>
    </row>
    <row r="21" spans="2:133" ht="11.25" customHeight="1">
      <c r="B21" s="680" t="s">
        <v>282</v>
      </c>
      <c r="C21" s="681"/>
      <c r="D21" s="681"/>
      <c r="E21" s="681"/>
      <c r="F21" s="681"/>
      <c r="G21" s="681"/>
      <c r="H21" s="681"/>
      <c r="I21" s="681"/>
      <c r="J21" s="681"/>
      <c r="K21" s="681"/>
      <c r="L21" s="681"/>
      <c r="M21" s="681"/>
      <c r="N21" s="681"/>
      <c r="O21" s="681"/>
      <c r="P21" s="681"/>
      <c r="Q21" s="682"/>
      <c r="R21" s="683">
        <v>65679</v>
      </c>
      <c r="S21" s="684"/>
      <c r="T21" s="684"/>
      <c r="U21" s="684"/>
      <c r="V21" s="684"/>
      <c r="W21" s="684"/>
      <c r="X21" s="684"/>
      <c r="Y21" s="685"/>
      <c r="Z21" s="686">
        <v>0.3</v>
      </c>
      <c r="AA21" s="686"/>
      <c r="AB21" s="686"/>
      <c r="AC21" s="686"/>
      <c r="AD21" s="687">
        <v>65679</v>
      </c>
      <c r="AE21" s="687"/>
      <c r="AF21" s="687"/>
      <c r="AG21" s="687"/>
      <c r="AH21" s="687"/>
      <c r="AI21" s="687"/>
      <c r="AJ21" s="687"/>
      <c r="AK21" s="687"/>
      <c r="AL21" s="688">
        <v>0.5</v>
      </c>
      <c r="AM21" s="689"/>
      <c r="AN21" s="689"/>
      <c r="AO21" s="690"/>
      <c r="AP21" s="702" t="s">
        <v>283</v>
      </c>
      <c r="AQ21" s="703"/>
      <c r="AR21" s="703"/>
      <c r="AS21" s="703"/>
      <c r="AT21" s="703"/>
      <c r="AU21" s="703"/>
      <c r="AV21" s="703"/>
      <c r="AW21" s="703"/>
      <c r="AX21" s="703"/>
      <c r="AY21" s="703"/>
      <c r="AZ21" s="703"/>
      <c r="BA21" s="703"/>
      <c r="BB21" s="703"/>
      <c r="BC21" s="703"/>
      <c r="BD21" s="703"/>
      <c r="BE21" s="703"/>
      <c r="BF21" s="704"/>
      <c r="BG21" s="683">
        <v>39400</v>
      </c>
      <c r="BH21" s="684"/>
      <c r="BI21" s="684"/>
      <c r="BJ21" s="684"/>
      <c r="BK21" s="684"/>
      <c r="BL21" s="684"/>
      <c r="BM21" s="684"/>
      <c r="BN21" s="685"/>
      <c r="BO21" s="686">
        <v>1.2</v>
      </c>
      <c r="BP21" s="686"/>
      <c r="BQ21" s="686"/>
      <c r="BR21" s="686"/>
      <c r="BS21" s="692">
        <v>9850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284</v>
      </c>
      <c r="C22" s="681"/>
      <c r="D22" s="681"/>
      <c r="E22" s="681"/>
      <c r="F22" s="681"/>
      <c r="G22" s="681"/>
      <c r="H22" s="681"/>
      <c r="I22" s="681"/>
      <c r="J22" s="681"/>
      <c r="K22" s="681"/>
      <c r="L22" s="681"/>
      <c r="M22" s="681"/>
      <c r="N22" s="681"/>
      <c r="O22" s="681"/>
      <c r="P22" s="681"/>
      <c r="Q22" s="682"/>
      <c r="R22" s="683">
        <v>10033156</v>
      </c>
      <c r="S22" s="684"/>
      <c r="T22" s="684"/>
      <c r="U22" s="684"/>
      <c r="V22" s="684"/>
      <c r="W22" s="684"/>
      <c r="X22" s="684"/>
      <c r="Y22" s="685"/>
      <c r="Z22" s="686">
        <v>43.9</v>
      </c>
      <c r="AA22" s="686"/>
      <c r="AB22" s="686"/>
      <c r="AC22" s="686"/>
      <c r="AD22" s="687">
        <v>9153473</v>
      </c>
      <c r="AE22" s="687"/>
      <c r="AF22" s="687"/>
      <c r="AG22" s="687"/>
      <c r="AH22" s="687"/>
      <c r="AI22" s="687"/>
      <c r="AJ22" s="687"/>
      <c r="AK22" s="687"/>
      <c r="AL22" s="688">
        <v>69</v>
      </c>
      <c r="AM22" s="689"/>
      <c r="AN22" s="689"/>
      <c r="AO22" s="690"/>
      <c r="AP22" s="702" t="s">
        <v>285</v>
      </c>
      <c r="AQ22" s="703"/>
      <c r="AR22" s="703"/>
      <c r="AS22" s="703"/>
      <c r="AT22" s="703"/>
      <c r="AU22" s="703"/>
      <c r="AV22" s="703"/>
      <c r="AW22" s="703"/>
      <c r="AX22" s="703"/>
      <c r="AY22" s="703"/>
      <c r="AZ22" s="703"/>
      <c r="BA22" s="703"/>
      <c r="BB22" s="703"/>
      <c r="BC22" s="703"/>
      <c r="BD22" s="703"/>
      <c r="BE22" s="703"/>
      <c r="BF22" s="704"/>
      <c r="BG22" s="683" t="s">
        <v>244</v>
      </c>
      <c r="BH22" s="684"/>
      <c r="BI22" s="684"/>
      <c r="BJ22" s="684"/>
      <c r="BK22" s="684"/>
      <c r="BL22" s="684"/>
      <c r="BM22" s="684"/>
      <c r="BN22" s="685"/>
      <c r="BO22" s="686" t="s">
        <v>244</v>
      </c>
      <c r="BP22" s="686"/>
      <c r="BQ22" s="686"/>
      <c r="BR22" s="686"/>
      <c r="BS22" s="692" t="s">
        <v>244</v>
      </c>
      <c r="BT22" s="684"/>
      <c r="BU22" s="684"/>
      <c r="BV22" s="684"/>
      <c r="BW22" s="684"/>
      <c r="BX22" s="684"/>
      <c r="BY22" s="684"/>
      <c r="BZ22" s="684"/>
      <c r="CA22" s="684"/>
      <c r="CB22" s="693"/>
      <c r="CD22" s="665" t="s">
        <v>286</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287</v>
      </c>
      <c r="C23" s="681"/>
      <c r="D23" s="681"/>
      <c r="E23" s="681"/>
      <c r="F23" s="681"/>
      <c r="G23" s="681"/>
      <c r="H23" s="681"/>
      <c r="I23" s="681"/>
      <c r="J23" s="681"/>
      <c r="K23" s="681"/>
      <c r="L23" s="681"/>
      <c r="M23" s="681"/>
      <c r="N23" s="681"/>
      <c r="O23" s="681"/>
      <c r="P23" s="681"/>
      <c r="Q23" s="682"/>
      <c r="R23" s="683">
        <v>9153473</v>
      </c>
      <c r="S23" s="684"/>
      <c r="T23" s="684"/>
      <c r="U23" s="684"/>
      <c r="V23" s="684"/>
      <c r="W23" s="684"/>
      <c r="X23" s="684"/>
      <c r="Y23" s="685"/>
      <c r="Z23" s="686">
        <v>40</v>
      </c>
      <c r="AA23" s="686"/>
      <c r="AB23" s="686"/>
      <c r="AC23" s="686"/>
      <c r="AD23" s="687">
        <v>9153473</v>
      </c>
      <c r="AE23" s="687"/>
      <c r="AF23" s="687"/>
      <c r="AG23" s="687"/>
      <c r="AH23" s="687"/>
      <c r="AI23" s="687"/>
      <c r="AJ23" s="687"/>
      <c r="AK23" s="687"/>
      <c r="AL23" s="688">
        <v>69</v>
      </c>
      <c r="AM23" s="689"/>
      <c r="AN23" s="689"/>
      <c r="AO23" s="690"/>
      <c r="AP23" s="702" t="s">
        <v>288</v>
      </c>
      <c r="AQ23" s="703"/>
      <c r="AR23" s="703"/>
      <c r="AS23" s="703"/>
      <c r="AT23" s="703"/>
      <c r="AU23" s="703"/>
      <c r="AV23" s="703"/>
      <c r="AW23" s="703"/>
      <c r="AX23" s="703"/>
      <c r="AY23" s="703"/>
      <c r="AZ23" s="703"/>
      <c r="BA23" s="703"/>
      <c r="BB23" s="703"/>
      <c r="BC23" s="703"/>
      <c r="BD23" s="703"/>
      <c r="BE23" s="703"/>
      <c r="BF23" s="704"/>
      <c r="BG23" s="683" t="s">
        <v>238</v>
      </c>
      <c r="BH23" s="684"/>
      <c r="BI23" s="684"/>
      <c r="BJ23" s="684"/>
      <c r="BK23" s="684"/>
      <c r="BL23" s="684"/>
      <c r="BM23" s="684"/>
      <c r="BN23" s="685"/>
      <c r="BO23" s="686" t="s">
        <v>238</v>
      </c>
      <c r="BP23" s="686"/>
      <c r="BQ23" s="686"/>
      <c r="BR23" s="686"/>
      <c r="BS23" s="692" t="s">
        <v>238</v>
      </c>
      <c r="BT23" s="684"/>
      <c r="BU23" s="684"/>
      <c r="BV23" s="684"/>
      <c r="BW23" s="684"/>
      <c r="BX23" s="684"/>
      <c r="BY23" s="684"/>
      <c r="BZ23" s="684"/>
      <c r="CA23" s="684"/>
      <c r="CB23" s="693"/>
      <c r="CD23" s="665" t="s">
        <v>226</v>
      </c>
      <c r="CE23" s="666"/>
      <c r="CF23" s="666"/>
      <c r="CG23" s="666"/>
      <c r="CH23" s="666"/>
      <c r="CI23" s="666"/>
      <c r="CJ23" s="666"/>
      <c r="CK23" s="666"/>
      <c r="CL23" s="666"/>
      <c r="CM23" s="666"/>
      <c r="CN23" s="666"/>
      <c r="CO23" s="666"/>
      <c r="CP23" s="666"/>
      <c r="CQ23" s="667"/>
      <c r="CR23" s="665" t="s">
        <v>289</v>
      </c>
      <c r="CS23" s="666"/>
      <c r="CT23" s="666"/>
      <c r="CU23" s="666"/>
      <c r="CV23" s="666"/>
      <c r="CW23" s="666"/>
      <c r="CX23" s="666"/>
      <c r="CY23" s="667"/>
      <c r="CZ23" s="665" t="s">
        <v>290</v>
      </c>
      <c r="DA23" s="666"/>
      <c r="DB23" s="666"/>
      <c r="DC23" s="667"/>
      <c r="DD23" s="665" t="s">
        <v>291</v>
      </c>
      <c r="DE23" s="666"/>
      <c r="DF23" s="666"/>
      <c r="DG23" s="666"/>
      <c r="DH23" s="666"/>
      <c r="DI23" s="666"/>
      <c r="DJ23" s="666"/>
      <c r="DK23" s="667"/>
      <c r="DL23" s="714" t="s">
        <v>292</v>
      </c>
      <c r="DM23" s="715"/>
      <c r="DN23" s="715"/>
      <c r="DO23" s="715"/>
      <c r="DP23" s="715"/>
      <c r="DQ23" s="715"/>
      <c r="DR23" s="715"/>
      <c r="DS23" s="715"/>
      <c r="DT23" s="715"/>
      <c r="DU23" s="715"/>
      <c r="DV23" s="716"/>
      <c r="DW23" s="665" t="s">
        <v>293</v>
      </c>
      <c r="DX23" s="666"/>
      <c r="DY23" s="666"/>
      <c r="DZ23" s="666"/>
      <c r="EA23" s="666"/>
      <c r="EB23" s="666"/>
      <c r="EC23" s="667"/>
    </row>
    <row r="24" spans="2:133" ht="11.25" customHeight="1">
      <c r="B24" s="680" t="s">
        <v>294</v>
      </c>
      <c r="C24" s="681"/>
      <c r="D24" s="681"/>
      <c r="E24" s="681"/>
      <c r="F24" s="681"/>
      <c r="G24" s="681"/>
      <c r="H24" s="681"/>
      <c r="I24" s="681"/>
      <c r="J24" s="681"/>
      <c r="K24" s="681"/>
      <c r="L24" s="681"/>
      <c r="M24" s="681"/>
      <c r="N24" s="681"/>
      <c r="O24" s="681"/>
      <c r="P24" s="681"/>
      <c r="Q24" s="682"/>
      <c r="R24" s="683">
        <v>879683</v>
      </c>
      <c r="S24" s="684"/>
      <c r="T24" s="684"/>
      <c r="U24" s="684"/>
      <c r="V24" s="684"/>
      <c r="W24" s="684"/>
      <c r="X24" s="684"/>
      <c r="Y24" s="685"/>
      <c r="Z24" s="686">
        <v>3.8</v>
      </c>
      <c r="AA24" s="686"/>
      <c r="AB24" s="686"/>
      <c r="AC24" s="686"/>
      <c r="AD24" s="687" t="s">
        <v>238</v>
      </c>
      <c r="AE24" s="687"/>
      <c r="AF24" s="687"/>
      <c r="AG24" s="687"/>
      <c r="AH24" s="687"/>
      <c r="AI24" s="687"/>
      <c r="AJ24" s="687"/>
      <c r="AK24" s="687"/>
      <c r="AL24" s="688" t="s">
        <v>244</v>
      </c>
      <c r="AM24" s="689"/>
      <c r="AN24" s="689"/>
      <c r="AO24" s="690"/>
      <c r="AP24" s="702" t="s">
        <v>295</v>
      </c>
      <c r="AQ24" s="703"/>
      <c r="AR24" s="703"/>
      <c r="AS24" s="703"/>
      <c r="AT24" s="703"/>
      <c r="AU24" s="703"/>
      <c r="AV24" s="703"/>
      <c r="AW24" s="703"/>
      <c r="AX24" s="703"/>
      <c r="AY24" s="703"/>
      <c r="AZ24" s="703"/>
      <c r="BA24" s="703"/>
      <c r="BB24" s="703"/>
      <c r="BC24" s="703"/>
      <c r="BD24" s="703"/>
      <c r="BE24" s="703"/>
      <c r="BF24" s="704"/>
      <c r="BG24" s="683" t="s">
        <v>244</v>
      </c>
      <c r="BH24" s="684"/>
      <c r="BI24" s="684"/>
      <c r="BJ24" s="684"/>
      <c r="BK24" s="684"/>
      <c r="BL24" s="684"/>
      <c r="BM24" s="684"/>
      <c r="BN24" s="685"/>
      <c r="BO24" s="686" t="s">
        <v>244</v>
      </c>
      <c r="BP24" s="686"/>
      <c r="BQ24" s="686"/>
      <c r="BR24" s="686"/>
      <c r="BS24" s="692" t="s">
        <v>238</v>
      </c>
      <c r="BT24" s="684"/>
      <c r="BU24" s="684"/>
      <c r="BV24" s="684"/>
      <c r="BW24" s="684"/>
      <c r="BX24" s="684"/>
      <c r="BY24" s="684"/>
      <c r="BZ24" s="684"/>
      <c r="CA24" s="684"/>
      <c r="CB24" s="693"/>
      <c r="CD24" s="694" t="s">
        <v>296</v>
      </c>
      <c r="CE24" s="695"/>
      <c r="CF24" s="695"/>
      <c r="CG24" s="695"/>
      <c r="CH24" s="695"/>
      <c r="CI24" s="695"/>
      <c r="CJ24" s="695"/>
      <c r="CK24" s="695"/>
      <c r="CL24" s="695"/>
      <c r="CM24" s="695"/>
      <c r="CN24" s="695"/>
      <c r="CO24" s="695"/>
      <c r="CP24" s="695"/>
      <c r="CQ24" s="696"/>
      <c r="CR24" s="672">
        <v>9101500</v>
      </c>
      <c r="CS24" s="673"/>
      <c r="CT24" s="673"/>
      <c r="CU24" s="673"/>
      <c r="CV24" s="673"/>
      <c r="CW24" s="673"/>
      <c r="CX24" s="673"/>
      <c r="CY24" s="674"/>
      <c r="CZ24" s="677">
        <v>41.8</v>
      </c>
      <c r="DA24" s="678"/>
      <c r="DB24" s="678"/>
      <c r="DC24" s="697"/>
      <c r="DD24" s="717">
        <v>7358307</v>
      </c>
      <c r="DE24" s="673"/>
      <c r="DF24" s="673"/>
      <c r="DG24" s="673"/>
      <c r="DH24" s="673"/>
      <c r="DI24" s="673"/>
      <c r="DJ24" s="673"/>
      <c r="DK24" s="674"/>
      <c r="DL24" s="717">
        <v>6711192</v>
      </c>
      <c r="DM24" s="673"/>
      <c r="DN24" s="673"/>
      <c r="DO24" s="673"/>
      <c r="DP24" s="673"/>
      <c r="DQ24" s="673"/>
      <c r="DR24" s="673"/>
      <c r="DS24" s="673"/>
      <c r="DT24" s="673"/>
      <c r="DU24" s="673"/>
      <c r="DV24" s="674"/>
      <c r="DW24" s="677">
        <v>49.1</v>
      </c>
      <c r="DX24" s="678"/>
      <c r="DY24" s="678"/>
      <c r="DZ24" s="678"/>
      <c r="EA24" s="678"/>
      <c r="EB24" s="678"/>
      <c r="EC24" s="679"/>
    </row>
    <row r="25" spans="2:133" ht="11.25" customHeight="1">
      <c r="B25" s="680" t="s">
        <v>297</v>
      </c>
      <c r="C25" s="681"/>
      <c r="D25" s="681"/>
      <c r="E25" s="681"/>
      <c r="F25" s="681"/>
      <c r="G25" s="681"/>
      <c r="H25" s="681"/>
      <c r="I25" s="681"/>
      <c r="J25" s="681"/>
      <c r="K25" s="681"/>
      <c r="L25" s="681"/>
      <c r="M25" s="681"/>
      <c r="N25" s="681"/>
      <c r="O25" s="681"/>
      <c r="P25" s="681"/>
      <c r="Q25" s="682"/>
      <c r="R25" s="683" t="s">
        <v>238</v>
      </c>
      <c r="S25" s="684"/>
      <c r="T25" s="684"/>
      <c r="U25" s="684"/>
      <c r="V25" s="684"/>
      <c r="W25" s="684"/>
      <c r="X25" s="684"/>
      <c r="Y25" s="685"/>
      <c r="Z25" s="686" t="s">
        <v>238</v>
      </c>
      <c r="AA25" s="686"/>
      <c r="AB25" s="686"/>
      <c r="AC25" s="686"/>
      <c r="AD25" s="687" t="s">
        <v>238</v>
      </c>
      <c r="AE25" s="687"/>
      <c r="AF25" s="687"/>
      <c r="AG25" s="687"/>
      <c r="AH25" s="687"/>
      <c r="AI25" s="687"/>
      <c r="AJ25" s="687"/>
      <c r="AK25" s="687"/>
      <c r="AL25" s="688" t="s">
        <v>244</v>
      </c>
      <c r="AM25" s="689"/>
      <c r="AN25" s="689"/>
      <c r="AO25" s="690"/>
      <c r="AP25" s="702" t="s">
        <v>298</v>
      </c>
      <c r="AQ25" s="703"/>
      <c r="AR25" s="703"/>
      <c r="AS25" s="703"/>
      <c r="AT25" s="703"/>
      <c r="AU25" s="703"/>
      <c r="AV25" s="703"/>
      <c r="AW25" s="703"/>
      <c r="AX25" s="703"/>
      <c r="AY25" s="703"/>
      <c r="AZ25" s="703"/>
      <c r="BA25" s="703"/>
      <c r="BB25" s="703"/>
      <c r="BC25" s="703"/>
      <c r="BD25" s="703"/>
      <c r="BE25" s="703"/>
      <c r="BF25" s="704"/>
      <c r="BG25" s="683" t="s">
        <v>238</v>
      </c>
      <c r="BH25" s="684"/>
      <c r="BI25" s="684"/>
      <c r="BJ25" s="684"/>
      <c r="BK25" s="684"/>
      <c r="BL25" s="684"/>
      <c r="BM25" s="684"/>
      <c r="BN25" s="685"/>
      <c r="BO25" s="686" t="s">
        <v>244</v>
      </c>
      <c r="BP25" s="686"/>
      <c r="BQ25" s="686"/>
      <c r="BR25" s="686"/>
      <c r="BS25" s="692" t="s">
        <v>238</v>
      </c>
      <c r="BT25" s="684"/>
      <c r="BU25" s="684"/>
      <c r="BV25" s="684"/>
      <c r="BW25" s="684"/>
      <c r="BX25" s="684"/>
      <c r="BY25" s="684"/>
      <c r="BZ25" s="684"/>
      <c r="CA25" s="684"/>
      <c r="CB25" s="693"/>
      <c r="CD25" s="698" t="s">
        <v>299</v>
      </c>
      <c r="CE25" s="699"/>
      <c r="CF25" s="699"/>
      <c r="CG25" s="699"/>
      <c r="CH25" s="699"/>
      <c r="CI25" s="699"/>
      <c r="CJ25" s="699"/>
      <c r="CK25" s="699"/>
      <c r="CL25" s="699"/>
      <c r="CM25" s="699"/>
      <c r="CN25" s="699"/>
      <c r="CO25" s="699"/>
      <c r="CP25" s="699"/>
      <c r="CQ25" s="700"/>
      <c r="CR25" s="683">
        <v>3383568</v>
      </c>
      <c r="CS25" s="720"/>
      <c r="CT25" s="720"/>
      <c r="CU25" s="720"/>
      <c r="CV25" s="720"/>
      <c r="CW25" s="720"/>
      <c r="CX25" s="720"/>
      <c r="CY25" s="721"/>
      <c r="CZ25" s="688">
        <v>15.5</v>
      </c>
      <c r="DA25" s="718"/>
      <c r="DB25" s="718"/>
      <c r="DC25" s="722"/>
      <c r="DD25" s="692">
        <v>3183037</v>
      </c>
      <c r="DE25" s="720"/>
      <c r="DF25" s="720"/>
      <c r="DG25" s="720"/>
      <c r="DH25" s="720"/>
      <c r="DI25" s="720"/>
      <c r="DJ25" s="720"/>
      <c r="DK25" s="721"/>
      <c r="DL25" s="692">
        <v>3130940</v>
      </c>
      <c r="DM25" s="720"/>
      <c r="DN25" s="720"/>
      <c r="DO25" s="720"/>
      <c r="DP25" s="720"/>
      <c r="DQ25" s="720"/>
      <c r="DR25" s="720"/>
      <c r="DS25" s="720"/>
      <c r="DT25" s="720"/>
      <c r="DU25" s="720"/>
      <c r="DV25" s="721"/>
      <c r="DW25" s="688">
        <v>22.9</v>
      </c>
      <c r="DX25" s="718"/>
      <c r="DY25" s="718"/>
      <c r="DZ25" s="718"/>
      <c r="EA25" s="718"/>
      <c r="EB25" s="718"/>
      <c r="EC25" s="719"/>
    </row>
    <row r="26" spans="2:133" ht="11.25" customHeight="1">
      <c r="B26" s="680" t="s">
        <v>300</v>
      </c>
      <c r="C26" s="681"/>
      <c r="D26" s="681"/>
      <c r="E26" s="681"/>
      <c r="F26" s="681"/>
      <c r="G26" s="681"/>
      <c r="H26" s="681"/>
      <c r="I26" s="681"/>
      <c r="J26" s="681"/>
      <c r="K26" s="681"/>
      <c r="L26" s="681"/>
      <c r="M26" s="681"/>
      <c r="N26" s="681"/>
      <c r="O26" s="681"/>
      <c r="P26" s="681"/>
      <c r="Q26" s="682"/>
      <c r="R26" s="683">
        <v>14127584</v>
      </c>
      <c r="S26" s="684"/>
      <c r="T26" s="684"/>
      <c r="U26" s="684"/>
      <c r="V26" s="684"/>
      <c r="W26" s="684"/>
      <c r="X26" s="684"/>
      <c r="Y26" s="685"/>
      <c r="Z26" s="686">
        <v>61.8</v>
      </c>
      <c r="AA26" s="686"/>
      <c r="AB26" s="686"/>
      <c r="AC26" s="686"/>
      <c r="AD26" s="687">
        <v>13247901</v>
      </c>
      <c r="AE26" s="687"/>
      <c r="AF26" s="687"/>
      <c r="AG26" s="687"/>
      <c r="AH26" s="687"/>
      <c r="AI26" s="687"/>
      <c r="AJ26" s="687"/>
      <c r="AK26" s="687"/>
      <c r="AL26" s="688">
        <v>99.9</v>
      </c>
      <c r="AM26" s="689"/>
      <c r="AN26" s="689"/>
      <c r="AO26" s="690"/>
      <c r="AP26" s="702" t="s">
        <v>301</v>
      </c>
      <c r="AQ26" s="729"/>
      <c r="AR26" s="729"/>
      <c r="AS26" s="729"/>
      <c r="AT26" s="729"/>
      <c r="AU26" s="729"/>
      <c r="AV26" s="729"/>
      <c r="AW26" s="729"/>
      <c r="AX26" s="729"/>
      <c r="AY26" s="729"/>
      <c r="AZ26" s="729"/>
      <c r="BA26" s="729"/>
      <c r="BB26" s="729"/>
      <c r="BC26" s="729"/>
      <c r="BD26" s="729"/>
      <c r="BE26" s="729"/>
      <c r="BF26" s="704"/>
      <c r="BG26" s="683" t="s">
        <v>238</v>
      </c>
      <c r="BH26" s="684"/>
      <c r="BI26" s="684"/>
      <c r="BJ26" s="684"/>
      <c r="BK26" s="684"/>
      <c r="BL26" s="684"/>
      <c r="BM26" s="684"/>
      <c r="BN26" s="685"/>
      <c r="BO26" s="686" t="s">
        <v>244</v>
      </c>
      <c r="BP26" s="686"/>
      <c r="BQ26" s="686"/>
      <c r="BR26" s="686"/>
      <c r="BS26" s="692" t="s">
        <v>244</v>
      </c>
      <c r="BT26" s="684"/>
      <c r="BU26" s="684"/>
      <c r="BV26" s="684"/>
      <c r="BW26" s="684"/>
      <c r="BX26" s="684"/>
      <c r="BY26" s="684"/>
      <c r="BZ26" s="684"/>
      <c r="CA26" s="684"/>
      <c r="CB26" s="693"/>
      <c r="CD26" s="698" t="s">
        <v>302</v>
      </c>
      <c r="CE26" s="699"/>
      <c r="CF26" s="699"/>
      <c r="CG26" s="699"/>
      <c r="CH26" s="699"/>
      <c r="CI26" s="699"/>
      <c r="CJ26" s="699"/>
      <c r="CK26" s="699"/>
      <c r="CL26" s="699"/>
      <c r="CM26" s="699"/>
      <c r="CN26" s="699"/>
      <c r="CO26" s="699"/>
      <c r="CP26" s="699"/>
      <c r="CQ26" s="700"/>
      <c r="CR26" s="683">
        <v>2359074</v>
      </c>
      <c r="CS26" s="684"/>
      <c r="CT26" s="684"/>
      <c r="CU26" s="684"/>
      <c r="CV26" s="684"/>
      <c r="CW26" s="684"/>
      <c r="CX26" s="684"/>
      <c r="CY26" s="685"/>
      <c r="CZ26" s="688">
        <v>10.8</v>
      </c>
      <c r="DA26" s="718"/>
      <c r="DB26" s="718"/>
      <c r="DC26" s="722"/>
      <c r="DD26" s="692">
        <v>2256960</v>
      </c>
      <c r="DE26" s="684"/>
      <c r="DF26" s="684"/>
      <c r="DG26" s="684"/>
      <c r="DH26" s="684"/>
      <c r="DI26" s="684"/>
      <c r="DJ26" s="684"/>
      <c r="DK26" s="685"/>
      <c r="DL26" s="692" t="s">
        <v>244</v>
      </c>
      <c r="DM26" s="684"/>
      <c r="DN26" s="684"/>
      <c r="DO26" s="684"/>
      <c r="DP26" s="684"/>
      <c r="DQ26" s="684"/>
      <c r="DR26" s="684"/>
      <c r="DS26" s="684"/>
      <c r="DT26" s="684"/>
      <c r="DU26" s="684"/>
      <c r="DV26" s="685"/>
      <c r="DW26" s="688" t="s">
        <v>238</v>
      </c>
      <c r="DX26" s="718"/>
      <c r="DY26" s="718"/>
      <c r="DZ26" s="718"/>
      <c r="EA26" s="718"/>
      <c r="EB26" s="718"/>
      <c r="EC26" s="719"/>
    </row>
    <row r="27" spans="2:133" ht="11.25" customHeight="1">
      <c r="B27" s="680" t="s">
        <v>303</v>
      </c>
      <c r="C27" s="681"/>
      <c r="D27" s="681"/>
      <c r="E27" s="681"/>
      <c r="F27" s="681"/>
      <c r="G27" s="681"/>
      <c r="H27" s="681"/>
      <c r="I27" s="681"/>
      <c r="J27" s="681"/>
      <c r="K27" s="681"/>
      <c r="L27" s="681"/>
      <c r="M27" s="681"/>
      <c r="N27" s="681"/>
      <c r="O27" s="681"/>
      <c r="P27" s="681"/>
      <c r="Q27" s="682"/>
      <c r="R27" s="683">
        <v>3161</v>
      </c>
      <c r="S27" s="684"/>
      <c r="T27" s="684"/>
      <c r="U27" s="684"/>
      <c r="V27" s="684"/>
      <c r="W27" s="684"/>
      <c r="X27" s="684"/>
      <c r="Y27" s="685"/>
      <c r="Z27" s="686">
        <v>0</v>
      </c>
      <c r="AA27" s="686"/>
      <c r="AB27" s="686"/>
      <c r="AC27" s="686"/>
      <c r="AD27" s="687">
        <v>3161</v>
      </c>
      <c r="AE27" s="687"/>
      <c r="AF27" s="687"/>
      <c r="AG27" s="687"/>
      <c r="AH27" s="687"/>
      <c r="AI27" s="687"/>
      <c r="AJ27" s="687"/>
      <c r="AK27" s="687"/>
      <c r="AL27" s="688">
        <v>0</v>
      </c>
      <c r="AM27" s="689"/>
      <c r="AN27" s="689"/>
      <c r="AO27" s="690"/>
      <c r="AP27" s="680" t="s">
        <v>304</v>
      </c>
      <c r="AQ27" s="681"/>
      <c r="AR27" s="681"/>
      <c r="AS27" s="681"/>
      <c r="AT27" s="681"/>
      <c r="AU27" s="681"/>
      <c r="AV27" s="681"/>
      <c r="AW27" s="681"/>
      <c r="AX27" s="681"/>
      <c r="AY27" s="681"/>
      <c r="AZ27" s="681"/>
      <c r="BA27" s="681"/>
      <c r="BB27" s="681"/>
      <c r="BC27" s="681"/>
      <c r="BD27" s="681"/>
      <c r="BE27" s="681"/>
      <c r="BF27" s="682"/>
      <c r="BG27" s="683">
        <v>3170780</v>
      </c>
      <c r="BH27" s="684"/>
      <c r="BI27" s="684"/>
      <c r="BJ27" s="684"/>
      <c r="BK27" s="684"/>
      <c r="BL27" s="684"/>
      <c r="BM27" s="684"/>
      <c r="BN27" s="685"/>
      <c r="BO27" s="686">
        <v>100</v>
      </c>
      <c r="BP27" s="686"/>
      <c r="BQ27" s="686"/>
      <c r="BR27" s="686"/>
      <c r="BS27" s="692">
        <v>36002</v>
      </c>
      <c r="BT27" s="684"/>
      <c r="BU27" s="684"/>
      <c r="BV27" s="684"/>
      <c r="BW27" s="684"/>
      <c r="BX27" s="684"/>
      <c r="BY27" s="684"/>
      <c r="BZ27" s="684"/>
      <c r="CA27" s="684"/>
      <c r="CB27" s="693"/>
      <c r="CD27" s="698" t="s">
        <v>305</v>
      </c>
      <c r="CE27" s="699"/>
      <c r="CF27" s="699"/>
      <c r="CG27" s="699"/>
      <c r="CH27" s="699"/>
      <c r="CI27" s="699"/>
      <c r="CJ27" s="699"/>
      <c r="CK27" s="699"/>
      <c r="CL27" s="699"/>
      <c r="CM27" s="699"/>
      <c r="CN27" s="699"/>
      <c r="CO27" s="699"/>
      <c r="CP27" s="699"/>
      <c r="CQ27" s="700"/>
      <c r="CR27" s="683">
        <v>2206438</v>
      </c>
      <c r="CS27" s="720"/>
      <c r="CT27" s="720"/>
      <c r="CU27" s="720"/>
      <c r="CV27" s="720"/>
      <c r="CW27" s="720"/>
      <c r="CX27" s="720"/>
      <c r="CY27" s="721"/>
      <c r="CZ27" s="688">
        <v>10.1</v>
      </c>
      <c r="DA27" s="718"/>
      <c r="DB27" s="718"/>
      <c r="DC27" s="722"/>
      <c r="DD27" s="692">
        <v>734870</v>
      </c>
      <c r="DE27" s="720"/>
      <c r="DF27" s="720"/>
      <c r="DG27" s="720"/>
      <c r="DH27" s="720"/>
      <c r="DI27" s="720"/>
      <c r="DJ27" s="720"/>
      <c r="DK27" s="721"/>
      <c r="DL27" s="692">
        <v>729322</v>
      </c>
      <c r="DM27" s="720"/>
      <c r="DN27" s="720"/>
      <c r="DO27" s="720"/>
      <c r="DP27" s="720"/>
      <c r="DQ27" s="720"/>
      <c r="DR27" s="720"/>
      <c r="DS27" s="720"/>
      <c r="DT27" s="720"/>
      <c r="DU27" s="720"/>
      <c r="DV27" s="721"/>
      <c r="DW27" s="688">
        <v>5.3</v>
      </c>
      <c r="DX27" s="718"/>
      <c r="DY27" s="718"/>
      <c r="DZ27" s="718"/>
      <c r="EA27" s="718"/>
      <c r="EB27" s="718"/>
      <c r="EC27" s="719"/>
    </row>
    <row r="28" spans="2:133" ht="11.25" customHeight="1">
      <c r="B28" s="680" t="s">
        <v>306</v>
      </c>
      <c r="C28" s="681"/>
      <c r="D28" s="681"/>
      <c r="E28" s="681"/>
      <c r="F28" s="681"/>
      <c r="G28" s="681"/>
      <c r="H28" s="681"/>
      <c r="I28" s="681"/>
      <c r="J28" s="681"/>
      <c r="K28" s="681"/>
      <c r="L28" s="681"/>
      <c r="M28" s="681"/>
      <c r="N28" s="681"/>
      <c r="O28" s="681"/>
      <c r="P28" s="681"/>
      <c r="Q28" s="682"/>
      <c r="R28" s="683">
        <v>132333</v>
      </c>
      <c r="S28" s="684"/>
      <c r="T28" s="684"/>
      <c r="U28" s="684"/>
      <c r="V28" s="684"/>
      <c r="W28" s="684"/>
      <c r="X28" s="684"/>
      <c r="Y28" s="685"/>
      <c r="Z28" s="686">
        <v>0.6</v>
      </c>
      <c r="AA28" s="686"/>
      <c r="AB28" s="686"/>
      <c r="AC28" s="686"/>
      <c r="AD28" s="687" t="s">
        <v>244</v>
      </c>
      <c r="AE28" s="687"/>
      <c r="AF28" s="687"/>
      <c r="AG28" s="687"/>
      <c r="AH28" s="687"/>
      <c r="AI28" s="687"/>
      <c r="AJ28" s="687"/>
      <c r="AK28" s="687"/>
      <c r="AL28" s="688" t="s">
        <v>238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307</v>
      </c>
      <c r="CE28" s="699"/>
      <c r="CF28" s="699"/>
      <c r="CG28" s="699"/>
      <c r="CH28" s="699"/>
      <c r="CI28" s="699"/>
      <c r="CJ28" s="699"/>
      <c r="CK28" s="699"/>
      <c r="CL28" s="699"/>
      <c r="CM28" s="699"/>
      <c r="CN28" s="699"/>
      <c r="CO28" s="699"/>
      <c r="CP28" s="699"/>
      <c r="CQ28" s="700"/>
      <c r="CR28" s="683">
        <v>3511494</v>
      </c>
      <c r="CS28" s="684"/>
      <c r="CT28" s="684"/>
      <c r="CU28" s="684"/>
      <c r="CV28" s="684"/>
      <c r="CW28" s="684"/>
      <c r="CX28" s="684"/>
      <c r="CY28" s="685"/>
      <c r="CZ28" s="688">
        <v>16.100000000000001</v>
      </c>
      <c r="DA28" s="718"/>
      <c r="DB28" s="718"/>
      <c r="DC28" s="722"/>
      <c r="DD28" s="692">
        <v>3440400</v>
      </c>
      <c r="DE28" s="684"/>
      <c r="DF28" s="684"/>
      <c r="DG28" s="684"/>
      <c r="DH28" s="684"/>
      <c r="DI28" s="684"/>
      <c r="DJ28" s="684"/>
      <c r="DK28" s="685"/>
      <c r="DL28" s="692">
        <v>2850930</v>
      </c>
      <c r="DM28" s="684"/>
      <c r="DN28" s="684"/>
      <c r="DO28" s="684"/>
      <c r="DP28" s="684"/>
      <c r="DQ28" s="684"/>
      <c r="DR28" s="684"/>
      <c r="DS28" s="684"/>
      <c r="DT28" s="684"/>
      <c r="DU28" s="684"/>
      <c r="DV28" s="685"/>
      <c r="DW28" s="688">
        <v>20.9</v>
      </c>
      <c r="DX28" s="718"/>
      <c r="DY28" s="718"/>
      <c r="DZ28" s="718"/>
      <c r="EA28" s="718"/>
      <c r="EB28" s="718"/>
      <c r="EC28" s="719"/>
    </row>
    <row r="29" spans="2:133" ht="11.25" customHeight="1">
      <c r="B29" s="680" t="s">
        <v>308</v>
      </c>
      <c r="C29" s="681"/>
      <c r="D29" s="681"/>
      <c r="E29" s="681"/>
      <c r="F29" s="681"/>
      <c r="G29" s="681"/>
      <c r="H29" s="681"/>
      <c r="I29" s="681"/>
      <c r="J29" s="681"/>
      <c r="K29" s="681"/>
      <c r="L29" s="681"/>
      <c r="M29" s="681"/>
      <c r="N29" s="681"/>
      <c r="O29" s="681"/>
      <c r="P29" s="681"/>
      <c r="Q29" s="682"/>
      <c r="R29" s="683">
        <v>471416</v>
      </c>
      <c r="S29" s="684"/>
      <c r="T29" s="684"/>
      <c r="U29" s="684"/>
      <c r="V29" s="684"/>
      <c r="W29" s="684"/>
      <c r="X29" s="684"/>
      <c r="Y29" s="685"/>
      <c r="Z29" s="686">
        <v>2.1</v>
      </c>
      <c r="AA29" s="686"/>
      <c r="AB29" s="686"/>
      <c r="AC29" s="686"/>
      <c r="AD29" s="687">
        <v>9085</v>
      </c>
      <c r="AE29" s="687"/>
      <c r="AF29" s="687"/>
      <c r="AG29" s="687"/>
      <c r="AH29" s="687"/>
      <c r="AI29" s="687"/>
      <c r="AJ29" s="687"/>
      <c r="AK29" s="687"/>
      <c r="AL29" s="688">
        <v>0.1</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309</v>
      </c>
      <c r="CE29" s="724"/>
      <c r="CF29" s="698" t="s">
        <v>310</v>
      </c>
      <c r="CG29" s="699"/>
      <c r="CH29" s="699"/>
      <c r="CI29" s="699"/>
      <c r="CJ29" s="699"/>
      <c r="CK29" s="699"/>
      <c r="CL29" s="699"/>
      <c r="CM29" s="699"/>
      <c r="CN29" s="699"/>
      <c r="CO29" s="699"/>
      <c r="CP29" s="699"/>
      <c r="CQ29" s="700"/>
      <c r="CR29" s="683">
        <v>3510944</v>
      </c>
      <c r="CS29" s="720"/>
      <c r="CT29" s="720"/>
      <c r="CU29" s="720"/>
      <c r="CV29" s="720"/>
      <c r="CW29" s="720"/>
      <c r="CX29" s="720"/>
      <c r="CY29" s="721"/>
      <c r="CZ29" s="688">
        <v>16.100000000000001</v>
      </c>
      <c r="DA29" s="718"/>
      <c r="DB29" s="718"/>
      <c r="DC29" s="722"/>
      <c r="DD29" s="692">
        <v>3439850</v>
      </c>
      <c r="DE29" s="720"/>
      <c r="DF29" s="720"/>
      <c r="DG29" s="720"/>
      <c r="DH29" s="720"/>
      <c r="DI29" s="720"/>
      <c r="DJ29" s="720"/>
      <c r="DK29" s="721"/>
      <c r="DL29" s="692">
        <v>2850380</v>
      </c>
      <c r="DM29" s="720"/>
      <c r="DN29" s="720"/>
      <c r="DO29" s="720"/>
      <c r="DP29" s="720"/>
      <c r="DQ29" s="720"/>
      <c r="DR29" s="720"/>
      <c r="DS29" s="720"/>
      <c r="DT29" s="720"/>
      <c r="DU29" s="720"/>
      <c r="DV29" s="721"/>
      <c r="DW29" s="688">
        <v>20.9</v>
      </c>
      <c r="DX29" s="718"/>
      <c r="DY29" s="718"/>
      <c r="DZ29" s="718"/>
      <c r="EA29" s="718"/>
      <c r="EB29" s="718"/>
      <c r="EC29" s="719"/>
    </row>
    <row r="30" spans="2:133" ht="11.25" customHeight="1">
      <c r="B30" s="680" t="s">
        <v>311</v>
      </c>
      <c r="C30" s="681"/>
      <c r="D30" s="681"/>
      <c r="E30" s="681"/>
      <c r="F30" s="681"/>
      <c r="G30" s="681"/>
      <c r="H30" s="681"/>
      <c r="I30" s="681"/>
      <c r="J30" s="681"/>
      <c r="K30" s="681"/>
      <c r="L30" s="681"/>
      <c r="M30" s="681"/>
      <c r="N30" s="681"/>
      <c r="O30" s="681"/>
      <c r="P30" s="681"/>
      <c r="Q30" s="682"/>
      <c r="R30" s="683">
        <v>86587</v>
      </c>
      <c r="S30" s="684"/>
      <c r="T30" s="684"/>
      <c r="U30" s="684"/>
      <c r="V30" s="684"/>
      <c r="W30" s="684"/>
      <c r="X30" s="684"/>
      <c r="Y30" s="685"/>
      <c r="Z30" s="686">
        <v>0.4</v>
      </c>
      <c r="AA30" s="686"/>
      <c r="AB30" s="686"/>
      <c r="AC30" s="686"/>
      <c r="AD30" s="687" t="s">
        <v>238</v>
      </c>
      <c r="AE30" s="687"/>
      <c r="AF30" s="687"/>
      <c r="AG30" s="687"/>
      <c r="AH30" s="687"/>
      <c r="AI30" s="687"/>
      <c r="AJ30" s="687"/>
      <c r="AK30" s="687"/>
      <c r="AL30" s="688" t="s">
        <v>238</v>
      </c>
      <c r="AM30" s="689"/>
      <c r="AN30" s="689"/>
      <c r="AO30" s="690"/>
      <c r="AP30" s="662" t="s">
        <v>226</v>
      </c>
      <c r="AQ30" s="663"/>
      <c r="AR30" s="663"/>
      <c r="AS30" s="663"/>
      <c r="AT30" s="663"/>
      <c r="AU30" s="663"/>
      <c r="AV30" s="663"/>
      <c r="AW30" s="663"/>
      <c r="AX30" s="663"/>
      <c r="AY30" s="663"/>
      <c r="AZ30" s="663"/>
      <c r="BA30" s="663"/>
      <c r="BB30" s="663"/>
      <c r="BC30" s="663"/>
      <c r="BD30" s="663"/>
      <c r="BE30" s="663"/>
      <c r="BF30" s="664"/>
      <c r="BG30" s="662" t="s">
        <v>312</v>
      </c>
      <c r="BH30" s="730"/>
      <c r="BI30" s="730"/>
      <c r="BJ30" s="730"/>
      <c r="BK30" s="730"/>
      <c r="BL30" s="730"/>
      <c r="BM30" s="730"/>
      <c r="BN30" s="730"/>
      <c r="BO30" s="730"/>
      <c r="BP30" s="730"/>
      <c r="BQ30" s="731"/>
      <c r="BR30" s="662" t="s">
        <v>313</v>
      </c>
      <c r="BS30" s="730"/>
      <c r="BT30" s="730"/>
      <c r="BU30" s="730"/>
      <c r="BV30" s="730"/>
      <c r="BW30" s="730"/>
      <c r="BX30" s="730"/>
      <c r="BY30" s="730"/>
      <c r="BZ30" s="730"/>
      <c r="CA30" s="730"/>
      <c r="CB30" s="731"/>
      <c r="CD30" s="725"/>
      <c r="CE30" s="726"/>
      <c r="CF30" s="698" t="s">
        <v>314</v>
      </c>
      <c r="CG30" s="699"/>
      <c r="CH30" s="699"/>
      <c r="CI30" s="699"/>
      <c r="CJ30" s="699"/>
      <c r="CK30" s="699"/>
      <c r="CL30" s="699"/>
      <c r="CM30" s="699"/>
      <c r="CN30" s="699"/>
      <c r="CO30" s="699"/>
      <c r="CP30" s="699"/>
      <c r="CQ30" s="700"/>
      <c r="CR30" s="683">
        <v>3430467</v>
      </c>
      <c r="CS30" s="684"/>
      <c r="CT30" s="684"/>
      <c r="CU30" s="684"/>
      <c r="CV30" s="684"/>
      <c r="CW30" s="684"/>
      <c r="CX30" s="684"/>
      <c r="CY30" s="685"/>
      <c r="CZ30" s="688">
        <v>15.7</v>
      </c>
      <c r="DA30" s="718"/>
      <c r="DB30" s="718"/>
      <c r="DC30" s="722"/>
      <c r="DD30" s="692">
        <v>3362315</v>
      </c>
      <c r="DE30" s="684"/>
      <c r="DF30" s="684"/>
      <c r="DG30" s="684"/>
      <c r="DH30" s="684"/>
      <c r="DI30" s="684"/>
      <c r="DJ30" s="684"/>
      <c r="DK30" s="685"/>
      <c r="DL30" s="692">
        <v>2773070</v>
      </c>
      <c r="DM30" s="684"/>
      <c r="DN30" s="684"/>
      <c r="DO30" s="684"/>
      <c r="DP30" s="684"/>
      <c r="DQ30" s="684"/>
      <c r="DR30" s="684"/>
      <c r="DS30" s="684"/>
      <c r="DT30" s="684"/>
      <c r="DU30" s="684"/>
      <c r="DV30" s="685"/>
      <c r="DW30" s="688">
        <v>20.3</v>
      </c>
      <c r="DX30" s="718"/>
      <c r="DY30" s="718"/>
      <c r="DZ30" s="718"/>
      <c r="EA30" s="718"/>
      <c r="EB30" s="718"/>
      <c r="EC30" s="719"/>
    </row>
    <row r="31" spans="2:133" ht="11.25" customHeight="1">
      <c r="B31" s="680" t="s">
        <v>315</v>
      </c>
      <c r="C31" s="681"/>
      <c r="D31" s="681"/>
      <c r="E31" s="681"/>
      <c r="F31" s="681"/>
      <c r="G31" s="681"/>
      <c r="H31" s="681"/>
      <c r="I31" s="681"/>
      <c r="J31" s="681"/>
      <c r="K31" s="681"/>
      <c r="L31" s="681"/>
      <c r="M31" s="681"/>
      <c r="N31" s="681"/>
      <c r="O31" s="681"/>
      <c r="P31" s="681"/>
      <c r="Q31" s="682"/>
      <c r="R31" s="683">
        <v>1592990</v>
      </c>
      <c r="S31" s="684"/>
      <c r="T31" s="684"/>
      <c r="U31" s="684"/>
      <c r="V31" s="684"/>
      <c r="W31" s="684"/>
      <c r="X31" s="684"/>
      <c r="Y31" s="685"/>
      <c r="Z31" s="686">
        <v>7</v>
      </c>
      <c r="AA31" s="686"/>
      <c r="AB31" s="686"/>
      <c r="AC31" s="686"/>
      <c r="AD31" s="687" t="s">
        <v>238</v>
      </c>
      <c r="AE31" s="687"/>
      <c r="AF31" s="687"/>
      <c r="AG31" s="687"/>
      <c r="AH31" s="687"/>
      <c r="AI31" s="687"/>
      <c r="AJ31" s="687"/>
      <c r="AK31" s="687"/>
      <c r="AL31" s="688" t="s">
        <v>238</v>
      </c>
      <c r="AM31" s="689"/>
      <c r="AN31" s="689"/>
      <c r="AO31" s="690"/>
      <c r="AP31" s="737" t="s">
        <v>316</v>
      </c>
      <c r="AQ31" s="738"/>
      <c r="AR31" s="738"/>
      <c r="AS31" s="738"/>
      <c r="AT31" s="743" t="s">
        <v>317</v>
      </c>
      <c r="AU31" s="231"/>
      <c r="AV31" s="231"/>
      <c r="AW31" s="231"/>
      <c r="AX31" s="669" t="s">
        <v>190</v>
      </c>
      <c r="AY31" s="670"/>
      <c r="AZ31" s="670"/>
      <c r="BA31" s="670"/>
      <c r="BB31" s="670"/>
      <c r="BC31" s="670"/>
      <c r="BD31" s="670"/>
      <c r="BE31" s="670"/>
      <c r="BF31" s="671"/>
      <c r="BG31" s="751">
        <v>98</v>
      </c>
      <c r="BH31" s="735"/>
      <c r="BI31" s="735"/>
      <c r="BJ31" s="735"/>
      <c r="BK31" s="735"/>
      <c r="BL31" s="735"/>
      <c r="BM31" s="678">
        <v>91.9</v>
      </c>
      <c r="BN31" s="735"/>
      <c r="BO31" s="735"/>
      <c r="BP31" s="735"/>
      <c r="BQ31" s="736"/>
      <c r="BR31" s="751">
        <v>98.4</v>
      </c>
      <c r="BS31" s="735"/>
      <c r="BT31" s="735"/>
      <c r="BU31" s="735"/>
      <c r="BV31" s="735"/>
      <c r="BW31" s="735"/>
      <c r="BX31" s="678">
        <v>92.2</v>
      </c>
      <c r="BY31" s="735"/>
      <c r="BZ31" s="735"/>
      <c r="CA31" s="735"/>
      <c r="CB31" s="736"/>
      <c r="CD31" s="725"/>
      <c r="CE31" s="726"/>
      <c r="CF31" s="698" t="s">
        <v>318</v>
      </c>
      <c r="CG31" s="699"/>
      <c r="CH31" s="699"/>
      <c r="CI31" s="699"/>
      <c r="CJ31" s="699"/>
      <c r="CK31" s="699"/>
      <c r="CL31" s="699"/>
      <c r="CM31" s="699"/>
      <c r="CN31" s="699"/>
      <c r="CO31" s="699"/>
      <c r="CP31" s="699"/>
      <c r="CQ31" s="700"/>
      <c r="CR31" s="683">
        <v>80477</v>
      </c>
      <c r="CS31" s="720"/>
      <c r="CT31" s="720"/>
      <c r="CU31" s="720"/>
      <c r="CV31" s="720"/>
      <c r="CW31" s="720"/>
      <c r="CX31" s="720"/>
      <c r="CY31" s="721"/>
      <c r="CZ31" s="688">
        <v>0.4</v>
      </c>
      <c r="DA31" s="718"/>
      <c r="DB31" s="718"/>
      <c r="DC31" s="722"/>
      <c r="DD31" s="692">
        <v>77535</v>
      </c>
      <c r="DE31" s="720"/>
      <c r="DF31" s="720"/>
      <c r="DG31" s="720"/>
      <c r="DH31" s="720"/>
      <c r="DI31" s="720"/>
      <c r="DJ31" s="720"/>
      <c r="DK31" s="721"/>
      <c r="DL31" s="692">
        <v>77310</v>
      </c>
      <c r="DM31" s="720"/>
      <c r="DN31" s="720"/>
      <c r="DO31" s="720"/>
      <c r="DP31" s="720"/>
      <c r="DQ31" s="720"/>
      <c r="DR31" s="720"/>
      <c r="DS31" s="720"/>
      <c r="DT31" s="720"/>
      <c r="DU31" s="720"/>
      <c r="DV31" s="721"/>
      <c r="DW31" s="688">
        <v>0.6</v>
      </c>
      <c r="DX31" s="718"/>
      <c r="DY31" s="718"/>
      <c r="DZ31" s="718"/>
      <c r="EA31" s="718"/>
      <c r="EB31" s="718"/>
      <c r="EC31" s="719"/>
    </row>
    <row r="32" spans="2:133" ht="11.25" customHeight="1">
      <c r="B32" s="746" t="s">
        <v>319</v>
      </c>
      <c r="C32" s="747"/>
      <c r="D32" s="747"/>
      <c r="E32" s="747"/>
      <c r="F32" s="747"/>
      <c r="G32" s="747"/>
      <c r="H32" s="747"/>
      <c r="I32" s="747"/>
      <c r="J32" s="747"/>
      <c r="K32" s="747"/>
      <c r="L32" s="747"/>
      <c r="M32" s="747"/>
      <c r="N32" s="747"/>
      <c r="O32" s="747"/>
      <c r="P32" s="747"/>
      <c r="Q32" s="748"/>
      <c r="R32" s="683" t="s">
        <v>244</v>
      </c>
      <c r="S32" s="684"/>
      <c r="T32" s="684"/>
      <c r="U32" s="684"/>
      <c r="V32" s="684"/>
      <c r="W32" s="684"/>
      <c r="X32" s="684"/>
      <c r="Y32" s="685"/>
      <c r="Z32" s="686" t="s">
        <v>244</v>
      </c>
      <c r="AA32" s="686"/>
      <c r="AB32" s="686"/>
      <c r="AC32" s="686"/>
      <c r="AD32" s="687" t="s">
        <v>238</v>
      </c>
      <c r="AE32" s="687"/>
      <c r="AF32" s="687"/>
      <c r="AG32" s="687"/>
      <c r="AH32" s="687"/>
      <c r="AI32" s="687"/>
      <c r="AJ32" s="687"/>
      <c r="AK32" s="687"/>
      <c r="AL32" s="688" t="s">
        <v>238</v>
      </c>
      <c r="AM32" s="689"/>
      <c r="AN32" s="689"/>
      <c r="AO32" s="690"/>
      <c r="AP32" s="739"/>
      <c r="AQ32" s="740"/>
      <c r="AR32" s="740"/>
      <c r="AS32" s="740"/>
      <c r="AT32" s="744"/>
      <c r="AU32" s="230" t="s">
        <v>320</v>
      </c>
      <c r="AV32" s="230"/>
      <c r="AW32" s="230"/>
      <c r="AX32" s="680" t="s">
        <v>321</v>
      </c>
      <c r="AY32" s="681"/>
      <c r="AZ32" s="681"/>
      <c r="BA32" s="681"/>
      <c r="BB32" s="681"/>
      <c r="BC32" s="681"/>
      <c r="BD32" s="681"/>
      <c r="BE32" s="681"/>
      <c r="BF32" s="682"/>
      <c r="BG32" s="752">
        <v>98.9</v>
      </c>
      <c r="BH32" s="720"/>
      <c r="BI32" s="720"/>
      <c r="BJ32" s="720"/>
      <c r="BK32" s="720"/>
      <c r="BL32" s="720"/>
      <c r="BM32" s="689">
        <v>96.7</v>
      </c>
      <c r="BN32" s="749"/>
      <c r="BO32" s="749"/>
      <c r="BP32" s="749"/>
      <c r="BQ32" s="750"/>
      <c r="BR32" s="752">
        <v>99</v>
      </c>
      <c r="BS32" s="720"/>
      <c r="BT32" s="720"/>
      <c r="BU32" s="720"/>
      <c r="BV32" s="720"/>
      <c r="BW32" s="720"/>
      <c r="BX32" s="689">
        <v>96.6</v>
      </c>
      <c r="BY32" s="749"/>
      <c r="BZ32" s="749"/>
      <c r="CA32" s="749"/>
      <c r="CB32" s="750"/>
      <c r="CD32" s="727"/>
      <c r="CE32" s="728"/>
      <c r="CF32" s="698" t="s">
        <v>322</v>
      </c>
      <c r="CG32" s="699"/>
      <c r="CH32" s="699"/>
      <c r="CI32" s="699"/>
      <c r="CJ32" s="699"/>
      <c r="CK32" s="699"/>
      <c r="CL32" s="699"/>
      <c r="CM32" s="699"/>
      <c r="CN32" s="699"/>
      <c r="CO32" s="699"/>
      <c r="CP32" s="699"/>
      <c r="CQ32" s="700"/>
      <c r="CR32" s="683">
        <v>550</v>
      </c>
      <c r="CS32" s="684"/>
      <c r="CT32" s="684"/>
      <c r="CU32" s="684"/>
      <c r="CV32" s="684"/>
      <c r="CW32" s="684"/>
      <c r="CX32" s="684"/>
      <c r="CY32" s="685"/>
      <c r="CZ32" s="688">
        <v>0</v>
      </c>
      <c r="DA32" s="718"/>
      <c r="DB32" s="718"/>
      <c r="DC32" s="722"/>
      <c r="DD32" s="692">
        <v>550</v>
      </c>
      <c r="DE32" s="684"/>
      <c r="DF32" s="684"/>
      <c r="DG32" s="684"/>
      <c r="DH32" s="684"/>
      <c r="DI32" s="684"/>
      <c r="DJ32" s="684"/>
      <c r="DK32" s="685"/>
      <c r="DL32" s="692">
        <v>550</v>
      </c>
      <c r="DM32" s="684"/>
      <c r="DN32" s="684"/>
      <c r="DO32" s="684"/>
      <c r="DP32" s="684"/>
      <c r="DQ32" s="684"/>
      <c r="DR32" s="684"/>
      <c r="DS32" s="684"/>
      <c r="DT32" s="684"/>
      <c r="DU32" s="684"/>
      <c r="DV32" s="685"/>
      <c r="DW32" s="688">
        <v>0</v>
      </c>
      <c r="DX32" s="718"/>
      <c r="DY32" s="718"/>
      <c r="DZ32" s="718"/>
      <c r="EA32" s="718"/>
      <c r="EB32" s="718"/>
      <c r="EC32" s="719"/>
    </row>
    <row r="33" spans="2:133" ht="11.25" customHeight="1">
      <c r="B33" s="680" t="s">
        <v>323</v>
      </c>
      <c r="C33" s="681"/>
      <c r="D33" s="681"/>
      <c r="E33" s="681"/>
      <c r="F33" s="681"/>
      <c r="G33" s="681"/>
      <c r="H33" s="681"/>
      <c r="I33" s="681"/>
      <c r="J33" s="681"/>
      <c r="K33" s="681"/>
      <c r="L33" s="681"/>
      <c r="M33" s="681"/>
      <c r="N33" s="681"/>
      <c r="O33" s="681"/>
      <c r="P33" s="681"/>
      <c r="Q33" s="682"/>
      <c r="R33" s="683">
        <v>1318098</v>
      </c>
      <c r="S33" s="684"/>
      <c r="T33" s="684"/>
      <c r="U33" s="684"/>
      <c r="V33" s="684"/>
      <c r="W33" s="684"/>
      <c r="X33" s="684"/>
      <c r="Y33" s="685"/>
      <c r="Z33" s="686">
        <v>5.8</v>
      </c>
      <c r="AA33" s="686"/>
      <c r="AB33" s="686"/>
      <c r="AC33" s="686"/>
      <c r="AD33" s="687" t="s">
        <v>244</v>
      </c>
      <c r="AE33" s="687"/>
      <c r="AF33" s="687"/>
      <c r="AG33" s="687"/>
      <c r="AH33" s="687"/>
      <c r="AI33" s="687"/>
      <c r="AJ33" s="687"/>
      <c r="AK33" s="687"/>
      <c r="AL33" s="688" t="s">
        <v>238</v>
      </c>
      <c r="AM33" s="689"/>
      <c r="AN33" s="689"/>
      <c r="AO33" s="690"/>
      <c r="AP33" s="741"/>
      <c r="AQ33" s="742"/>
      <c r="AR33" s="742"/>
      <c r="AS33" s="742"/>
      <c r="AT33" s="745"/>
      <c r="AU33" s="232"/>
      <c r="AV33" s="232"/>
      <c r="AW33" s="232"/>
      <c r="AX33" s="732" t="s">
        <v>324</v>
      </c>
      <c r="AY33" s="733"/>
      <c r="AZ33" s="733"/>
      <c r="BA33" s="733"/>
      <c r="BB33" s="733"/>
      <c r="BC33" s="733"/>
      <c r="BD33" s="733"/>
      <c r="BE33" s="733"/>
      <c r="BF33" s="734"/>
      <c r="BG33" s="753">
        <v>97.3</v>
      </c>
      <c r="BH33" s="754"/>
      <c r="BI33" s="754"/>
      <c r="BJ33" s="754"/>
      <c r="BK33" s="754"/>
      <c r="BL33" s="754"/>
      <c r="BM33" s="755">
        <v>88.2</v>
      </c>
      <c r="BN33" s="754"/>
      <c r="BO33" s="754"/>
      <c r="BP33" s="754"/>
      <c r="BQ33" s="756"/>
      <c r="BR33" s="753">
        <v>97.8</v>
      </c>
      <c r="BS33" s="754"/>
      <c r="BT33" s="754"/>
      <c r="BU33" s="754"/>
      <c r="BV33" s="754"/>
      <c r="BW33" s="754"/>
      <c r="BX33" s="755">
        <v>88.7</v>
      </c>
      <c r="BY33" s="754"/>
      <c r="BZ33" s="754"/>
      <c r="CA33" s="754"/>
      <c r="CB33" s="756"/>
      <c r="CD33" s="698" t="s">
        <v>325</v>
      </c>
      <c r="CE33" s="699"/>
      <c r="CF33" s="699"/>
      <c r="CG33" s="699"/>
      <c r="CH33" s="699"/>
      <c r="CI33" s="699"/>
      <c r="CJ33" s="699"/>
      <c r="CK33" s="699"/>
      <c r="CL33" s="699"/>
      <c r="CM33" s="699"/>
      <c r="CN33" s="699"/>
      <c r="CO33" s="699"/>
      <c r="CP33" s="699"/>
      <c r="CQ33" s="700"/>
      <c r="CR33" s="683">
        <v>9720677</v>
      </c>
      <c r="CS33" s="720"/>
      <c r="CT33" s="720"/>
      <c r="CU33" s="720"/>
      <c r="CV33" s="720"/>
      <c r="CW33" s="720"/>
      <c r="CX33" s="720"/>
      <c r="CY33" s="721"/>
      <c r="CZ33" s="688">
        <v>44.6</v>
      </c>
      <c r="DA33" s="718"/>
      <c r="DB33" s="718"/>
      <c r="DC33" s="722"/>
      <c r="DD33" s="692">
        <v>7413027</v>
      </c>
      <c r="DE33" s="720"/>
      <c r="DF33" s="720"/>
      <c r="DG33" s="720"/>
      <c r="DH33" s="720"/>
      <c r="DI33" s="720"/>
      <c r="DJ33" s="720"/>
      <c r="DK33" s="721"/>
      <c r="DL33" s="692">
        <v>5786571</v>
      </c>
      <c r="DM33" s="720"/>
      <c r="DN33" s="720"/>
      <c r="DO33" s="720"/>
      <c r="DP33" s="720"/>
      <c r="DQ33" s="720"/>
      <c r="DR33" s="720"/>
      <c r="DS33" s="720"/>
      <c r="DT33" s="720"/>
      <c r="DU33" s="720"/>
      <c r="DV33" s="721"/>
      <c r="DW33" s="688">
        <v>42.3</v>
      </c>
      <c r="DX33" s="718"/>
      <c r="DY33" s="718"/>
      <c r="DZ33" s="718"/>
      <c r="EA33" s="718"/>
      <c r="EB33" s="718"/>
      <c r="EC33" s="719"/>
    </row>
    <row r="34" spans="2:133" ht="11.25" customHeight="1">
      <c r="B34" s="680" t="s">
        <v>326</v>
      </c>
      <c r="C34" s="681"/>
      <c r="D34" s="681"/>
      <c r="E34" s="681"/>
      <c r="F34" s="681"/>
      <c r="G34" s="681"/>
      <c r="H34" s="681"/>
      <c r="I34" s="681"/>
      <c r="J34" s="681"/>
      <c r="K34" s="681"/>
      <c r="L34" s="681"/>
      <c r="M34" s="681"/>
      <c r="N34" s="681"/>
      <c r="O34" s="681"/>
      <c r="P34" s="681"/>
      <c r="Q34" s="682"/>
      <c r="R34" s="683">
        <v>173796</v>
      </c>
      <c r="S34" s="684"/>
      <c r="T34" s="684"/>
      <c r="U34" s="684"/>
      <c r="V34" s="684"/>
      <c r="W34" s="684"/>
      <c r="X34" s="684"/>
      <c r="Y34" s="685"/>
      <c r="Z34" s="686">
        <v>0.8</v>
      </c>
      <c r="AA34" s="686"/>
      <c r="AB34" s="686"/>
      <c r="AC34" s="686"/>
      <c r="AD34" s="687" t="s">
        <v>238</v>
      </c>
      <c r="AE34" s="687"/>
      <c r="AF34" s="687"/>
      <c r="AG34" s="687"/>
      <c r="AH34" s="687"/>
      <c r="AI34" s="687"/>
      <c r="AJ34" s="687"/>
      <c r="AK34" s="687"/>
      <c r="AL34" s="688" t="s">
        <v>238</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327</v>
      </c>
      <c r="CE34" s="699"/>
      <c r="CF34" s="699"/>
      <c r="CG34" s="699"/>
      <c r="CH34" s="699"/>
      <c r="CI34" s="699"/>
      <c r="CJ34" s="699"/>
      <c r="CK34" s="699"/>
      <c r="CL34" s="699"/>
      <c r="CM34" s="699"/>
      <c r="CN34" s="699"/>
      <c r="CO34" s="699"/>
      <c r="CP34" s="699"/>
      <c r="CQ34" s="700"/>
      <c r="CR34" s="683">
        <v>2840340</v>
      </c>
      <c r="CS34" s="684"/>
      <c r="CT34" s="684"/>
      <c r="CU34" s="684"/>
      <c r="CV34" s="684"/>
      <c r="CW34" s="684"/>
      <c r="CX34" s="684"/>
      <c r="CY34" s="685"/>
      <c r="CZ34" s="688">
        <v>13</v>
      </c>
      <c r="DA34" s="718"/>
      <c r="DB34" s="718"/>
      <c r="DC34" s="722"/>
      <c r="DD34" s="692">
        <v>1972806</v>
      </c>
      <c r="DE34" s="684"/>
      <c r="DF34" s="684"/>
      <c r="DG34" s="684"/>
      <c r="DH34" s="684"/>
      <c r="DI34" s="684"/>
      <c r="DJ34" s="684"/>
      <c r="DK34" s="685"/>
      <c r="DL34" s="692">
        <v>1766040</v>
      </c>
      <c r="DM34" s="684"/>
      <c r="DN34" s="684"/>
      <c r="DO34" s="684"/>
      <c r="DP34" s="684"/>
      <c r="DQ34" s="684"/>
      <c r="DR34" s="684"/>
      <c r="DS34" s="684"/>
      <c r="DT34" s="684"/>
      <c r="DU34" s="684"/>
      <c r="DV34" s="685"/>
      <c r="DW34" s="688">
        <v>12.9</v>
      </c>
      <c r="DX34" s="718"/>
      <c r="DY34" s="718"/>
      <c r="DZ34" s="718"/>
      <c r="EA34" s="718"/>
      <c r="EB34" s="718"/>
      <c r="EC34" s="719"/>
    </row>
    <row r="35" spans="2:133" ht="11.25" customHeight="1">
      <c r="B35" s="680" t="s">
        <v>328</v>
      </c>
      <c r="C35" s="681"/>
      <c r="D35" s="681"/>
      <c r="E35" s="681"/>
      <c r="F35" s="681"/>
      <c r="G35" s="681"/>
      <c r="H35" s="681"/>
      <c r="I35" s="681"/>
      <c r="J35" s="681"/>
      <c r="K35" s="681"/>
      <c r="L35" s="681"/>
      <c r="M35" s="681"/>
      <c r="N35" s="681"/>
      <c r="O35" s="681"/>
      <c r="P35" s="681"/>
      <c r="Q35" s="682"/>
      <c r="R35" s="683">
        <v>108635</v>
      </c>
      <c r="S35" s="684"/>
      <c r="T35" s="684"/>
      <c r="U35" s="684"/>
      <c r="V35" s="684"/>
      <c r="W35" s="684"/>
      <c r="X35" s="684"/>
      <c r="Y35" s="685"/>
      <c r="Z35" s="686">
        <v>0.5</v>
      </c>
      <c r="AA35" s="686"/>
      <c r="AB35" s="686"/>
      <c r="AC35" s="686"/>
      <c r="AD35" s="687" t="s">
        <v>238</v>
      </c>
      <c r="AE35" s="687"/>
      <c r="AF35" s="687"/>
      <c r="AG35" s="687"/>
      <c r="AH35" s="687"/>
      <c r="AI35" s="687"/>
      <c r="AJ35" s="687"/>
      <c r="AK35" s="687"/>
      <c r="AL35" s="688" t="s">
        <v>238</v>
      </c>
      <c r="AM35" s="689"/>
      <c r="AN35" s="689"/>
      <c r="AO35" s="690"/>
      <c r="AP35" s="235"/>
      <c r="AQ35" s="662" t="s">
        <v>329</v>
      </c>
      <c r="AR35" s="663"/>
      <c r="AS35" s="663"/>
      <c r="AT35" s="663"/>
      <c r="AU35" s="663"/>
      <c r="AV35" s="663"/>
      <c r="AW35" s="663"/>
      <c r="AX35" s="663"/>
      <c r="AY35" s="663"/>
      <c r="AZ35" s="663"/>
      <c r="BA35" s="663"/>
      <c r="BB35" s="663"/>
      <c r="BC35" s="663"/>
      <c r="BD35" s="663"/>
      <c r="BE35" s="663"/>
      <c r="BF35" s="664"/>
      <c r="BG35" s="662" t="s">
        <v>330</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331</v>
      </c>
      <c r="CE35" s="699"/>
      <c r="CF35" s="699"/>
      <c r="CG35" s="699"/>
      <c r="CH35" s="699"/>
      <c r="CI35" s="699"/>
      <c r="CJ35" s="699"/>
      <c r="CK35" s="699"/>
      <c r="CL35" s="699"/>
      <c r="CM35" s="699"/>
      <c r="CN35" s="699"/>
      <c r="CO35" s="699"/>
      <c r="CP35" s="699"/>
      <c r="CQ35" s="700"/>
      <c r="CR35" s="683">
        <v>293803</v>
      </c>
      <c r="CS35" s="720"/>
      <c r="CT35" s="720"/>
      <c r="CU35" s="720"/>
      <c r="CV35" s="720"/>
      <c r="CW35" s="720"/>
      <c r="CX35" s="720"/>
      <c r="CY35" s="721"/>
      <c r="CZ35" s="688">
        <v>1.3</v>
      </c>
      <c r="DA35" s="718"/>
      <c r="DB35" s="718"/>
      <c r="DC35" s="722"/>
      <c r="DD35" s="692">
        <v>185392</v>
      </c>
      <c r="DE35" s="720"/>
      <c r="DF35" s="720"/>
      <c r="DG35" s="720"/>
      <c r="DH35" s="720"/>
      <c r="DI35" s="720"/>
      <c r="DJ35" s="720"/>
      <c r="DK35" s="721"/>
      <c r="DL35" s="692">
        <v>181617</v>
      </c>
      <c r="DM35" s="720"/>
      <c r="DN35" s="720"/>
      <c r="DO35" s="720"/>
      <c r="DP35" s="720"/>
      <c r="DQ35" s="720"/>
      <c r="DR35" s="720"/>
      <c r="DS35" s="720"/>
      <c r="DT35" s="720"/>
      <c r="DU35" s="720"/>
      <c r="DV35" s="721"/>
      <c r="DW35" s="688">
        <v>1.3</v>
      </c>
      <c r="DX35" s="718"/>
      <c r="DY35" s="718"/>
      <c r="DZ35" s="718"/>
      <c r="EA35" s="718"/>
      <c r="EB35" s="718"/>
      <c r="EC35" s="719"/>
    </row>
    <row r="36" spans="2:133" ht="11.25" customHeight="1">
      <c r="B36" s="680" t="s">
        <v>332</v>
      </c>
      <c r="C36" s="681"/>
      <c r="D36" s="681"/>
      <c r="E36" s="681"/>
      <c r="F36" s="681"/>
      <c r="G36" s="681"/>
      <c r="H36" s="681"/>
      <c r="I36" s="681"/>
      <c r="J36" s="681"/>
      <c r="K36" s="681"/>
      <c r="L36" s="681"/>
      <c r="M36" s="681"/>
      <c r="N36" s="681"/>
      <c r="O36" s="681"/>
      <c r="P36" s="681"/>
      <c r="Q36" s="682"/>
      <c r="R36" s="683">
        <v>493030</v>
      </c>
      <c r="S36" s="684"/>
      <c r="T36" s="684"/>
      <c r="U36" s="684"/>
      <c r="V36" s="684"/>
      <c r="W36" s="684"/>
      <c r="X36" s="684"/>
      <c r="Y36" s="685"/>
      <c r="Z36" s="686">
        <v>2.2000000000000002</v>
      </c>
      <c r="AA36" s="686"/>
      <c r="AB36" s="686"/>
      <c r="AC36" s="686"/>
      <c r="AD36" s="687" t="s">
        <v>244</v>
      </c>
      <c r="AE36" s="687"/>
      <c r="AF36" s="687"/>
      <c r="AG36" s="687"/>
      <c r="AH36" s="687"/>
      <c r="AI36" s="687"/>
      <c r="AJ36" s="687"/>
      <c r="AK36" s="687"/>
      <c r="AL36" s="688" t="s">
        <v>244</v>
      </c>
      <c r="AM36" s="689"/>
      <c r="AN36" s="689"/>
      <c r="AO36" s="690"/>
      <c r="AP36" s="235"/>
      <c r="AQ36" s="757" t="s">
        <v>333</v>
      </c>
      <c r="AR36" s="758"/>
      <c r="AS36" s="758"/>
      <c r="AT36" s="758"/>
      <c r="AU36" s="758"/>
      <c r="AV36" s="758"/>
      <c r="AW36" s="758"/>
      <c r="AX36" s="758"/>
      <c r="AY36" s="759"/>
      <c r="AZ36" s="672">
        <v>4327074</v>
      </c>
      <c r="BA36" s="673"/>
      <c r="BB36" s="673"/>
      <c r="BC36" s="673"/>
      <c r="BD36" s="673"/>
      <c r="BE36" s="673"/>
      <c r="BF36" s="760"/>
      <c r="BG36" s="694" t="s">
        <v>334</v>
      </c>
      <c r="BH36" s="695"/>
      <c r="BI36" s="695"/>
      <c r="BJ36" s="695"/>
      <c r="BK36" s="695"/>
      <c r="BL36" s="695"/>
      <c r="BM36" s="695"/>
      <c r="BN36" s="695"/>
      <c r="BO36" s="695"/>
      <c r="BP36" s="695"/>
      <c r="BQ36" s="695"/>
      <c r="BR36" s="695"/>
      <c r="BS36" s="695"/>
      <c r="BT36" s="695"/>
      <c r="BU36" s="696"/>
      <c r="BV36" s="672">
        <v>54924</v>
      </c>
      <c r="BW36" s="673"/>
      <c r="BX36" s="673"/>
      <c r="BY36" s="673"/>
      <c r="BZ36" s="673"/>
      <c r="CA36" s="673"/>
      <c r="CB36" s="760"/>
      <c r="CD36" s="698" t="s">
        <v>335</v>
      </c>
      <c r="CE36" s="699"/>
      <c r="CF36" s="699"/>
      <c r="CG36" s="699"/>
      <c r="CH36" s="699"/>
      <c r="CI36" s="699"/>
      <c r="CJ36" s="699"/>
      <c r="CK36" s="699"/>
      <c r="CL36" s="699"/>
      <c r="CM36" s="699"/>
      <c r="CN36" s="699"/>
      <c r="CO36" s="699"/>
      <c r="CP36" s="699"/>
      <c r="CQ36" s="700"/>
      <c r="CR36" s="683">
        <v>3207087</v>
      </c>
      <c r="CS36" s="684"/>
      <c r="CT36" s="684"/>
      <c r="CU36" s="684"/>
      <c r="CV36" s="684"/>
      <c r="CW36" s="684"/>
      <c r="CX36" s="684"/>
      <c r="CY36" s="685"/>
      <c r="CZ36" s="688">
        <v>14.7</v>
      </c>
      <c r="DA36" s="718"/>
      <c r="DB36" s="718"/>
      <c r="DC36" s="722"/>
      <c r="DD36" s="692">
        <v>2460552</v>
      </c>
      <c r="DE36" s="684"/>
      <c r="DF36" s="684"/>
      <c r="DG36" s="684"/>
      <c r="DH36" s="684"/>
      <c r="DI36" s="684"/>
      <c r="DJ36" s="684"/>
      <c r="DK36" s="685"/>
      <c r="DL36" s="692">
        <v>2054838</v>
      </c>
      <c r="DM36" s="684"/>
      <c r="DN36" s="684"/>
      <c r="DO36" s="684"/>
      <c r="DP36" s="684"/>
      <c r="DQ36" s="684"/>
      <c r="DR36" s="684"/>
      <c r="DS36" s="684"/>
      <c r="DT36" s="684"/>
      <c r="DU36" s="684"/>
      <c r="DV36" s="685"/>
      <c r="DW36" s="688">
        <v>15</v>
      </c>
      <c r="DX36" s="718"/>
      <c r="DY36" s="718"/>
      <c r="DZ36" s="718"/>
      <c r="EA36" s="718"/>
      <c r="EB36" s="718"/>
      <c r="EC36" s="719"/>
    </row>
    <row r="37" spans="2:133" ht="11.25" customHeight="1">
      <c r="B37" s="680" t="s">
        <v>336</v>
      </c>
      <c r="C37" s="681"/>
      <c r="D37" s="681"/>
      <c r="E37" s="681"/>
      <c r="F37" s="681"/>
      <c r="G37" s="681"/>
      <c r="H37" s="681"/>
      <c r="I37" s="681"/>
      <c r="J37" s="681"/>
      <c r="K37" s="681"/>
      <c r="L37" s="681"/>
      <c r="M37" s="681"/>
      <c r="N37" s="681"/>
      <c r="O37" s="681"/>
      <c r="P37" s="681"/>
      <c r="Q37" s="682"/>
      <c r="R37" s="683">
        <v>1225131</v>
      </c>
      <c r="S37" s="684"/>
      <c r="T37" s="684"/>
      <c r="U37" s="684"/>
      <c r="V37" s="684"/>
      <c r="W37" s="684"/>
      <c r="X37" s="684"/>
      <c r="Y37" s="685"/>
      <c r="Z37" s="686">
        <v>5.4</v>
      </c>
      <c r="AA37" s="686"/>
      <c r="AB37" s="686"/>
      <c r="AC37" s="686"/>
      <c r="AD37" s="687" t="s">
        <v>238</v>
      </c>
      <c r="AE37" s="687"/>
      <c r="AF37" s="687"/>
      <c r="AG37" s="687"/>
      <c r="AH37" s="687"/>
      <c r="AI37" s="687"/>
      <c r="AJ37" s="687"/>
      <c r="AK37" s="687"/>
      <c r="AL37" s="688" t="s">
        <v>238</v>
      </c>
      <c r="AM37" s="689"/>
      <c r="AN37" s="689"/>
      <c r="AO37" s="690"/>
      <c r="AQ37" s="761" t="s">
        <v>337</v>
      </c>
      <c r="AR37" s="762"/>
      <c r="AS37" s="762"/>
      <c r="AT37" s="762"/>
      <c r="AU37" s="762"/>
      <c r="AV37" s="762"/>
      <c r="AW37" s="762"/>
      <c r="AX37" s="762"/>
      <c r="AY37" s="763"/>
      <c r="AZ37" s="683">
        <v>2158542</v>
      </c>
      <c r="BA37" s="684"/>
      <c r="BB37" s="684"/>
      <c r="BC37" s="684"/>
      <c r="BD37" s="720"/>
      <c r="BE37" s="720"/>
      <c r="BF37" s="750"/>
      <c r="BG37" s="698" t="s">
        <v>338</v>
      </c>
      <c r="BH37" s="699"/>
      <c r="BI37" s="699"/>
      <c r="BJ37" s="699"/>
      <c r="BK37" s="699"/>
      <c r="BL37" s="699"/>
      <c r="BM37" s="699"/>
      <c r="BN37" s="699"/>
      <c r="BO37" s="699"/>
      <c r="BP37" s="699"/>
      <c r="BQ37" s="699"/>
      <c r="BR37" s="699"/>
      <c r="BS37" s="699"/>
      <c r="BT37" s="699"/>
      <c r="BU37" s="700"/>
      <c r="BV37" s="683">
        <v>4620</v>
      </c>
      <c r="BW37" s="684"/>
      <c r="BX37" s="684"/>
      <c r="BY37" s="684"/>
      <c r="BZ37" s="684"/>
      <c r="CA37" s="684"/>
      <c r="CB37" s="693"/>
      <c r="CD37" s="698" t="s">
        <v>339</v>
      </c>
      <c r="CE37" s="699"/>
      <c r="CF37" s="699"/>
      <c r="CG37" s="699"/>
      <c r="CH37" s="699"/>
      <c r="CI37" s="699"/>
      <c r="CJ37" s="699"/>
      <c r="CK37" s="699"/>
      <c r="CL37" s="699"/>
      <c r="CM37" s="699"/>
      <c r="CN37" s="699"/>
      <c r="CO37" s="699"/>
      <c r="CP37" s="699"/>
      <c r="CQ37" s="700"/>
      <c r="CR37" s="683">
        <v>103341</v>
      </c>
      <c r="CS37" s="720"/>
      <c r="CT37" s="720"/>
      <c r="CU37" s="720"/>
      <c r="CV37" s="720"/>
      <c r="CW37" s="720"/>
      <c r="CX37" s="720"/>
      <c r="CY37" s="721"/>
      <c r="CZ37" s="688">
        <v>0.5</v>
      </c>
      <c r="DA37" s="718"/>
      <c r="DB37" s="718"/>
      <c r="DC37" s="722"/>
      <c r="DD37" s="692">
        <v>103341</v>
      </c>
      <c r="DE37" s="720"/>
      <c r="DF37" s="720"/>
      <c r="DG37" s="720"/>
      <c r="DH37" s="720"/>
      <c r="DI37" s="720"/>
      <c r="DJ37" s="720"/>
      <c r="DK37" s="721"/>
      <c r="DL37" s="692">
        <v>103341</v>
      </c>
      <c r="DM37" s="720"/>
      <c r="DN37" s="720"/>
      <c r="DO37" s="720"/>
      <c r="DP37" s="720"/>
      <c r="DQ37" s="720"/>
      <c r="DR37" s="720"/>
      <c r="DS37" s="720"/>
      <c r="DT37" s="720"/>
      <c r="DU37" s="720"/>
      <c r="DV37" s="721"/>
      <c r="DW37" s="688">
        <v>0.8</v>
      </c>
      <c r="DX37" s="718"/>
      <c r="DY37" s="718"/>
      <c r="DZ37" s="718"/>
      <c r="EA37" s="718"/>
      <c r="EB37" s="718"/>
      <c r="EC37" s="719"/>
    </row>
    <row r="38" spans="2:133" ht="11.25" customHeight="1">
      <c r="B38" s="680" t="s">
        <v>340</v>
      </c>
      <c r="C38" s="681"/>
      <c r="D38" s="681"/>
      <c r="E38" s="681"/>
      <c r="F38" s="681"/>
      <c r="G38" s="681"/>
      <c r="H38" s="681"/>
      <c r="I38" s="681"/>
      <c r="J38" s="681"/>
      <c r="K38" s="681"/>
      <c r="L38" s="681"/>
      <c r="M38" s="681"/>
      <c r="N38" s="681"/>
      <c r="O38" s="681"/>
      <c r="P38" s="681"/>
      <c r="Q38" s="682"/>
      <c r="R38" s="683">
        <v>665184</v>
      </c>
      <c r="S38" s="684"/>
      <c r="T38" s="684"/>
      <c r="U38" s="684"/>
      <c r="V38" s="684"/>
      <c r="W38" s="684"/>
      <c r="X38" s="684"/>
      <c r="Y38" s="685"/>
      <c r="Z38" s="686">
        <v>2.9</v>
      </c>
      <c r="AA38" s="686"/>
      <c r="AB38" s="686"/>
      <c r="AC38" s="686"/>
      <c r="AD38" s="687">
        <v>189</v>
      </c>
      <c r="AE38" s="687"/>
      <c r="AF38" s="687"/>
      <c r="AG38" s="687"/>
      <c r="AH38" s="687"/>
      <c r="AI38" s="687"/>
      <c r="AJ38" s="687"/>
      <c r="AK38" s="687"/>
      <c r="AL38" s="688">
        <v>0</v>
      </c>
      <c r="AM38" s="689"/>
      <c r="AN38" s="689"/>
      <c r="AO38" s="690"/>
      <c r="AQ38" s="761" t="s">
        <v>341</v>
      </c>
      <c r="AR38" s="762"/>
      <c r="AS38" s="762"/>
      <c r="AT38" s="762"/>
      <c r="AU38" s="762"/>
      <c r="AV38" s="762"/>
      <c r="AW38" s="762"/>
      <c r="AX38" s="762"/>
      <c r="AY38" s="763"/>
      <c r="AZ38" s="683">
        <v>263783</v>
      </c>
      <c r="BA38" s="684"/>
      <c r="BB38" s="684"/>
      <c r="BC38" s="684"/>
      <c r="BD38" s="720"/>
      <c r="BE38" s="720"/>
      <c r="BF38" s="750"/>
      <c r="BG38" s="698" t="s">
        <v>342</v>
      </c>
      <c r="BH38" s="699"/>
      <c r="BI38" s="699"/>
      <c r="BJ38" s="699"/>
      <c r="BK38" s="699"/>
      <c r="BL38" s="699"/>
      <c r="BM38" s="699"/>
      <c r="BN38" s="699"/>
      <c r="BO38" s="699"/>
      <c r="BP38" s="699"/>
      <c r="BQ38" s="699"/>
      <c r="BR38" s="699"/>
      <c r="BS38" s="699"/>
      <c r="BT38" s="699"/>
      <c r="BU38" s="700"/>
      <c r="BV38" s="683">
        <v>4079</v>
      </c>
      <c r="BW38" s="684"/>
      <c r="BX38" s="684"/>
      <c r="BY38" s="684"/>
      <c r="BZ38" s="684"/>
      <c r="CA38" s="684"/>
      <c r="CB38" s="693"/>
      <c r="CD38" s="698" t="s">
        <v>343</v>
      </c>
      <c r="CE38" s="699"/>
      <c r="CF38" s="699"/>
      <c r="CG38" s="699"/>
      <c r="CH38" s="699"/>
      <c r="CI38" s="699"/>
      <c r="CJ38" s="699"/>
      <c r="CK38" s="699"/>
      <c r="CL38" s="699"/>
      <c r="CM38" s="699"/>
      <c r="CN38" s="699"/>
      <c r="CO38" s="699"/>
      <c r="CP38" s="699"/>
      <c r="CQ38" s="700"/>
      <c r="CR38" s="683">
        <v>1900010</v>
      </c>
      <c r="CS38" s="684"/>
      <c r="CT38" s="684"/>
      <c r="CU38" s="684"/>
      <c r="CV38" s="684"/>
      <c r="CW38" s="684"/>
      <c r="CX38" s="684"/>
      <c r="CY38" s="685"/>
      <c r="CZ38" s="688">
        <v>8.6999999999999993</v>
      </c>
      <c r="DA38" s="718"/>
      <c r="DB38" s="718"/>
      <c r="DC38" s="722"/>
      <c r="DD38" s="692">
        <v>1653761</v>
      </c>
      <c r="DE38" s="684"/>
      <c r="DF38" s="684"/>
      <c r="DG38" s="684"/>
      <c r="DH38" s="684"/>
      <c r="DI38" s="684"/>
      <c r="DJ38" s="684"/>
      <c r="DK38" s="685"/>
      <c r="DL38" s="692">
        <v>1484941</v>
      </c>
      <c r="DM38" s="684"/>
      <c r="DN38" s="684"/>
      <c r="DO38" s="684"/>
      <c r="DP38" s="684"/>
      <c r="DQ38" s="684"/>
      <c r="DR38" s="684"/>
      <c r="DS38" s="684"/>
      <c r="DT38" s="684"/>
      <c r="DU38" s="684"/>
      <c r="DV38" s="685"/>
      <c r="DW38" s="688">
        <v>10.9</v>
      </c>
      <c r="DX38" s="718"/>
      <c r="DY38" s="718"/>
      <c r="DZ38" s="718"/>
      <c r="EA38" s="718"/>
      <c r="EB38" s="718"/>
      <c r="EC38" s="719"/>
    </row>
    <row r="39" spans="2:133" ht="11.25" customHeight="1">
      <c r="B39" s="680" t="s">
        <v>344</v>
      </c>
      <c r="C39" s="681"/>
      <c r="D39" s="681"/>
      <c r="E39" s="681"/>
      <c r="F39" s="681"/>
      <c r="G39" s="681"/>
      <c r="H39" s="681"/>
      <c r="I39" s="681"/>
      <c r="J39" s="681"/>
      <c r="K39" s="681"/>
      <c r="L39" s="681"/>
      <c r="M39" s="681"/>
      <c r="N39" s="681"/>
      <c r="O39" s="681"/>
      <c r="P39" s="681"/>
      <c r="Q39" s="682"/>
      <c r="R39" s="683">
        <v>2460853</v>
      </c>
      <c r="S39" s="684"/>
      <c r="T39" s="684"/>
      <c r="U39" s="684"/>
      <c r="V39" s="684"/>
      <c r="W39" s="684"/>
      <c r="X39" s="684"/>
      <c r="Y39" s="685"/>
      <c r="Z39" s="686">
        <v>10.8</v>
      </c>
      <c r="AA39" s="686"/>
      <c r="AB39" s="686"/>
      <c r="AC39" s="686"/>
      <c r="AD39" s="687" t="s">
        <v>238</v>
      </c>
      <c r="AE39" s="687"/>
      <c r="AF39" s="687"/>
      <c r="AG39" s="687"/>
      <c r="AH39" s="687"/>
      <c r="AI39" s="687"/>
      <c r="AJ39" s="687"/>
      <c r="AK39" s="687"/>
      <c r="AL39" s="688" t="s">
        <v>244</v>
      </c>
      <c r="AM39" s="689"/>
      <c r="AN39" s="689"/>
      <c r="AO39" s="690"/>
      <c r="AQ39" s="761" t="s">
        <v>345</v>
      </c>
      <c r="AR39" s="762"/>
      <c r="AS39" s="762"/>
      <c r="AT39" s="762"/>
      <c r="AU39" s="762"/>
      <c r="AV39" s="762"/>
      <c r="AW39" s="762"/>
      <c r="AX39" s="762"/>
      <c r="AY39" s="763"/>
      <c r="AZ39" s="683">
        <v>245718</v>
      </c>
      <c r="BA39" s="684"/>
      <c r="BB39" s="684"/>
      <c r="BC39" s="684"/>
      <c r="BD39" s="720"/>
      <c r="BE39" s="720"/>
      <c r="BF39" s="750"/>
      <c r="BG39" s="698" t="s">
        <v>346</v>
      </c>
      <c r="BH39" s="699"/>
      <c r="BI39" s="699"/>
      <c r="BJ39" s="699"/>
      <c r="BK39" s="699"/>
      <c r="BL39" s="699"/>
      <c r="BM39" s="699"/>
      <c r="BN39" s="699"/>
      <c r="BO39" s="699"/>
      <c r="BP39" s="699"/>
      <c r="BQ39" s="699"/>
      <c r="BR39" s="699"/>
      <c r="BS39" s="699"/>
      <c r="BT39" s="699"/>
      <c r="BU39" s="700"/>
      <c r="BV39" s="683">
        <v>6166</v>
      </c>
      <c r="BW39" s="684"/>
      <c r="BX39" s="684"/>
      <c r="BY39" s="684"/>
      <c r="BZ39" s="684"/>
      <c r="CA39" s="684"/>
      <c r="CB39" s="693"/>
      <c r="CD39" s="698" t="s">
        <v>347</v>
      </c>
      <c r="CE39" s="699"/>
      <c r="CF39" s="699"/>
      <c r="CG39" s="699"/>
      <c r="CH39" s="699"/>
      <c r="CI39" s="699"/>
      <c r="CJ39" s="699"/>
      <c r="CK39" s="699"/>
      <c r="CL39" s="699"/>
      <c r="CM39" s="699"/>
      <c r="CN39" s="699"/>
      <c r="CO39" s="699"/>
      <c r="CP39" s="699"/>
      <c r="CQ39" s="700"/>
      <c r="CR39" s="683">
        <v>675010</v>
      </c>
      <c r="CS39" s="720"/>
      <c r="CT39" s="720"/>
      <c r="CU39" s="720"/>
      <c r="CV39" s="720"/>
      <c r="CW39" s="720"/>
      <c r="CX39" s="720"/>
      <c r="CY39" s="721"/>
      <c r="CZ39" s="688">
        <v>3.1</v>
      </c>
      <c r="DA39" s="718"/>
      <c r="DB39" s="718"/>
      <c r="DC39" s="722"/>
      <c r="DD39" s="692">
        <v>465041</v>
      </c>
      <c r="DE39" s="720"/>
      <c r="DF39" s="720"/>
      <c r="DG39" s="720"/>
      <c r="DH39" s="720"/>
      <c r="DI39" s="720"/>
      <c r="DJ39" s="720"/>
      <c r="DK39" s="721"/>
      <c r="DL39" s="692" t="s">
        <v>244</v>
      </c>
      <c r="DM39" s="720"/>
      <c r="DN39" s="720"/>
      <c r="DO39" s="720"/>
      <c r="DP39" s="720"/>
      <c r="DQ39" s="720"/>
      <c r="DR39" s="720"/>
      <c r="DS39" s="720"/>
      <c r="DT39" s="720"/>
      <c r="DU39" s="720"/>
      <c r="DV39" s="721"/>
      <c r="DW39" s="688" t="s">
        <v>238</v>
      </c>
      <c r="DX39" s="718"/>
      <c r="DY39" s="718"/>
      <c r="DZ39" s="718"/>
      <c r="EA39" s="718"/>
      <c r="EB39" s="718"/>
      <c r="EC39" s="719"/>
    </row>
    <row r="40" spans="2:133" ht="11.25" customHeight="1">
      <c r="B40" s="680" t="s">
        <v>348</v>
      </c>
      <c r="C40" s="681"/>
      <c r="D40" s="681"/>
      <c r="E40" s="681"/>
      <c r="F40" s="681"/>
      <c r="G40" s="681"/>
      <c r="H40" s="681"/>
      <c r="I40" s="681"/>
      <c r="J40" s="681"/>
      <c r="K40" s="681"/>
      <c r="L40" s="681"/>
      <c r="M40" s="681"/>
      <c r="N40" s="681"/>
      <c r="O40" s="681"/>
      <c r="P40" s="681"/>
      <c r="Q40" s="682"/>
      <c r="R40" s="683" t="s">
        <v>238</v>
      </c>
      <c r="S40" s="684"/>
      <c r="T40" s="684"/>
      <c r="U40" s="684"/>
      <c r="V40" s="684"/>
      <c r="W40" s="684"/>
      <c r="X40" s="684"/>
      <c r="Y40" s="685"/>
      <c r="Z40" s="686" t="s">
        <v>238</v>
      </c>
      <c r="AA40" s="686"/>
      <c r="AB40" s="686"/>
      <c r="AC40" s="686"/>
      <c r="AD40" s="687" t="s">
        <v>238</v>
      </c>
      <c r="AE40" s="687"/>
      <c r="AF40" s="687"/>
      <c r="AG40" s="687"/>
      <c r="AH40" s="687"/>
      <c r="AI40" s="687"/>
      <c r="AJ40" s="687"/>
      <c r="AK40" s="687"/>
      <c r="AL40" s="688" t="s">
        <v>238</v>
      </c>
      <c r="AM40" s="689"/>
      <c r="AN40" s="689"/>
      <c r="AO40" s="690"/>
      <c r="AQ40" s="761" t="s">
        <v>349</v>
      </c>
      <c r="AR40" s="762"/>
      <c r="AS40" s="762"/>
      <c r="AT40" s="762"/>
      <c r="AU40" s="762"/>
      <c r="AV40" s="762"/>
      <c r="AW40" s="762"/>
      <c r="AX40" s="762"/>
      <c r="AY40" s="763"/>
      <c r="AZ40" s="683">
        <v>4739</v>
      </c>
      <c r="BA40" s="684"/>
      <c r="BB40" s="684"/>
      <c r="BC40" s="684"/>
      <c r="BD40" s="720"/>
      <c r="BE40" s="720"/>
      <c r="BF40" s="750"/>
      <c r="BG40" s="764" t="s">
        <v>350</v>
      </c>
      <c r="BH40" s="765"/>
      <c r="BI40" s="765"/>
      <c r="BJ40" s="765"/>
      <c r="BK40" s="765"/>
      <c r="BL40" s="236"/>
      <c r="BM40" s="699" t="s">
        <v>351</v>
      </c>
      <c r="BN40" s="699"/>
      <c r="BO40" s="699"/>
      <c r="BP40" s="699"/>
      <c r="BQ40" s="699"/>
      <c r="BR40" s="699"/>
      <c r="BS40" s="699"/>
      <c r="BT40" s="699"/>
      <c r="BU40" s="700"/>
      <c r="BV40" s="683">
        <v>84</v>
      </c>
      <c r="BW40" s="684"/>
      <c r="BX40" s="684"/>
      <c r="BY40" s="684"/>
      <c r="BZ40" s="684"/>
      <c r="CA40" s="684"/>
      <c r="CB40" s="693"/>
      <c r="CD40" s="698" t="s">
        <v>352</v>
      </c>
      <c r="CE40" s="699"/>
      <c r="CF40" s="699"/>
      <c r="CG40" s="699"/>
      <c r="CH40" s="699"/>
      <c r="CI40" s="699"/>
      <c r="CJ40" s="699"/>
      <c r="CK40" s="699"/>
      <c r="CL40" s="699"/>
      <c r="CM40" s="699"/>
      <c r="CN40" s="699"/>
      <c r="CO40" s="699"/>
      <c r="CP40" s="699"/>
      <c r="CQ40" s="700"/>
      <c r="CR40" s="683">
        <v>804427</v>
      </c>
      <c r="CS40" s="684"/>
      <c r="CT40" s="684"/>
      <c r="CU40" s="684"/>
      <c r="CV40" s="684"/>
      <c r="CW40" s="684"/>
      <c r="CX40" s="684"/>
      <c r="CY40" s="685"/>
      <c r="CZ40" s="688">
        <v>3.7</v>
      </c>
      <c r="DA40" s="718"/>
      <c r="DB40" s="718"/>
      <c r="DC40" s="722"/>
      <c r="DD40" s="692">
        <v>675475</v>
      </c>
      <c r="DE40" s="684"/>
      <c r="DF40" s="684"/>
      <c r="DG40" s="684"/>
      <c r="DH40" s="684"/>
      <c r="DI40" s="684"/>
      <c r="DJ40" s="684"/>
      <c r="DK40" s="685"/>
      <c r="DL40" s="692">
        <v>299135</v>
      </c>
      <c r="DM40" s="684"/>
      <c r="DN40" s="684"/>
      <c r="DO40" s="684"/>
      <c r="DP40" s="684"/>
      <c r="DQ40" s="684"/>
      <c r="DR40" s="684"/>
      <c r="DS40" s="684"/>
      <c r="DT40" s="684"/>
      <c r="DU40" s="684"/>
      <c r="DV40" s="685"/>
      <c r="DW40" s="688">
        <v>2.2000000000000002</v>
      </c>
      <c r="DX40" s="718"/>
      <c r="DY40" s="718"/>
      <c r="DZ40" s="718"/>
      <c r="EA40" s="718"/>
      <c r="EB40" s="718"/>
      <c r="EC40" s="719"/>
    </row>
    <row r="41" spans="2:133" ht="11.25" customHeight="1">
      <c r="B41" s="680" t="s">
        <v>353</v>
      </c>
      <c r="C41" s="681"/>
      <c r="D41" s="681"/>
      <c r="E41" s="681"/>
      <c r="F41" s="681"/>
      <c r="G41" s="681"/>
      <c r="H41" s="681"/>
      <c r="I41" s="681"/>
      <c r="J41" s="681"/>
      <c r="K41" s="681"/>
      <c r="L41" s="681"/>
      <c r="M41" s="681"/>
      <c r="N41" s="681"/>
      <c r="O41" s="681"/>
      <c r="P41" s="681"/>
      <c r="Q41" s="682"/>
      <c r="R41" s="683">
        <v>404453</v>
      </c>
      <c r="S41" s="684"/>
      <c r="T41" s="684"/>
      <c r="U41" s="684"/>
      <c r="V41" s="684"/>
      <c r="W41" s="684"/>
      <c r="X41" s="684"/>
      <c r="Y41" s="685"/>
      <c r="Z41" s="686">
        <v>1.8</v>
      </c>
      <c r="AA41" s="686"/>
      <c r="AB41" s="686"/>
      <c r="AC41" s="686"/>
      <c r="AD41" s="687" t="s">
        <v>238</v>
      </c>
      <c r="AE41" s="687"/>
      <c r="AF41" s="687"/>
      <c r="AG41" s="687"/>
      <c r="AH41" s="687"/>
      <c r="AI41" s="687"/>
      <c r="AJ41" s="687"/>
      <c r="AK41" s="687"/>
      <c r="AL41" s="688" t="s">
        <v>238</v>
      </c>
      <c r="AM41" s="689"/>
      <c r="AN41" s="689"/>
      <c r="AO41" s="690"/>
      <c r="AQ41" s="761" t="s">
        <v>354</v>
      </c>
      <c r="AR41" s="762"/>
      <c r="AS41" s="762"/>
      <c r="AT41" s="762"/>
      <c r="AU41" s="762"/>
      <c r="AV41" s="762"/>
      <c r="AW41" s="762"/>
      <c r="AX41" s="762"/>
      <c r="AY41" s="763"/>
      <c r="AZ41" s="683">
        <v>324815</v>
      </c>
      <c r="BA41" s="684"/>
      <c r="BB41" s="684"/>
      <c r="BC41" s="684"/>
      <c r="BD41" s="720"/>
      <c r="BE41" s="720"/>
      <c r="BF41" s="750"/>
      <c r="BG41" s="764"/>
      <c r="BH41" s="765"/>
      <c r="BI41" s="765"/>
      <c r="BJ41" s="765"/>
      <c r="BK41" s="765"/>
      <c r="BL41" s="236"/>
      <c r="BM41" s="699" t="s">
        <v>355</v>
      </c>
      <c r="BN41" s="699"/>
      <c r="BO41" s="699"/>
      <c r="BP41" s="699"/>
      <c r="BQ41" s="699"/>
      <c r="BR41" s="699"/>
      <c r="BS41" s="699"/>
      <c r="BT41" s="699"/>
      <c r="BU41" s="700"/>
      <c r="BV41" s="683" t="s">
        <v>238</v>
      </c>
      <c r="BW41" s="684"/>
      <c r="BX41" s="684"/>
      <c r="BY41" s="684"/>
      <c r="BZ41" s="684"/>
      <c r="CA41" s="684"/>
      <c r="CB41" s="693"/>
      <c r="CD41" s="698" t="s">
        <v>356</v>
      </c>
      <c r="CE41" s="699"/>
      <c r="CF41" s="699"/>
      <c r="CG41" s="699"/>
      <c r="CH41" s="699"/>
      <c r="CI41" s="699"/>
      <c r="CJ41" s="699"/>
      <c r="CK41" s="699"/>
      <c r="CL41" s="699"/>
      <c r="CM41" s="699"/>
      <c r="CN41" s="699"/>
      <c r="CO41" s="699"/>
      <c r="CP41" s="699"/>
      <c r="CQ41" s="700"/>
      <c r="CR41" s="683" t="s">
        <v>244</v>
      </c>
      <c r="CS41" s="720"/>
      <c r="CT41" s="720"/>
      <c r="CU41" s="720"/>
      <c r="CV41" s="720"/>
      <c r="CW41" s="720"/>
      <c r="CX41" s="720"/>
      <c r="CY41" s="721"/>
      <c r="CZ41" s="688" t="s">
        <v>238</v>
      </c>
      <c r="DA41" s="718"/>
      <c r="DB41" s="718"/>
      <c r="DC41" s="722"/>
      <c r="DD41" s="692" t="s">
        <v>244</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2" t="s">
        <v>357</v>
      </c>
      <c r="C42" s="733"/>
      <c r="D42" s="733"/>
      <c r="E42" s="733"/>
      <c r="F42" s="733"/>
      <c r="G42" s="733"/>
      <c r="H42" s="733"/>
      <c r="I42" s="733"/>
      <c r="J42" s="733"/>
      <c r="K42" s="733"/>
      <c r="L42" s="733"/>
      <c r="M42" s="733"/>
      <c r="N42" s="733"/>
      <c r="O42" s="733"/>
      <c r="P42" s="733"/>
      <c r="Q42" s="734"/>
      <c r="R42" s="768">
        <v>22858798</v>
      </c>
      <c r="S42" s="769"/>
      <c r="T42" s="769"/>
      <c r="U42" s="769"/>
      <c r="V42" s="769"/>
      <c r="W42" s="769"/>
      <c r="X42" s="769"/>
      <c r="Y42" s="777"/>
      <c r="Z42" s="778">
        <v>100</v>
      </c>
      <c r="AA42" s="778"/>
      <c r="AB42" s="778"/>
      <c r="AC42" s="778"/>
      <c r="AD42" s="779">
        <v>13260336</v>
      </c>
      <c r="AE42" s="779"/>
      <c r="AF42" s="779"/>
      <c r="AG42" s="779"/>
      <c r="AH42" s="779"/>
      <c r="AI42" s="779"/>
      <c r="AJ42" s="779"/>
      <c r="AK42" s="779"/>
      <c r="AL42" s="780">
        <v>100</v>
      </c>
      <c r="AM42" s="755"/>
      <c r="AN42" s="755"/>
      <c r="AO42" s="781"/>
      <c r="AQ42" s="782" t="s">
        <v>358</v>
      </c>
      <c r="AR42" s="783"/>
      <c r="AS42" s="783"/>
      <c r="AT42" s="783"/>
      <c r="AU42" s="783"/>
      <c r="AV42" s="783"/>
      <c r="AW42" s="783"/>
      <c r="AX42" s="783"/>
      <c r="AY42" s="784"/>
      <c r="AZ42" s="768">
        <v>1329477</v>
      </c>
      <c r="BA42" s="769"/>
      <c r="BB42" s="769"/>
      <c r="BC42" s="769"/>
      <c r="BD42" s="754"/>
      <c r="BE42" s="754"/>
      <c r="BF42" s="756"/>
      <c r="BG42" s="766"/>
      <c r="BH42" s="767"/>
      <c r="BI42" s="767"/>
      <c r="BJ42" s="767"/>
      <c r="BK42" s="767"/>
      <c r="BL42" s="237"/>
      <c r="BM42" s="709" t="s">
        <v>359</v>
      </c>
      <c r="BN42" s="709"/>
      <c r="BO42" s="709"/>
      <c r="BP42" s="709"/>
      <c r="BQ42" s="709"/>
      <c r="BR42" s="709"/>
      <c r="BS42" s="709"/>
      <c r="BT42" s="709"/>
      <c r="BU42" s="710"/>
      <c r="BV42" s="768">
        <v>413</v>
      </c>
      <c r="BW42" s="769"/>
      <c r="BX42" s="769"/>
      <c r="BY42" s="769"/>
      <c r="BZ42" s="769"/>
      <c r="CA42" s="769"/>
      <c r="CB42" s="776"/>
      <c r="CD42" s="680" t="s">
        <v>360</v>
      </c>
      <c r="CE42" s="681"/>
      <c r="CF42" s="681"/>
      <c r="CG42" s="681"/>
      <c r="CH42" s="681"/>
      <c r="CI42" s="681"/>
      <c r="CJ42" s="681"/>
      <c r="CK42" s="681"/>
      <c r="CL42" s="681"/>
      <c r="CM42" s="681"/>
      <c r="CN42" s="681"/>
      <c r="CO42" s="681"/>
      <c r="CP42" s="681"/>
      <c r="CQ42" s="682"/>
      <c r="CR42" s="683">
        <v>2973014</v>
      </c>
      <c r="CS42" s="684"/>
      <c r="CT42" s="684"/>
      <c r="CU42" s="684"/>
      <c r="CV42" s="684"/>
      <c r="CW42" s="684"/>
      <c r="CX42" s="684"/>
      <c r="CY42" s="685"/>
      <c r="CZ42" s="688">
        <v>13.6</v>
      </c>
      <c r="DA42" s="689"/>
      <c r="DB42" s="689"/>
      <c r="DC42" s="701"/>
      <c r="DD42" s="692">
        <v>325091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361</v>
      </c>
      <c r="CE43" s="681"/>
      <c r="CF43" s="681"/>
      <c r="CG43" s="681"/>
      <c r="CH43" s="681"/>
      <c r="CI43" s="681"/>
      <c r="CJ43" s="681"/>
      <c r="CK43" s="681"/>
      <c r="CL43" s="681"/>
      <c r="CM43" s="681"/>
      <c r="CN43" s="681"/>
      <c r="CO43" s="681"/>
      <c r="CP43" s="681"/>
      <c r="CQ43" s="682"/>
      <c r="CR43" s="683">
        <v>21670</v>
      </c>
      <c r="CS43" s="720"/>
      <c r="CT43" s="720"/>
      <c r="CU43" s="720"/>
      <c r="CV43" s="720"/>
      <c r="CW43" s="720"/>
      <c r="CX43" s="720"/>
      <c r="CY43" s="721"/>
      <c r="CZ43" s="688">
        <v>0.1</v>
      </c>
      <c r="DA43" s="718"/>
      <c r="DB43" s="718"/>
      <c r="DC43" s="722"/>
      <c r="DD43" s="692">
        <v>21670</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309</v>
      </c>
      <c r="CE44" s="796"/>
      <c r="CF44" s="680" t="s">
        <v>362</v>
      </c>
      <c r="CG44" s="681"/>
      <c r="CH44" s="681"/>
      <c r="CI44" s="681"/>
      <c r="CJ44" s="681"/>
      <c r="CK44" s="681"/>
      <c r="CL44" s="681"/>
      <c r="CM44" s="681"/>
      <c r="CN44" s="681"/>
      <c r="CO44" s="681"/>
      <c r="CP44" s="681"/>
      <c r="CQ44" s="682"/>
      <c r="CR44" s="683">
        <v>2406202</v>
      </c>
      <c r="CS44" s="684"/>
      <c r="CT44" s="684"/>
      <c r="CU44" s="684"/>
      <c r="CV44" s="684"/>
      <c r="CW44" s="684"/>
      <c r="CX44" s="684"/>
      <c r="CY44" s="685"/>
      <c r="CZ44" s="688">
        <v>11</v>
      </c>
      <c r="DA44" s="689"/>
      <c r="DB44" s="689"/>
      <c r="DC44" s="701"/>
      <c r="DD44" s="692">
        <v>313028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363</v>
      </c>
      <c r="CG45" s="681"/>
      <c r="CH45" s="681"/>
      <c r="CI45" s="681"/>
      <c r="CJ45" s="681"/>
      <c r="CK45" s="681"/>
      <c r="CL45" s="681"/>
      <c r="CM45" s="681"/>
      <c r="CN45" s="681"/>
      <c r="CO45" s="681"/>
      <c r="CP45" s="681"/>
      <c r="CQ45" s="682"/>
      <c r="CR45" s="683">
        <v>548453</v>
      </c>
      <c r="CS45" s="720"/>
      <c r="CT45" s="720"/>
      <c r="CU45" s="720"/>
      <c r="CV45" s="720"/>
      <c r="CW45" s="720"/>
      <c r="CX45" s="720"/>
      <c r="CY45" s="721"/>
      <c r="CZ45" s="688">
        <v>2.5</v>
      </c>
      <c r="DA45" s="718"/>
      <c r="DB45" s="718"/>
      <c r="DC45" s="722"/>
      <c r="DD45" s="692">
        <v>18997</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364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365</v>
      </c>
      <c r="CG46" s="681"/>
      <c r="CH46" s="681"/>
      <c r="CI46" s="681"/>
      <c r="CJ46" s="681"/>
      <c r="CK46" s="681"/>
      <c r="CL46" s="681"/>
      <c r="CM46" s="681"/>
      <c r="CN46" s="681"/>
      <c r="CO46" s="681"/>
      <c r="CP46" s="681"/>
      <c r="CQ46" s="682"/>
      <c r="CR46" s="683">
        <v>1761044</v>
      </c>
      <c r="CS46" s="684"/>
      <c r="CT46" s="684"/>
      <c r="CU46" s="684"/>
      <c r="CV46" s="684"/>
      <c r="CW46" s="684"/>
      <c r="CX46" s="684"/>
      <c r="CY46" s="685"/>
      <c r="CZ46" s="688">
        <v>8.1</v>
      </c>
      <c r="DA46" s="689"/>
      <c r="DB46" s="689"/>
      <c r="DC46" s="701"/>
      <c r="DD46" s="692">
        <v>212803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367</v>
      </c>
      <c r="CG47" s="681"/>
      <c r="CH47" s="681"/>
      <c r="CI47" s="681"/>
      <c r="CJ47" s="681"/>
      <c r="CK47" s="681"/>
      <c r="CL47" s="681"/>
      <c r="CM47" s="681"/>
      <c r="CN47" s="681"/>
      <c r="CO47" s="681"/>
      <c r="CP47" s="681"/>
      <c r="CQ47" s="682"/>
      <c r="CR47" s="683">
        <v>566812</v>
      </c>
      <c r="CS47" s="720"/>
      <c r="CT47" s="720"/>
      <c r="CU47" s="720"/>
      <c r="CV47" s="720"/>
      <c r="CW47" s="720"/>
      <c r="CX47" s="720"/>
      <c r="CY47" s="721"/>
      <c r="CZ47" s="688">
        <v>2.6</v>
      </c>
      <c r="DA47" s="718"/>
      <c r="DB47" s="718"/>
      <c r="DC47" s="722"/>
      <c r="DD47" s="692">
        <v>12063</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c r="B48" s="241" t="s">
        <v>368</v>
      </c>
      <c r="CD48" s="799"/>
      <c r="CE48" s="800"/>
      <c r="CF48" s="680" t="s">
        <v>369</v>
      </c>
      <c r="CG48" s="681"/>
      <c r="CH48" s="681"/>
      <c r="CI48" s="681"/>
      <c r="CJ48" s="681"/>
      <c r="CK48" s="681"/>
      <c r="CL48" s="681"/>
      <c r="CM48" s="681"/>
      <c r="CN48" s="681"/>
      <c r="CO48" s="681"/>
      <c r="CP48" s="681"/>
      <c r="CQ48" s="682"/>
      <c r="CR48" s="683" t="s">
        <v>244</v>
      </c>
      <c r="CS48" s="684"/>
      <c r="CT48" s="684"/>
      <c r="CU48" s="684"/>
      <c r="CV48" s="684"/>
      <c r="CW48" s="684"/>
      <c r="CX48" s="684"/>
      <c r="CY48" s="685"/>
      <c r="CZ48" s="688" t="s">
        <v>244</v>
      </c>
      <c r="DA48" s="689"/>
      <c r="DB48" s="689"/>
      <c r="DC48" s="701"/>
      <c r="DD48" s="692" t="s">
        <v>238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2" t="s">
        <v>370</v>
      </c>
      <c r="CE49" s="733"/>
      <c r="CF49" s="733"/>
      <c r="CG49" s="733"/>
      <c r="CH49" s="733"/>
      <c r="CI49" s="733"/>
      <c r="CJ49" s="733"/>
      <c r="CK49" s="733"/>
      <c r="CL49" s="733"/>
      <c r="CM49" s="733"/>
      <c r="CN49" s="733"/>
      <c r="CO49" s="733"/>
      <c r="CP49" s="733"/>
      <c r="CQ49" s="734"/>
      <c r="CR49" s="768">
        <v>21795191</v>
      </c>
      <c r="CS49" s="754"/>
      <c r="CT49" s="754"/>
      <c r="CU49" s="754"/>
      <c r="CV49" s="754"/>
      <c r="CW49" s="754"/>
      <c r="CX49" s="754"/>
      <c r="CY49" s="785"/>
      <c r="CZ49" s="780">
        <v>100</v>
      </c>
      <c r="DA49" s="786"/>
      <c r="DB49" s="786"/>
      <c r="DC49" s="787"/>
      <c r="DD49" s="788">
        <v>15096425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GzlQm9zrk2gFfa1QfgeUQDqbJN6VdrPF8XTAXJVp+RwG3/U9a5ZBENdd2L2jVRVBmLLE1BVFwNDJA9/Df62lPw==" saltValue="mj/6q0RQk/zAxDFHSXJLH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F35" sqref="AF35:AJ35"/>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371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372</v>
      </c>
      <c r="DK2" s="831"/>
      <c r="DL2" s="831"/>
      <c r="DM2" s="831"/>
      <c r="DN2" s="831"/>
      <c r="DO2" s="832"/>
      <c r="DP2" s="250"/>
      <c r="DQ2" s="830" t="s">
        <v>373</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374</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376</v>
      </c>
      <c r="B5" s="825"/>
      <c r="C5" s="825"/>
      <c r="D5" s="825"/>
      <c r="E5" s="825"/>
      <c r="F5" s="825"/>
      <c r="G5" s="825"/>
      <c r="H5" s="825"/>
      <c r="I5" s="825"/>
      <c r="J5" s="825"/>
      <c r="K5" s="825"/>
      <c r="L5" s="825"/>
      <c r="M5" s="825"/>
      <c r="N5" s="825"/>
      <c r="O5" s="825"/>
      <c r="P5" s="826"/>
      <c r="Q5" s="801" t="s">
        <v>377</v>
      </c>
      <c r="R5" s="802"/>
      <c r="S5" s="802"/>
      <c r="T5" s="802"/>
      <c r="U5" s="803"/>
      <c r="V5" s="801" t="s">
        <v>378</v>
      </c>
      <c r="W5" s="802"/>
      <c r="X5" s="802"/>
      <c r="Y5" s="802"/>
      <c r="Z5" s="803"/>
      <c r="AA5" s="801" t="s">
        <v>379</v>
      </c>
      <c r="AB5" s="802"/>
      <c r="AC5" s="802"/>
      <c r="AD5" s="802"/>
      <c r="AE5" s="802"/>
      <c r="AF5" s="834" t="s">
        <v>380</v>
      </c>
      <c r="AG5" s="802"/>
      <c r="AH5" s="802"/>
      <c r="AI5" s="802"/>
      <c r="AJ5" s="813"/>
      <c r="AK5" s="802" t="s">
        <v>381</v>
      </c>
      <c r="AL5" s="802"/>
      <c r="AM5" s="802"/>
      <c r="AN5" s="802"/>
      <c r="AO5" s="803"/>
      <c r="AP5" s="801" t="s">
        <v>382</v>
      </c>
      <c r="AQ5" s="802"/>
      <c r="AR5" s="802"/>
      <c r="AS5" s="802"/>
      <c r="AT5" s="803"/>
      <c r="AU5" s="801" t="s">
        <v>383</v>
      </c>
      <c r="AV5" s="802"/>
      <c r="AW5" s="802"/>
      <c r="AX5" s="802"/>
      <c r="AY5" s="813"/>
      <c r="AZ5" s="257"/>
      <c r="BA5" s="257"/>
      <c r="BB5" s="257"/>
      <c r="BC5" s="257"/>
      <c r="BD5" s="257"/>
      <c r="BE5" s="258"/>
      <c r="BF5" s="258"/>
      <c r="BG5" s="258"/>
      <c r="BH5" s="258"/>
      <c r="BI5" s="258"/>
      <c r="BJ5" s="258"/>
      <c r="BK5" s="258"/>
      <c r="BL5" s="258"/>
      <c r="BM5" s="258"/>
      <c r="BN5" s="258"/>
      <c r="BO5" s="258"/>
      <c r="BP5" s="258"/>
      <c r="BQ5" s="824" t="s">
        <v>384</v>
      </c>
      <c r="BR5" s="825"/>
      <c r="BS5" s="825"/>
      <c r="BT5" s="825"/>
      <c r="BU5" s="825"/>
      <c r="BV5" s="825"/>
      <c r="BW5" s="825"/>
      <c r="BX5" s="825"/>
      <c r="BY5" s="825"/>
      <c r="BZ5" s="825"/>
      <c r="CA5" s="825"/>
      <c r="CB5" s="825"/>
      <c r="CC5" s="825"/>
      <c r="CD5" s="825"/>
      <c r="CE5" s="825"/>
      <c r="CF5" s="825"/>
      <c r="CG5" s="826"/>
      <c r="CH5" s="801" t="s">
        <v>385</v>
      </c>
      <c r="CI5" s="802"/>
      <c r="CJ5" s="802"/>
      <c r="CK5" s="802"/>
      <c r="CL5" s="803"/>
      <c r="CM5" s="801" t="s">
        <v>386</v>
      </c>
      <c r="CN5" s="802"/>
      <c r="CO5" s="802"/>
      <c r="CP5" s="802"/>
      <c r="CQ5" s="803"/>
      <c r="CR5" s="801" t="s">
        <v>387</v>
      </c>
      <c r="CS5" s="802"/>
      <c r="CT5" s="802"/>
      <c r="CU5" s="802"/>
      <c r="CV5" s="803"/>
      <c r="CW5" s="801" t="s">
        <v>388</v>
      </c>
      <c r="CX5" s="802"/>
      <c r="CY5" s="802"/>
      <c r="CZ5" s="802"/>
      <c r="DA5" s="803"/>
      <c r="DB5" s="801" t="s">
        <v>389</v>
      </c>
      <c r="DC5" s="802"/>
      <c r="DD5" s="802"/>
      <c r="DE5" s="802"/>
      <c r="DF5" s="803"/>
      <c r="DG5" s="807" t="s">
        <v>390</v>
      </c>
      <c r="DH5" s="808"/>
      <c r="DI5" s="808"/>
      <c r="DJ5" s="808"/>
      <c r="DK5" s="809"/>
      <c r="DL5" s="807" t="s">
        <v>391</v>
      </c>
      <c r="DM5" s="808"/>
      <c r="DN5" s="808"/>
      <c r="DO5" s="808"/>
      <c r="DP5" s="809"/>
      <c r="DQ5" s="801" t="s">
        <v>392</v>
      </c>
      <c r="DR5" s="802"/>
      <c r="DS5" s="802"/>
      <c r="DT5" s="802"/>
      <c r="DU5" s="803"/>
      <c r="DV5" s="801" t="s">
        <v>383</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393</v>
      </c>
      <c r="C7" s="816"/>
      <c r="D7" s="816"/>
      <c r="E7" s="816"/>
      <c r="F7" s="816"/>
      <c r="G7" s="816"/>
      <c r="H7" s="816"/>
      <c r="I7" s="816"/>
      <c r="J7" s="816"/>
      <c r="K7" s="816"/>
      <c r="L7" s="816"/>
      <c r="M7" s="816"/>
      <c r="N7" s="816"/>
      <c r="O7" s="816"/>
      <c r="P7" s="817"/>
      <c r="Q7" s="818">
        <v>22827</v>
      </c>
      <c r="R7" s="819"/>
      <c r="S7" s="819"/>
      <c r="T7" s="819"/>
      <c r="U7" s="819"/>
      <c r="V7" s="819">
        <v>21777</v>
      </c>
      <c r="W7" s="819"/>
      <c r="X7" s="819"/>
      <c r="Y7" s="819"/>
      <c r="Z7" s="819"/>
      <c r="AA7" s="819">
        <v>1050</v>
      </c>
      <c r="AB7" s="819"/>
      <c r="AC7" s="819"/>
      <c r="AD7" s="819"/>
      <c r="AE7" s="820"/>
      <c r="AF7" s="821">
        <v>1045</v>
      </c>
      <c r="AG7" s="822"/>
      <c r="AH7" s="822"/>
      <c r="AI7" s="822"/>
      <c r="AJ7" s="823"/>
      <c r="AK7" s="858">
        <v>9</v>
      </c>
      <c r="AL7" s="859"/>
      <c r="AM7" s="859"/>
      <c r="AN7" s="859"/>
      <c r="AO7" s="859"/>
      <c r="AP7" s="859">
        <v>24665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599</v>
      </c>
      <c r="BT7" s="863"/>
      <c r="BU7" s="863"/>
      <c r="BV7" s="863"/>
      <c r="BW7" s="863"/>
      <c r="BX7" s="863"/>
      <c r="BY7" s="863"/>
      <c r="BZ7" s="863"/>
      <c r="CA7" s="863"/>
      <c r="CB7" s="863"/>
      <c r="CC7" s="863"/>
      <c r="CD7" s="863"/>
      <c r="CE7" s="863"/>
      <c r="CF7" s="863"/>
      <c r="CG7" s="864"/>
      <c r="CH7" s="855">
        <v>12</v>
      </c>
      <c r="CI7" s="856"/>
      <c r="CJ7" s="856"/>
      <c r="CK7" s="856"/>
      <c r="CL7" s="857"/>
      <c r="CM7" s="855">
        <v>254</v>
      </c>
      <c r="CN7" s="856"/>
      <c r="CO7" s="856"/>
      <c r="CP7" s="856"/>
      <c r="CQ7" s="857"/>
      <c r="CR7" s="855">
        <v>93</v>
      </c>
      <c r="CS7" s="856"/>
      <c r="CT7" s="856"/>
      <c r="CU7" s="856"/>
      <c r="CV7" s="857"/>
      <c r="CW7" s="855" t="s">
        <v>584</v>
      </c>
      <c r="CX7" s="856"/>
      <c r="CY7" s="856"/>
      <c r="CZ7" s="856"/>
      <c r="DA7" s="857"/>
      <c r="DB7" s="855" t="s">
        <v>606</v>
      </c>
      <c r="DC7" s="856"/>
      <c r="DD7" s="856"/>
      <c r="DE7" s="856"/>
      <c r="DF7" s="857"/>
      <c r="DG7" s="855" t="s">
        <v>584</v>
      </c>
      <c r="DH7" s="856"/>
      <c r="DI7" s="856"/>
      <c r="DJ7" s="856"/>
      <c r="DK7" s="857"/>
      <c r="DL7" s="855" t="s">
        <v>584</v>
      </c>
      <c r="DM7" s="856"/>
      <c r="DN7" s="856"/>
      <c r="DO7" s="856"/>
      <c r="DP7" s="857"/>
      <c r="DQ7" s="855" t="s">
        <v>584</v>
      </c>
      <c r="DR7" s="856"/>
      <c r="DS7" s="856"/>
      <c r="DT7" s="856"/>
      <c r="DU7" s="857"/>
      <c r="DV7" s="836"/>
      <c r="DW7" s="837"/>
      <c r="DX7" s="837"/>
      <c r="DY7" s="837"/>
      <c r="DZ7" s="838"/>
      <c r="EA7" s="255"/>
    </row>
    <row r="8" spans="1:131" s="256" customFormat="1" ht="26.25" customHeight="1">
      <c r="A8" s="262">
        <v>2</v>
      </c>
      <c r="B8" s="839" t="s">
        <v>394</v>
      </c>
      <c r="C8" s="840"/>
      <c r="D8" s="840"/>
      <c r="E8" s="840"/>
      <c r="F8" s="840"/>
      <c r="G8" s="840"/>
      <c r="H8" s="840"/>
      <c r="I8" s="840"/>
      <c r="J8" s="840"/>
      <c r="K8" s="840"/>
      <c r="L8" s="840"/>
      <c r="M8" s="840"/>
      <c r="N8" s="840"/>
      <c r="O8" s="840"/>
      <c r="P8" s="841"/>
      <c r="Q8" s="842">
        <v>24</v>
      </c>
      <c r="R8" s="843"/>
      <c r="S8" s="843"/>
      <c r="T8" s="843"/>
      <c r="U8" s="843"/>
      <c r="V8" s="843">
        <v>12</v>
      </c>
      <c r="W8" s="843"/>
      <c r="X8" s="843"/>
      <c r="Y8" s="843"/>
      <c r="Z8" s="843"/>
      <c r="AA8" s="843">
        <v>12</v>
      </c>
      <c r="AB8" s="843"/>
      <c r="AC8" s="843"/>
      <c r="AD8" s="843"/>
      <c r="AE8" s="844"/>
      <c r="AF8" s="845">
        <v>12</v>
      </c>
      <c r="AG8" s="846"/>
      <c r="AH8" s="846"/>
      <c r="AI8" s="846"/>
      <c r="AJ8" s="847"/>
      <c r="AK8" s="848" t="s">
        <v>584</v>
      </c>
      <c r="AL8" s="849"/>
      <c r="AM8" s="849"/>
      <c r="AN8" s="849"/>
      <c r="AO8" s="849"/>
      <c r="AP8" s="849">
        <v>3</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t="s">
        <v>605</v>
      </c>
      <c r="BS8" s="852" t="s">
        <v>600</v>
      </c>
      <c r="BT8" s="853"/>
      <c r="BU8" s="853"/>
      <c r="BV8" s="853"/>
      <c r="BW8" s="853"/>
      <c r="BX8" s="853"/>
      <c r="BY8" s="853"/>
      <c r="BZ8" s="853"/>
      <c r="CA8" s="853"/>
      <c r="CB8" s="853"/>
      <c r="CC8" s="853"/>
      <c r="CD8" s="853"/>
      <c r="CE8" s="853"/>
      <c r="CF8" s="853"/>
      <c r="CG8" s="854"/>
      <c r="CH8" s="865">
        <v>-23</v>
      </c>
      <c r="CI8" s="866"/>
      <c r="CJ8" s="866"/>
      <c r="CK8" s="866"/>
      <c r="CL8" s="867"/>
      <c r="CM8" s="865">
        <v>200</v>
      </c>
      <c r="CN8" s="866"/>
      <c r="CO8" s="866"/>
      <c r="CP8" s="866"/>
      <c r="CQ8" s="867"/>
      <c r="CR8" s="865">
        <v>810</v>
      </c>
      <c r="CS8" s="866"/>
      <c r="CT8" s="866"/>
      <c r="CU8" s="866"/>
      <c r="CV8" s="867"/>
      <c r="CW8" s="865" t="s">
        <v>584</v>
      </c>
      <c r="CX8" s="866"/>
      <c r="CY8" s="866"/>
      <c r="CZ8" s="866"/>
      <c r="DA8" s="867"/>
      <c r="DB8" s="865">
        <v>336</v>
      </c>
      <c r="DC8" s="866"/>
      <c r="DD8" s="866"/>
      <c r="DE8" s="866"/>
      <c r="DF8" s="867"/>
      <c r="DG8" s="865" t="s">
        <v>584</v>
      </c>
      <c r="DH8" s="866"/>
      <c r="DI8" s="866"/>
      <c r="DJ8" s="866"/>
      <c r="DK8" s="867"/>
      <c r="DL8" s="865" t="s">
        <v>584</v>
      </c>
      <c r="DM8" s="866"/>
      <c r="DN8" s="866"/>
      <c r="DO8" s="866"/>
      <c r="DP8" s="867"/>
      <c r="DQ8" s="865" t="s">
        <v>584</v>
      </c>
      <c r="DR8" s="866"/>
      <c r="DS8" s="866"/>
      <c r="DT8" s="866"/>
      <c r="DU8" s="867"/>
      <c r="DV8" s="868"/>
      <c r="DW8" s="869"/>
      <c r="DX8" s="869"/>
      <c r="DY8" s="869"/>
      <c r="DZ8" s="870"/>
      <c r="EA8" s="255"/>
    </row>
    <row r="9" spans="1:131" s="256" customFormat="1" ht="26.25" customHeight="1">
      <c r="A9" s="262">
        <v>3</v>
      </c>
      <c r="B9" s="839" t="s">
        <v>395</v>
      </c>
      <c r="C9" s="840"/>
      <c r="D9" s="840"/>
      <c r="E9" s="840"/>
      <c r="F9" s="840"/>
      <c r="G9" s="840"/>
      <c r="H9" s="840"/>
      <c r="I9" s="840"/>
      <c r="J9" s="840"/>
      <c r="K9" s="840"/>
      <c r="L9" s="840"/>
      <c r="M9" s="840"/>
      <c r="N9" s="840"/>
      <c r="O9" s="840"/>
      <c r="P9" s="841"/>
      <c r="Q9" s="842">
        <v>1</v>
      </c>
      <c r="R9" s="843"/>
      <c r="S9" s="843"/>
      <c r="T9" s="843"/>
      <c r="U9" s="843"/>
      <c r="V9" s="843">
        <v>1</v>
      </c>
      <c r="W9" s="843"/>
      <c r="X9" s="843"/>
      <c r="Y9" s="843"/>
      <c r="Z9" s="843"/>
      <c r="AA9" s="843">
        <v>0</v>
      </c>
      <c r="AB9" s="843"/>
      <c r="AC9" s="843"/>
      <c r="AD9" s="843"/>
      <c r="AE9" s="844"/>
      <c r="AF9" s="845">
        <v>0</v>
      </c>
      <c r="AG9" s="846"/>
      <c r="AH9" s="846"/>
      <c r="AI9" s="846"/>
      <c r="AJ9" s="847"/>
      <c r="AK9" s="848">
        <v>1</v>
      </c>
      <c r="AL9" s="849"/>
      <c r="AM9" s="849"/>
      <c r="AN9" s="849"/>
      <c r="AO9" s="849"/>
      <c r="AP9" s="849" t="s">
        <v>584</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t="s">
        <v>605</v>
      </c>
      <c r="BS9" s="852" t="s">
        <v>601</v>
      </c>
      <c r="BT9" s="853"/>
      <c r="BU9" s="853"/>
      <c r="BV9" s="853"/>
      <c r="BW9" s="853"/>
      <c r="BX9" s="853"/>
      <c r="BY9" s="853"/>
      <c r="BZ9" s="853"/>
      <c r="CA9" s="853"/>
      <c r="CB9" s="853"/>
      <c r="CC9" s="853"/>
      <c r="CD9" s="853"/>
      <c r="CE9" s="853"/>
      <c r="CF9" s="853"/>
      <c r="CG9" s="854"/>
      <c r="CH9" s="865">
        <v>7</v>
      </c>
      <c r="CI9" s="866"/>
      <c r="CJ9" s="866"/>
      <c r="CK9" s="866"/>
      <c r="CL9" s="867"/>
      <c r="CM9" s="865">
        <v>17</v>
      </c>
      <c r="CN9" s="866"/>
      <c r="CO9" s="866"/>
      <c r="CP9" s="866"/>
      <c r="CQ9" s="867"/>
      <c r="CR9" s="865">
        <v>5</v>
      </c>
      <c r="CS9" s="866"/>
      <c r="CT9" s="866"/>
      <c r="CU9" s="866"/>
      <c r="CV9" s="867"/>
      <c r="CW9" s="865" t="s">
        <v>584</v>
      </c>
      <c r="CX9" s="866"/>
      <c r="CY9" s="866"/>
      <c r="CZ9" s="866"/>
      <c r="DA9" s="867"/>
      <c r="DB9" s="865" t="s">
        <v>606</v>
      </c>
      <c r="DC9" s="866"/>
      <c r="DD9" s="866"/>
      <c r="DE9" s="866"/>
      <c r="DF9" s="867"/>
      <c r="DG9" s="865" t="s">
        <v>584</v>
      </c>
      <c r="DH9" s="866"/>
      <c r="DI9" s="866"/>
      <c r="DJ9" s="866"/>
      <c r="DK9" s="867"/>
      <c r="DL9" s="865" t="s">
        <v>584</v>
      </c>
      <c r="DM9" s="866"/>
      <c r="DN9" s="866"/>
      <c r="DO9" s="866"/>
      <c r="DP9" s="867"/>
      <c r="DQ9" s="865" t="s">
        <v>584</v>
      </c>
      <c r="DR9" s="866"/>
      <c r="DS9" s="866"/>
      <c r="DT9" s="866"/>
      <c r="DU9" s="867"/>
      <c r="DV9" s="868"/>
      <c r="DW9" s="869"/>
      <c r="DX9" s="869"/>
      <c r="DY9" s="869"/>
      <c r="DZ9" s="870"/>
      <c r="EA9" s="255"/>
    </row>
    <row r="10" spans="1:131" s="256" customFormat="1" ht="26.25" customHeight="1">
      <c r="A10" s="262">
        <v>4</v>
      </c>
      <c r="B10" s="839" t="s">
        <v>396</v>
      </c>
      <c r="C10" s="840"/>
      <c r="D10" s="840"/>
      <c r="E10" s="840"/>
      <c r="F10" s="840"/>
      <c r="G10" s="840"/>
      <c r="H10" s="840"/>
      <c r="I10" s="840"/>
      <c r="J10" s="840"/>
      <c r="K10" s="840"/>
      <c r="L10" s="840"/>
      <c r="M10" s="840"/>
      <c r="N10" s="840"/>
      <c r="O10" s="840"/>
      <c r="P10" s="841"/>
      <c r="Q10" s="842">
        <v>15</v>
      </c>
      <c r="R10" s="843"/>
      <c r="S10" s="843"/>
      <c r="T10" s="843"/>
      <c r="U10" s="843"/>
      <c r="V10" s="843">
        <v>13</v>
      </c>
      <c r="W10" s="843"/>
      <c r="X10" s="843"/>
      <c r="Y10" s="843"/>
      <c r="Z10" s="843"/>
      <c r="AA10" s="843">
        <v>1</v>
      </c>
      <c r="AB10" s="843"/>
      <c r="AC10" s="843"/>
      <c r="AD10" s="843"/>
      <c r="AE10" s="844"/>
      <c r="AF10" s="845">
        <v>1</v>
      </c>
      <c r="AG10" s="846"/>
      <c r="AH10" s="846"/>
      <c r="AI10" s="846"/>
      <c r="AJ10" s="847"/>
      <c r="AK10" s="848" t="s">
        <v>584</v>
      </c>
      <c r="AL10" s="849"/>
      <c r="AM10" s="849"/>
      <c r="AN10" s="849"/>
      <c r="AO10" s="849"/>
      <c r="AP10" s="849" t="s">
        <v>584</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602</v>
      </c>
      <c r="BT10" s="853"/>
      <c r="BU10" s="853"/>
      <c r="BV10" s="853"/>
      <c r="BW10" s="853"/>
      <c r="BX10" s="853"/>
      <c r="BY10" s="853"/>
      <c r="BZ10" s="853"/>
      <c r="CA10" s="853"/>
      <c r="CB10" s="853"/>
      <c r="CC10" s="853"/>
      <c r="CD10" s="853"/>
      <c r="CE10" s="853"/>
      <c r="CF10" s="853"/>
      <c r="CG10" s="854"/>
      <c r="CH10" s="865">
        <v>0</v>
      </c>
      <c r="CI10" s="866"/>
      <c r="CJ10" s="866"/>
      <c r="CK10" s="866"/>
      <c r="CL10" s="867"/>
      <c r="CM10" s="865">
        <v>22</v>
      </c>
      <c r="CN10" s="866"/>
      <c r="CO10" s="866"/>
      <c r="CP10" s="866"/>
      <c r="CQ10" s="867"/>
      <c r="CR10" s="865">
        <v>8</v>
      </c>
      <c r="CS10" s="866"/>
      <c r="CT10" s="866"/>
      <c r="CU10" s="866"/>
      <c r="CV10" s="867"/>
      <c r="CW10" s="865" t="s">
        <v>584</v>
      </c>
      <c r="CX10" s="866"/>
      <c r="CY10" s="866"/>
      <c r="CZ10" s="866"/>
      <c r="DA10" s="867"/>
      <c r="DB10" s="865" t="s">
        <v>584</v>
      </c>
      <c r="DC10" s="866"/>
      <c r="DD10" s="866"/>
      <c r="DE10" s="866"/>
      <c r="DF10" s="867"/>
      <c r="DG10" s="865" t="s">
        <v>584</v>
      </c>
      <c r="DH10" s="866"/>
      <c r="DI10" s="866"/>
      <c r="DJ10" s="866"/>
      <c r="DK10" s="867"/>
      <c r="DL10" s="865" t="s">
        <v>584</v>
      </c>
      <c r="DM10" s="866"/>
      <c r="DN10" s="866"/>
      <c r="DO10" s="866"/>
      <c r="DP10" s="867"/>
      <c r="DQ10" s="865" t="s">
        <v>584</v>
      </c>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603</v>
      </c>
      <c r="BT11" s="853"/>
      <c r="BU11" s="853"/>
      <c r="BV11" s="853"/>
      <c r="BW11" s="853"/>
      <c r="BX11" s="853"/>
      <c r="BY11" s="853"/>
      <c r="BZ11" s="853"/>
      <c r="CA11" s="853"/>
      <c r="CB11" s="853"/>
      <c r="CC11" s="853"/>
      <c r="CD11" s="853"/>
      <c r="CE11" s="853"/>
      <c r="CF11" s="853"/>
      <c r="CG11" s="854"/>
      <c r="CH11" s="865">
        <v>-24</v>
      </c>
      <c r="CI11" s="866"/>
      <c r="CJ11" s="866"/>
      <c r="CK11" s="866"/>
      <c r="CL11" s="867"/>
      <c r="CM11" s="865">
        <v>3</v>
      </c>
      <c r="CN11" s="866"/>
      <c r="CO11" s="866"/>
      <c r="CP11" s="866"/>
      <c r="CQ11" s="867"/>
      <c r="CR11" s="865">
        <v>45</v>
      </c>
      <c r="CS11" s="866"/>
      <c r="CT11" s="866"/>
      <c r="CU11" s="866"/>
      <c r="CV11" s="867"/>
      <c r="CW11" s="865" t="s">
        <v>584</v>
      </c>
      <c r="CX11" s="866"/>
      <c r="CY11" s="866"/>
      <c r="CZ11" s="866"/>
      <c r="DA11" s="867"/>
      <c r="DB11" s="865" t="s">
        <v>584</v>
      </c>
      <c r="DC11" s="866"/>
      <c r="DD11" s="866"/>
      <c r="DE11" s="866"/>
      <c r="DF11" s="867"/>
      <c r="DG11" s="865" t="s">
        <v>584</v>
      </c>
      <c r="DH11" s="866"/>
      <c r="DI11" s="866"/>
      <c r="DJ11" s="866"/>
      <c r="DK11" s="867"/>
      <c r="DL11" s="865" t="s">
        <v>584</v>
      </c>
      <c r="DM11" s="866"/>
      <c r="DN11" s="866"/>
      <c r="DO11" s="866"/>
      <c r="DP11" s="867"/>
      <c r="DQ11" s="865" t="s">
        <v>584</v>
      </c>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604</v>
      </c>
      <c r="BT12" s="853"/>
      <c r="BU12" s="853"/>
      <c r="BV12" s="853"/>
      <c r="BW12" s="853"/>
      <c r="BX12" s="853"/>
      <c r="BY12" s="853"/>
      <c r="BZ12" s="853"/>
      <c r="CA12" s="853"/>
      <c r="CB12" s="853"/>
      <c r="CC12" s="853"/>
      <c r="CD12" s="853"/>
      <c r="CE12" s="853"/>
      <c r="CF12" s="853"/>
      <c r="CG12" s="854"/>
      <c r="CH12" s="865">
        <v>0</v>
      </c>
      <c r="CI12" s="866"/>
      <c r="CJ12" s="866"/>
      <c r="CK12" s="866"/>
      <c r="CL12" s="867"/>
      <c r="CM12" s="865">
        <v>14</v>
      </c>
      <c r="CN12" s="866"/>
      <c r="CO12" s="866"/>
      <c r="CP12" s="866"/>
      <c r="CQ12" s="867"/>
      <c r="CR12" s="865">
        <v>47</v>
      </c>
      <c r="CS12" s="866"/>
      <c r="CT12" s="866"/>
      <c r="CU12" s="866"/>
      <c r="CV12" s="867"/>
      <c r="CW12" s="865" t="s">
        <v>584</v>
      </c>
      <c r="CX12" s="866"/>
      <c r="CY12" s="866"/>
      <c r="CZ12" s="866"/>
      <c r="DA12" s="867"/>
      <c r="DB12" s="865" t="s">
        <v>584</v>
      </c>
      <c r="DC12" s="866"/>
      <c r="DD12" s="866"/>
      <c r="DE12" s="866"/>
      <c r="DF12" s="867"/>
      <c r="DG12" s="865" t="s">
        <v>584</v>
      </c>
      <c r="DH12" s="866"/>
      <c r="DI12" s="866"/>
      <c r="DJ12" s="866"/>
      <c r="DK12" s="867"/>
      <c r="DL12" s="865" t="s">
        <v>584</v>
      </c>
      <c r="DM12" s="866"/>
      <c r="DN12" s="866"/>
      <c r="DO12" s="866"/>
      <c r="DP12" s="867"/>
      <c r="DQ12" s="865" t="s">
        <v>584</v>
      </c>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397</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398</v>
      </c>
      <c r="B23" s="874" t="s">
        <v>399</v>
      </c>
      <c r="C23" s="875"/>
      <c r="D23" s="875"/>
      <c r="E23" s="875"/>
      <c r="F23" s="875"/>
      <c r="G23" s="875"/>
      <c r="H23" s="875"/>
      <c r="I23" s="875"/>
      <c r="J23" s="875"/>
      <c r="K23" s="875"/>
      <c r="L23" s="875"/>
      <c r="M23" s="875"/>
      <c r="N23" s="875"/>
      <c r="O23" s="875"/>
      <c r="P23" s="876"/>
      <c r="Q23" s="877">
        <v>22859</v>
      </c>
      <c r="R23" s="878"/>
      <c r="S23" s="878"/>
      <c r="T23" s="878"/>
      <c r="U23" s="878"/>
      <c r="V23" s="878">
        <v>21795</v>
      </c>
      <c r="W23" s="878"/>
      <c r="X23" s="878"/>
      <c r="Y23" s="878"/>
      <c r="Z23" s="878"/>
      <c r="AA23" s="878">
        <v>1064</v>
      </c>
      <c r="AB23" s="878"/>
      <c r="AC23" s="878"/>
      <c r="AD23" s="878"/>
      <c r="AE23" s="879"/>
      <c r="AF23" s="880">
        <v>1058</v>
      </c>
      <c r="AG23" s="878"/>
      <c r="AH23" s="878"/>
      <c r="AI23" s="878"/>
      <c r="AJ23" s="881"/>
      <c r="AK23" s="882"/>
      <c r="AL23" s="883"/>
      <c r="AM23" s="883"/>
      <c r="AN23" s="883"/>
      <c r="AO23" s="883"/>
      <c r="AP23" s="878">
        <v>24668</v>
      </c>
      <c r="AQ23" s="878"/>
      <c r="AR23" s="878"/>
      <c r="AS23" s="878"/>
      <c r="AT23" s="878"/>
      <c r="AU23" s="884"/>
      <c r="AV23" s="884"/>
      <c r="AW23" s="884"/>
      <c r="AX23" s="884"/>
      <c r="AY23" s="885"/>
      <c r="AZ23" s="893" t="s">
        <v>244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400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401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376</v>
      </c>
      <c r="B26" s="825"/>
      <c r="C26" s="825"/>
      <c r="D26" s="825"/>
      <c r="E26" s="825"/>
      <c r="F26" s="825"/>
      <c r="G26" s="825"/>
      <c r="H26" s="825"/>
      <c r="I26" s="825"/>
      <c r="J26" s="825"/>
      <c r="K26" s="825"/>
      <c r="L26" s="825"/>
      <c r="M26" s="825"/>
      <c r="N26" s="825"/>
      <c r="O26" s="825"/>
      <c r="P26" s="826"/>
      <c r="Q26" s="801" t="s">
        <v>402</v>
      </c>
      <c r="R26" s="802"/>
      <c r="S26" s="802"/>
      <c r="T26" s="802"/>
      <c r="U26" s="803"/>
      <c r="V26" s="801" t="s">
        <v>403</v>
      </c>
      <c r="W26" s="802"/>
      <c r="X26" s="802"/>
      <c r="Y26" s="802"/>
      <c r="Z26" s="803"/>
      <c r="AA26" s="801" t="s">
        <v>404</v>
      </c>
      <c r="AB26" s="802"/>
      <c r="AC26" s="802"/>
      <c r="AD26" s="802"/>
      <c r="AE26" s="802"/>
      <c r="AF26" s="896" t="s">
        <v>405</v>
      </c>
      <c r="AG26" s="897"/>
      <c r="AH26" s="897"/>
      <c r="AI26" s="897"/>
      <c r="AJ26" s="898"/>
      <c r="AK26" s="802" t="s">
        <v>406</v>
      </c>
      <c r="AL26" s="802"/>
      <c r="AM26" s="802"/>
      <c r="AN26" s="802"/>
      <c r="AO26" s="803"/>
      <c r="AP26" s="801" t="s">
        <v>407</v>
      </c>
      <c r="AQ26" s="802"/>
      <c r="AR26" s="802"/>
      <c r="AS26" s="802"/>
      <c r="AT26" s="803"/>
      <c r="AU26" s="801" t="s">
        <v>408</v>
      </c>
      <c r="AV26" s="802"/>
      <c r="AW26" s="802"/>
      <c r="AX26" s="802"/>
      <c r="AY26" s="803"/>
      <c r="AZ26" s="801" t="s">
        <v>409</v>
      </c>
      <c r="BA26" s="802"/>
      <c r="BB26" s="802"/>
      <c r="BC26" s="802"/>
      <c r="BD26" s="803"/>
      <c r="BE26" s="801" t="s">
        <v>383</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410</v>
      </c>
      <c r="C28" s="816"/>
      <c r="D28" s="816"/>
      <c r="E28" s="816"/>
      <c r="F28" s="816"/>
      <c r="G28" s="816"/>
      <c r="H28" s="816"/>
      <c r="I28" s="816"/>
      <c r="J28" s="816"/>
      <c r="K28" s="816"/>
      <c r="L28" s="816"/>
      <c r="M28" s="816"/>
      <c r="N28" s="816"/>
      <c r="O28" s="816"/>
      <c r="P28" s="817"/>
      <c r="Q28" s="906">
        <v>3591</v>
      </c>
      <c r="R28" s="907"/>
      <c r="S28" s="907"/>
      <c r="T28" s="907"/>
      <c r="U28" s="907"/>
      <c r="V28" s="907">
        <v>3532</v>
      </c>
      <c r="W28" s="907"/>
      <c r="X28" s="907"/>
      <c r="Y28" s="907"/>
      <c r="Z28" s="907"/>
      <c r="AA28" s="907">
        <v>60</v>
      </c>
      <c r="AB28" s="907"/>
      <c r="AC28" s="907"/>
      <c r="AD28" s="907"/>
      <c r="AE28" s="908"/>
      <c r="AF28" s="909">
        <v>60</v>
      </c>
      <c r="AG28" s="907"/>
      <c r="AH28" s="907"/>
      <c r="AI28" s="907"/>
      <c r="AJ28" s="910"/>
      <c r="AK28" s="911">
        <v>325</v>
      </c>
      <c r="AL28" s="902"/>
      <c r="AM28" s="902"/>
      <c r="AN28" s="902"/>
      <c r="AO28" s="902"/>
      <c r="AP28" s="902">
        <v>125</v>
      </c>
      <c r="AQ28" s="902"/>
      <c r="AR28" s="902"/>
      <c r="AS28" s="902"/>
      <c r="AT28" s="902"/>
      <c r="AU28" s="902">
        <v>58</v>
      </c>
      <c r="AV28" s="902"/>
      <c r="AW28" s="902"/>
      <c r="AX28" s="902"/>
      <c r="AY28" s="902"/>
      <c r="AZ28" s="903" t="s">
        <v>584</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411</v>
      </c>
      <c r="C29" s="840"/>
      <c r="D29" s="840"/>
      <c r="E29" s="840"/>
      <c r="F29" s="840"/>
      <c r="G29" s="840"/>
      <c r="H29" s="840"/>
      <c r="I29" s="840"/>
      <c r="J29" s="840"/>
      <c r="K29" s="840"/>
      <c r="L29" s="840"/>
      <c r="M29" s="840"/>
      <c r="N29" s="840"/>
      <c r="O29" s="840"/>
      <c r="P29" s="841"/>
      <c r="Q29" s="842">
        <v>4448</v>
      </c>
      <c r="R29" s="843"/>
      <c r="S29" s="843"/>
      <c r="T29" s="843"/>
      <c r="U29" s="843"/>
      <c r="V29" s="843">
        <v>4398</v>
      </c>
      <c r="W29" s="843"/>
      <c r="X29" s="843"/>
      <c r="Y29" s="843"/>
      <c r="Z29" s="843"/>
      <c r="AA29" s="843">
        <v>50</v>
      </c>
      <c r="AB29" s="843"/>
      <c r="AC29" s="843"/>
      <c r="AD29" s="843"/>
      <c r="AE29" s="844"/>
      <c r="AF29" s="845">
        <v>50</v>
      </c>
      <c r="AG29" s="846"/>
      <c r="AH29" s="846"/>
      <c r="AI29" s="846"/>
      <c r="AJ29" s="847"/>
      <c r="AK29" s="914">
        <v>677</v>
      </c>
      <c r="AL29" s="915"/>
      <c r="AM29" s="915"/>
      <c r="AN29" s="915"/>
      <c r="AO29" s="915"/>
      <c r="AP29" s="915" t="s">
        <v>584</v>
      </c>
      <c r="AQ29" s="915"/>
      <c r="AR29" s="915"/>
      <c r="AS29" s="915"/>
      <c r="AT29" s="915"/>
      <c r="AU29" s="915" t="s">
        <v>584</v>
      </c>
      <c r="AV29" s="915"/>
      <c r="AW29" s="915"/>
      <c r="AX29" s="915"/>
      <c r="AY29" s="915"/>
      <c r="AZ29" s="916" t="s">
        <v>584</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412</v>
      </c>
      <c r="C30" s="840"/>
      <c r="D30" s="840"/>
      <c r="E30" s="840"/>
      <c r="F30" s="840"/>
      <c r="G30" s="840"/>
      <c r="H30" s="840"/>
      <c r="I30" s="840"/>
      <c r="J30" s="840"/>
      <c r="K30" s="840"/>
      <c r="L30" s="840"/>
      <c r="M30" s="840"/>
      <c r="N30" s="840"/>
      <c r="O30" s="840"/>
      <c r="P30" s="841"/>
      <c r="Q30" s="842">
        <v>438</v>
      </c>
      <c r="R30" s="843"/>
      <c r="S30" s="843"/>
      <c r="T30" s="843"/>
      <c r="U30" s="843"/>
      <c r="V30" s="843">
        <v>437</v>
      </c>
      <c r="W30" s="843"/>
      <c r="X30" s="843"/>
      <c r="Y30" s="843"/>
      <c r="Z30" s="843"/>
      <c r="AA30" s="843">
        <v>1</v>
      </c>
      <c r="AB30" s="843"/>
      <c r="AC30" s="843"/>
      <c r="AD30" s="843"/>
      <c r="AE30" s="844"/>
      <c r="AF30" s="845">
        <v>1</v>
      </c>
      <c r="AG30" s="846"/>
      <c r="AH30" s="846"/>
      <c r="AI30" s="846"/>
      <c r="AJ30" s="847"/>
      <c r="AK30" s="914">
        <v>145</v>
      </c>
      <c r="AL30" s="915"/>
      <c r="AM30" s="915"/>
      <c r="AN30" s="915"/>
      <c r="AO30" s="915"/>
      <c r="AP30" s="915" t="s">
        <v>584</v>
      </c>
      <c r="AQ30" s="915"/>
      <c r="AR30" s="915"/>
      <c r="AS30" s="915"/>
      <c r="AT30" s="915"/>
      <c r="AU30" s="915" t="s">
        <v>584</v>
      </c>
      <c r="AV30" s="915"/>
      <c r="AW30" s="915"/>
      <c r="AX30" s="915"/>
      <c r="AY30" s="915"/>
      <c r="AZ30" s="916" t="s">
        <v>584</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413</v>
      </c>
      <c r="C31" s="840"/>
      <c r="D31" s="840"/>
      <c r="E31" s="840"/>
      <c r="F31" s="840"/>
      <c r="G31" s="840"/>
      <c r="H31" s="840"/>
      <c r="I31" s="840"/>
      <c r="J31" s="840"/>
      <c r="K31" s="840"/>
      <c r="L31" s="840"/>
      <c r="M31" s="840"/>
      <c r="N31" s="840"/>
      <c r="O31" s="840"/>
      <c r="P31" s="841"/>
      <c r="Q31" s="842">
        <v>274</v>
      </c>
      <c r="R31" s="843"/>
      <c r="S31" s="843"/>
      <c r="T31" s="843"/>
      <c r="U31" s="843"/>
      <c r="V31" s="843">
        <v>263</v>
      </c>
      <c r="W31" s="843"/>
      <c r="X31" s="843"/>
      <c r="Y31" s="843"/>
      <c r="Z31" s="843"/>
      <c r="AA31" s="843">
        <v>12</v>
      </c>
      <c r="AB31" s="843"/>
      <c r="AC31" s="843"/>
      <c r="AD31" s="843"/>
      <c r="AE31" s="844"/>
      <c r="AF31" s="845">
        <v>12</v>
      </c>
      <c r="AG31" s="846"/>
      <c r="AH31" s="846"/>
      <c r="AI31" s="846"/>
      <c r="AJ31" s="847"/>
      <c r="AK31" s="914">
        <v>0</v>
      </c>
      <c r="AL31" s="915"/>
      <c r="AM31" s="915"/>
      <c r="AN31" s="915"/>
      <c r="AO31" s="915"/>
      <c r="AP31" s="915">
        <v>97</v>
      </c>
      <c r="AQ31" s="915"/>
      <c r="AR31" s="915"/>
      <c r="AS31" s="915"/>
      <c r="AT31" s="915"/>
      <c r="AU31" s="915">
        <v>0</v>
      </c>
      <c r="AV31" s="915"/>
      <c r="AW31" s="915"/>
      <c r="AX31" s="915"/>
      <c r="AY31" s="915"/>
      <c r="AZ31" s="916" t="s">
        <v>584</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414</v>
      </c>
      <c r="C32" s="840"/>
      <c r="D32" s="840"/>
      <c r="E32" s="840"/>
      <c r="F32" s="840"/>
      <c r="G32" s="840"/>
      <c r="H32" s="840"/>
      <c r="I32" s="840"/>
      <c r="J32" s="840"/>
      <c r="K32" s="840"/>
      <c r="L32" s="840"/>
      <c r="M32" s="840"/>
      <c r="N32" s="840"/>
      <c r="O32" s="840"/>
      <c r="P32" s="841"/>
      <c r="Q32" s="842">
        <v>539</v>
      </c>
      <c r="R32" s="843"/>
      <c r="S32" s="843"/>
      <c r="T32" s="843"/>
      <c r="U32" s="843"/>
      <c r="V32" s="843">
        <v>496</v>
      </c>
      <c r="W32" s="843"/>
      <c r="X32" s="843"/>
      <c r="Y32" s="843"/>
      <c r="Z32" s="843"/>
      <c r="AA32" s="843">
        <v>43</v>
      </c>
      <c r="AB32" s="843"/>
      <c r="AC32" s="843"/>
      <c r="AD32" s="843"/>
      <c r="AE32" s="844"/>
      <c r="AF32" s="845">
        <v>1095</v>
      </c>
      <c r="AG32" s="846"/>
      <c r="AH32" s="846"/>
      <c r="AI32" s="846"/>
      <c r="AJ32" s="847"/>
      <c r="AK32" s="914">
        <v>250</v>
      </c>
      <c r="AL32" s="915"/>
      <c r="AM32" s="915"/>
      <c r="AN32" s="915"/>
      <c r="AO32" s="915"/>
      <c r="AP32" s="915">
        <v>364</v>
      </c>
      <c r="AQ32" s="915"/>
      <c r="AR32" s="915"/>
      <c r="AS32" s="915"/>
      <c r="AT32" s="915"/>
      <c r="AU32" s="915">
        <v>6</v>
      </c>
      <c r="AV32" s="915"/>
      <c r="AW32" s="915"/>
      <c r="AX32" s="915"/>
      <c r="AY32" s="915"/>
      <c r="AZ32" s="916" t="s">
        <v>584</v>
      </c>
      <c r="BA32" s="916"/>
      <c r="BB32" s="916"/>
      <c r="BC32" s="916"/>
      <c r="BD32" s="916"/>
      <c r="BE32" s="912" t="s">
        <v>415</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416</v>
      </c>
      <c r="C33" s="840"/>
      <c r="D33" s="840"/>
      <c r="E33" s="840"/>
      <c r="F33" s="840"/>
      <c r="G33" s="840"/>
      <c r="H33" s="840"/>
      <c r="I33" s="840"/>
      <c r="J33" s="840"/>
      <c r="K33" s="840"/>
      <c r="L33" s="840"/>
      <c r="M33" s="840"/>
      <c r="N33" s="840"/>
      <c r="O33" s="840"/>
      <c r="P33" s="841"/>
      <c r="Q33" s="842">
        <v>1057</v>
      </c>
      <c r="R33" s="843"/>
      <c r="S33" s="843"/>
      <c r="T33" s="843"/>
      <c r="U33" s="843"/>
      <c r="V33" s="843">
        <v>876</v>
      </c>
      <c r="W33" s="843"/>
      <c r="X33" s="843"/>
      <c r="Y33" s="843"/>
      <c r="Z33" s="843"/>
      <c r="AA33" s="843">
        <v>181</v>
      </c>
      <c r="AB33" s="843"/>
      <c r="AC33" s="843"/>
      <c r="AD33" s="843"/>
      <c r="AE33" s="844"/>
      <c r="AF33" s="845">
        <v>2008</v>
      </c>
      <c r="AG33" s="846"/>
      <c r="AH33" s="846"/>
      <c r="AI33" s="846"/>
      <c r="AJ33" s="847"/>
      <c r="AK33" s="914">
        <v>264</v>
      </c>
      <c r="AL33" s="915"/>
      <c r="AM33" s="915"/>
      <c r="AN33" s="915"/>
      <c r="AO33" s="915"/>
      <c r="AP33" s="915">
        <v>559</v>
      </c>
      <c r="AQ33" s="915"/>
      <c r="AR33" s="915"/>
      <c r="AS33" s="915"/>
      <c r="AT33" s="915"/>
      <c r="AU33" s="915">
        <v>376</v>
      </c>
      <c r="AV33" s="915"/>
      <c r="AW33" s="915"/>
      <c r="AX33" s="915"/>
      <c r="AY33" s="915"/>
      <c r="AZ33" s="916" t="s">
        <v>584</v>
      </c>
      <c r="BA33" s="916"/>
      <c r="BB33" s="916"/>
      <c r="BC33" s="916"/>
      <c r="BD33" s="916"/>
      <c r="BE33" s="912" t="s">
        <v>417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t="s">
        <v>418</v>
      </c>
      <c r="C34" s="840"/>
      <c r="D34" s="840"/>
      <c r="E34" s="840"/>
      <c r="F34" s="840"/>
      <c r="G34" s="840"/>
      <c r="H34" s="840"/>
      <c r="I34" s="840"/>
      <c r="J34" s="840"/>
      <c r="K34" s="840"/>
      <c r="L34" s="840"/>
      <c r="M34" s="840"/>
      <c r="N34" s="840"/>
      <c r="O34" s="840"/>
      <c r="P34" s="841"/>
      <c r="Q34" s="842">
        <v>2552</v>
      </c>
      <c r="R34" s="843"/>
      <c r="S34" s="843"/>
      <c r="T34" s="843"/>
      <c r="U34" s="843"/>
      <c r="V34" s="843">
        <v>2614</v>
      </c>
      <c r="W34" s="843"/>
      <c r="X34" s="843"/>
      <c r="Y34" s="843"/>
      <c r="Z34" s="843"/>
      <c r="AA34" s="843">
        <v>-62</v>
      </c>
      <c r="AB34" s="843"/>
      <c r="AC34" s="843"/>
      <c r="AD34" s="843"/>
      <c r="AE34" s="844"/>
      <c r="AF34" s="845">
        <v>423</v>
      </c>
      <c r="AG34" s="846"/>
      <c r="AH34" s="846"/>
      <c r="AI34" s="846"/>
      <c r="AJ34" s="847"/>
      <c r="AK34" s="914">
        <v>2160</v>
      </c>
      <c r="AL34" s="915"/>
      <c r="AM34" s="915"/>
      <c r="AN34" s="915"/>
      <c r="AO34" s="915"/>
      <c r="AP34" s="915">
        <v>16907</v>
      </c>
      <c r="AQ34" s="915"/>
      <c r="AR34" s="915"/>
      <c r="AS34" s="915"/>
      <c r="AT34" s="915"/>
      <c r="AU34" s="915">
        <v>15493</v>
      </c>
      <c r="AV34" s="915"/>
      <c r="AW34" s="915"/>
      <c r="AX34" s="915"/>
      <c r="AY34" s="915"/>
      <c r="AZ34" s="916" t="s">
        <v>584</v>
      </c>
      <c r="BA34" s="916"/>
      <c r="BB34" s="916"/>
      <c r="BC34" s="916"/>
      <c r="BD34" s="916"/>
      <c r="BE34" s="912" t="s">
        <v>415</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t="s">
        <v>419</v>
      </c>
      <c r="C35" s="840"/>
      <c r="D35" s="840"/>
      <c r="E35" s="840"/>
      <c r="F35" s="840"/>
      <c r="G35" s="840"/>
      <c r="H35" s="840"/>
      <c r="I35" s="840"/>
      <c r="J35" s="840"/>
      <c r="K35" s="840"/>
      <c r="L35" s="840"/>
      <c r="M35" s="840"/>
      <c r="N35" s="840"/>
      <c r="O35" s="840"/>
      <c r="P35" s="841"/>
      <c r="Q35" s="842">
        <v>469</v>
      </c>
      <c r="R35" s="843"/>
      <c r="S35" s="843"/>
      <c r="T35" s="843"/>
      <c r="U35" s="843"/>
      <c r="V35" s="843">
        <v>385</v>
      </c>
      <c r="W35" s="843"/>
      <c r="X35" s="843"/>
      <c r="Y35" s="843"/>
      <c r="Z35" s="843"/>
      <c r="AA35" s="843">
        <v>84</v>
      </c>
      <c r="AB35" s="843"/>
      <c r="AC35" s="843"/>
      <c r="AD35" s="843"/>
      <c r="AE35" s="844"/>
      <c r="AF35" s="845">
        <v>84</v>
      </c>
      <c r="AG35" s="846"/>
      <c r="AH35" s="846"/>
      <c r="AI35" s="846"/>
      <c r="AJ35" s="847"/>
      <c r="AK35" s="914">
        <v>246</v>
      </c>
      <c r="AL35" s="915"/>
      <c r="AM35" s="915"/>
      <c r="AN35" s="915"/>
      <c r="AO35" s="915"/>
      <c r="AP35" s="915">
        <v>3049</v>
      </c>
      <c r="AQ35" s="915"/>
      <c r="AR35" s="915"/>
      <c r="AS35" s="915"/>
      <c r="AT35" s="915"/>
      <c r="AU35" s="915">
        <v>2092</v>
      </c>
      <c r="AV35" s="915"/>
      <c r="AW35" s="915"/>
      <c r="AX35" s="915"/>
      <c r="AY35" s="915"/>
      <c r="AZ35" s="916" t="s">
        <v>584</v>
      </c>
      <c r="BA35" s="916"/>
      <c r="BB35" s="916"/>
      <c r="BC35" s="916"/>
      <c r="BD35" s="916"/>
      <c r="BE35" s="912" t="s">
        <v>420</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t="s">
        <v>421</v>
      </c>
      <c r="C36" s="840"/>
      <c r="D36" s="840"/>
      <c r="E36" s="840"/>
      <c r="F36" s="840"/>
      <c r="G36" s="840"/>
      <c r="H36" s="840"/>
      <c r="I36" s="840"/>
      <c r="J36" s="840"/>
      <c r="K36" s="840"/>
      <c r="L36" s="840"/>
      <c r="M36" s="840"/>
      <c r="N36" s="840"/>
      <c r="O36" s="840"/>
      <c r="P36" s="841"/>
      <c r="Q36" s="842">
        <v>5</v>
      </c>
      <c r="R36" s="843"/>
      <c r="S36" s="843"/>
      <c r="T36" s="843"/>
      <c r="U36" s="843"/>
      <c r="V36" s="843">
        <v>5</v>
      </c>
      <c r="W36" s="843"/>
      <c r="X36" s="843"/>
      <c r="Y36" s="843"/>
      <c r="Z36" s="843"/>
      <c r="AA36" s="843">
        <v>0</v>
      </c>
      <c r="AB36" s="843"/>
      <c r="AC36" s="843"/>
      <c r="AD36" s="843"/>
      <c r="AE36" s="844"/>
      <c r="AF36" s="845">
        <v>0</v>
      </c>
      <c r="AG36" s="846"/>
      <c r="AH36" s="846"/>
      <c r="AI36" s="846"/>
      <c r="AJ36" s="847"/>
      <c r="AK36" s="914" t="s">
        <v>584</v>
      </c>
      <c r="AL36" s="915"/>
      <c r="AM36" s="915"/>
      <c r="AN36" s="915"/>
      <c r="AO36" s="915"/>
      <c r="AP36" s="915" t="s">
        <v>584</v>
      </c>
      <c r="AQ36" s="915"/>
      <c r="AR36" s="915"/>
      <c r="AS36" s="915"/>
      <c r="AT36" s="915"/>
      <c r="AU36" s="915" t="s">
        <v>584</v>
      </c>
      <c r="AV36" s="915"/>
      <c r="AW36" s="915"/>
      <c r="AX36" s="915"/>
      <c r="AY36" s="915"/>
      <c r="AZ36" s="916" t="s">
        <v>584</v>
      </c>
      <c r="BA36" s="916"/>
      <c r="BB36" s="916"/>
      <c r="BC36" s="916"/>
      <c r="BD36" s="916"/>
      <c r="BE36" s="912" t="s">
        <v>422</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423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398</v>
      </c>
      <c r="B63" s="874" t="s">
        <v>424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3832</v>
      </c>
      <c r="AG63" s="926"/>
      <c r="AH63" s="926"/>
      <c r="AI63" s="926"/>
      <c r="AJ63" s="927"/>
      <c r="AK63" s="928"/>
      <c r="AL63" s="923"/>
      <c r="AM63" s="923"/>
      <c r="AN63" s="923"/>
      <c r="AO63" s="923"/>
      <c r="AP63" s="926">
        <v>21101</v>
      </c>
      <c r="AQ63" s="926"/>
      <c r="AR63" s="926"/>
      <c r="AS63" s="926"/>
      <c r="AT63" s="926"/>
      <c r="AU63" s="926">
        <v>18025</v>
      </c>
      <c r="AV63" s="926"/>
      <c r="AW63" s="926"/>
      <c r="AX63" s="926"/>
      <c r="AY63" s="926"/>
      <c r="AZ63" s="930"/>
      <c r="BA63" s="930"/>
      <c r="BB63" s="930"/>
      <c r="BC63" s="930"/>
      <c r="BD63" s="930"/>
      <c r="BE63" s="931"/>
      <c r="BF63" s="931"/>
      <c r="BG63" s="931"/>
      <c r="BH63" s="931"/>
      <c r="BI63" s="932"/>
      <c r="BJ63" s="933" t="s">
        <v>425</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426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427</v>
      </c>
      <c r="B66" s="825"/>
      <c r="C66" s="825"/>
      <c r="D66" s="825"/>
      <c r="E66" s="825"/>
      <c r="F66" s="825"/>
      <c r="G66" s="825"/>
      <c r="H66" s="825"/>
      <c r="I66" s="825"/>
      <c r="J66" s="825"/>
      <c r="K66" s="825"/>
      <c r="L66" s="825"/>
      <c r="M66" s="825"/>
      <c r="N66" s="825"/>
      <c r="O66" s="825"/>
      <c r="P66" s="826"/>
      <c r="Q66" s="801" t="s">
        <v>402</v>
      </c>
      <c r="R66" s="802"/>
      <c r="S66" s="802"/>
      <c r="T66" s="802"/>
      <c r="U66" s="803"/>
      <c r="V66" s="801" t="s">
        <v>403</v>
      </c>
      <c r="W66" s="802"/>
      <c r="X66" s="802"/>
      <c r="Y66" s="802"/>
      <c r="Z66" s="803"/>
      <c r="AA66" s="801" t="s">
        <v>428</v>
      </c>
      <c r="AB66" s="802"/>
      <c r="AC66" s="802"/>
      <c r="AD66" s="802"/>
      <c r="AE66" s="803"/>
      <c r="AF66" s="936" t="s">
        <v>429</v>
      </c>
      <c r="AG66" s="897"/>
      <c r="AH66" s="897"/>
      <c r="AI66" s="897"/>
      <c r="AJ66" s="937"/>
      <c r="AK66" s="801" t="s">
        <v>406</v>
      </c>
      <c r="AL66" s="825"/>
      <c r="AM66" s="825"/>
      <c r="AN66" s="825"/>
      <c r="AO66" s="826"/>
      <c r="AP66" s="801" t="s">
        <v>407</v>
      </c>
      <c r="AQ66" s="802"/>
      <c r="AR66" s="802"/>
      <c r="AS66" s="802"/>
      <c r="AT66" s="803"/>
      <c r="AU66" s="801" t="s">
        <v>430</v>
      </c>
      <c r="AV66" s="802"/>
      <c r="AW66" s="802"/>
      <c r="AX66" s="802"/>
      <c r="AY66" s="803"/>
      <c r="AZ66" s="801" t="s">
        <v>383</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585</v>
      </c>
      <c r="C68" s="954"/>
      <c r="D68" s="954"/>
      <c r="E68" s="954"/>
      <c r="F68" s="954"/>
      <c r="G68" s="954"/>
      <c r="H68" s="954"/>
      <c r="I68" s="954"/>
      <c r="J68" s="954"/>
      <c r="K68" s="954"/>
      <c r="L68" s="954"/>
      <c r="M68" s="954"/>
      <c r="N68" s="954"/>
      <c r="O68" s="954"/>
      <c r="P68" s="955"/>
      <c r="Q68" s="956">
        <v>96</v>
      </c>
      <c r="R68" s="950"/>
      <c r="S68" s="950"/>
      <c r="T68" s="950"/>
      <c r="U68" s="950"/>
      <c r="V68" s="950">
        <v>72</v>
      </c>
      <c r="W68" s="950"/>
      <c r="X68" s="950"/>
      <c r="Y68" s="950"/>
      <c r="Z68" s="950"/>
      <c r="AA68" s="950">
        <v>24</v>
      </c>
      <c r="AB68" s="950"/>
      <c r="AC68" s="950"/>
      <c r="AD68" s="950"/>
      <c r="AE68" s="950"/>
      <c r="AF68" s="950">
        <v>24</v>
      </c>
      <c r="AG68" s="950"/>
      <c r="AH68" s="950"/>
      <c r="AI68" s="950"/>
      <c r="AJ68" s="950"/>
      <c r="AK68" s="950">
        <v>20</v>
      </c>
      <c r="AL68" s="950"/>
      <c r="AM68" s="950"/>
      <c r="AN68" s="950"/>
      <c r="AO68" s="950"/>
      <c r="AP68" s="950" t="s">
        <v>584</v>
      </c>
      <c r="AQ68" s="950"/>
      <c r="AR68" s="950"/>
      <c r="AS68" s="950"/>
      <c r="AT68" s="950"/>
      <c r="AU68" s="950" t="s">
        <v>584</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586</v>
      </c>
      <c r="C69" s="958"/>
      <c r="D69" s="958"/>
      <c r="E69" s="958"/>
      <c r="F69" s="958"/>
      <c r="G69" s="958"/>
      <c r="H69" s="958"/>
      <c r="I69" s="958"/>
      <c r="J69" s="958"/>
      <c r="K69" s="958"/>
      <c r="L69" s="958"/>
      <c r="M69" s="958"/>
      <c r="N69" s="958"/>
      <c r="O69" s="958"/>
      <c r="P69" s="959"/>
      <c r="Q69" s="960">
        <v>75</v>
      </c>
      <c r="R69" s="915"/>
      <c r="S69" s="915"/>
      <c r="T69" s="915"/>
      <c r="U69" s="915"/>
      <c r="V69" s="915">
        <v>74</v>
      </c>
      <c r="W69" s="915"/>
      <c r="X69" s="915"/>
      <c r="Y69" s="915"/>
      <c r="Z69" s="915"/>
      <c r="AA69" s="915">
        <v>1</v>
      </c>
      <c r="AB69" s="915"/>
      <c r="AC69" s="915"/>
      <c r="AD69" s="915"/>
      <c r="AE69" s="915"/>
      <c r="AF69" s="915">
        <v>1</v>
      </c>
      <c r="AG69" s="915"/>
      <c r="AH69" s="915"/>
      <c r="AI69" s="915"/>
      <c r="AJ69" s="915"/>
      <c r="AK69" s="915" t="s">
        <v>584</v>
      </c>
      <c r="AL69" s="915"/>
      <c r="AM69" s="915"/>
      <c r="AN69" s="915"/>
      <c r="AO69" s="915"/>
      <c r="AP69" s="915" t="s">
        <v>584</v>
      </c>
      <c r="AQ69" s="915"/>
      <c r="AR69" s="915"/>
      <c r="AS69" s="915"/>
      <c r="AT69" s="915"/>
      <c r="AU69" s="915" t="s">
        <v>584</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587</v>
      </c>
      <c r="C70" s="958"/>
      <c r="D70" s="958"/>
      <c r="E70" s="958"/>
      <c r="F70" s="958"/>
      <c r="G70" s="958"/>
      <c r="H70" s="958"/>
      <c r="I70" s="958"/>
      <c r="J70" s="958"/>
      <c r="K70" s="958"/>
      <c r="L70" s="958"/>
      <c r="M70" s="958"/>
      <c r="N70" s="958"/>
      <c r="O70" s="958"/>
      <c r="P70" s="959"/>
      <c r="Q70" s="960">
        <v>282107</v>
      </c>
      <c r="R70" s="915"/>
      <c r="S70" s="915"/>
      <c r="T70" s="915"/>
      <c r="U70" s="915"/>
      <c r="V70" s="915">
        <v>282097</v>
      </c>
      <c r="W70" s="915"/>
      <c r="X70" s="915"/>
      <c r="Y70" s="915"/>
      <c r="Z70" s="915"/>
      <c r="AA70" s="915">
        <v>10</v>
      </c>
      <c r="AB70" s="915"/>
      <c r="AC70" s="915"/>
      <c r="AD70" s="915"/>
      <c r="AE70" s="915"/>
      <c r="AF70" s="915">
        <v>10</v>
      </c>
      <c r="AG70" s="915"/>
      <c r="AH70" s="915"/>
      <c r="AI70" s="915"/>
      <c r="AJ70" s="915"/>
      <c r="AK70" s="915">
        <v>7330</v>
      </c>
      <c r="AL70" s="915"/>
      <c r="AM70" s="915"/>
      <c r="AN70" s="915"/>
      <c r="AO70" s="915"/>
      <c r="AP70" s="915" t="s">
        <v>584</v>
      </c>
      <c r="AQ70" s="915"/>
      <c r="AR70" s="915"/>
      <c r="AS70" s="915"/>
      <c r="AT70" s="915"/>
      <c r="AU70" s="915" t="s">
        <v>584</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588</v>
      </c>
      <c r="C71" s="958"/>
      <c r="D71" s="958"/>
      <c r="E71" s="958"/>
      <c r="F71" s="958"/>
      <c r="G71" s="958"/>
      <c r="H71" s="958"/>
      <c r="I71" s="958"/>
      <c r="J71" s="958"/>
      <c r="K71" s="958"/>
      <c r="L71" s="958"/>
      <c r="M71" s="958"/>
      <c r="N71" s="958"/>
      <c r="O71" s="958"/>
      <c r="P71" s="959"/>
      <c r="Q71" s="960">
        <v>6466</v>
      </c>
      <c r="R71" s="915"/>
      <c r="S71" s="915"/>
      <c r="T71" s="915"/>
      <c r="U71" s="915"/>
      <c r="V71" s="915">
        <v>6338</v>
      </c>
      <c r="W71" s="915"/>
      <c r="X71" s="915"/>
      <c r="Y71" s="915"/>
      <c r="Z71" s="915"/>
      <c r="AA71" s="915">
        <v>128</v>
      </c>
      <c r="AB71" s="915"/>
      <c r="AC71" s="915"/>
      <c r="AD71" s="915"/>
      <c r="AE71" s="915"/>
      <c r="AF71" s="915">
        <v>128</v>
      </c>
      <c r="AG71" s="915"/>
      <c r="AH71" s="915"/>
      <c r="AI71" s="915"/>
      <c r="AJ71" s="915"/>
      <c r="AK71" s="915">
        <v>365</v>
      </c>
      <c r="AL71" s="915"/>
      <c r="AM71" s="915"/>
      <c r="AN71" s="915"/>
      <c r="AO71" s="915"/>
      <c r="AP71" s="915" t="s">
        <v>584</v>
      </c>
      <c r="AQ71" s="915"/>
      <c r="AR71" s="915"/>
      <c r="AS71" s="915"/>
      <c r="AT71" s="915"/>
      <c r="AU71" s="915" t="s">
        <v>584</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589</v>
      </c>
      <c r="C72" s="958"/>
      <c r="D72" s="958"/>
      <c r="E72" s="958"/>
      <c r="F72" s="958"/>
      <c r="G72" s="958"/>
      <c r="H72" s="958"/>
      <c r="I72" s="958"/>
      <c r="J72" s="958"/>
      <c r="K72" s="958"/>
      <c r="L72" s="958"/>
      <c r="M72" s="958"/>
      <c r="N72" s="958"/>
      <c r="O72" s="958"/>
      <c r="P72" s="959"/>
      <c r="Q72" s="960">
        <v>806</v>
      </c>
      <c r="R72" s="915"/>
      <c r="S72" s="915"/>
      <c r="T72" s="915"/>
      <c r="U72" s="915"/>
      <c r="V72" s="915">
        <v>656</v>
      </c>
      <c r="W72" s="915"/>
      <c r="X72" s="915"/>
      <c r="Y72" s="915"/>
      <c r="Z72" s="915"/>
      <c r="AA72" s="915">
        <v>150</v>
      </c>
      <c r="AB72" s="915"/>
      <c r="AC72" s="915"/>
      <c r="AD72" s="915"/>
      <c r="AE72" s="915"/>
      <c r="AF72" s="915">
        <v>150</v>
      </c>
      <c r="AG72" s="915"/>
      <c r="AH72" s="915"/>
      <c r="AI72" s="915"/>
      <c r="AJ72" s="915"/>
      <c r="AK72" s="915" t="s">
        <v>584</v>
      </c>
      <c r="AL72" s="915"/>
      <c r="AM72" s="915"/>
      <c r="AN72" s="915"/>
      <c r="AO72" s="915"/>
      <c r="AP72" s="915" t="s">
        <v>584</v>
      </c>
      <c r="AQ72" s="915"/>
      <c r="AR72" s="915"/>
      <c r="AS72" s="915"/>
      <c r="AT72" s="915"/>
      <c r="AU72" s="915" t="s">
        <v>584</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590</v>
      </c>
      <c r="C73" s="958"/>
      <c r="D73" s="958"/>
      <c r="E73" s="958"/>
      <c r="F73" s="958"/>
      <c r="G73" s="958"/>
      <c r="H73" s="958"/>
      <c r="I73" s="958"/>
      <c r="J73" s="958"/>
      <c r="K73" s="958"/>
      <c r="L73" s="958"/>
      <c r="M73" s="958"/>
      <c r="N73" s="958"/>
      <c r="O73" s="958"/>
      <c r="P73" s="959"/>
      <c r="Q73" s="960">
        <v>225</v>
      </c>
      <c r="R73" s="915"/>
      <c r="S73" s="915"/>
      <c r="T73" s="915"/>
      <c r="U73" s="915"/>
      <c r="V73" s="915">
        <v>215</v>
      </c>
      <c r="W73" s="915"/>
      <c r="X73" s="915"/>
      <c r="Y73" s="915"/>
      <c r="Z73" s="915"/>
      <c r="AA73" s="915">
        <v>10</v>
      </c>
      <c r="AB73" s="915"/>
      <c r="AC73" s="915"/>
      <c r="AD73" s="915"/>
      <c r="AE73" s="915"/>
      <c r="AF73" s="915">
        <v>10</v>
      </c>
      <c r="AG73" s="915"/>
      <c r="AH73" s="915"/>
      <c r="AI73" s="915"/>
      <c r="AJ73" s="915"/>
      <c r="AK73" s="915">
        <v>218</v>
      </c>
      <c r="AL73" s="915"/>
      <c r="AM73" s="915"/>
      <c r="AN73" s="915"/>
      <c r="AO73" s="915"/>
      <c r="AP73" s="915" t="s">
        <v>584</v>
      </c>
      <c r="AQ73" s="915"/>
      <c r="AR73" s="915"/>
      <c r="AS73" s="915"/>
      <c r="AT73" s="915"/>
      <c r="AU73" s="915" t="s">
        <v>584</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591</v>
      </c>
      <c r="C74" s="958"/>
      <c r="D74" s="958"/>
      <c r="E74" s="958"/>
      <c r="F74" s="958"/>
      <c r="G74" s="958"/>
      <c r="H74" s="958"/>
      <c r="I74" s="958"/>
      <c r="J74" s="958"/>
      <c r="K74" s="958"/>
      <c r="L74" s="958"/>
      <c r="M74" s="958"/>
      <c r="N74" s="958"/>
      <c r="O74" s="958"/>
      <c r="P74" s="959"/>
      <c r="Q74" s="960">
        <v>30</v>
      </c>
      <c r="R74" s="915"/>
      <c r="S74" s="915"/>
      <c r="T74" s="915"/>
      <c r="U74" s="915"/>
      <c r="V74" s="915">
        <v>4</v>
      </c>
      <c r="W74" s="915"/>
      <c r="X74" s="915"/>
      <c r="Y74" s="915"/>
      <c r="Z74" s="915"/>
      <c r="AA74" s="915">
        <v>26</v>
      </c>
      <c r="AB74" s="915"/>
      <c r="AC74" s="915"/>
      <c r="AD74" s="915"/>
      <c r="AE74" s="915"/>
      <c r="AF74" s="915">
        <v>26</v>
      </c>
      <c r="AG74" s="915"/>
      <c r="AH74" s="915"/>
      <c r="AI74" s="915"/>
      <c r="AJ74" s="915"/>
      <c r="AK74" s="915">
        <v>25</v>
      </c>
      <c r="AL74" s="915"/>
      <c r="AM74" s="915"/>
      <c r="AN74" s="915"/>
      <c r="AO74" s="915"/>
      <c r="AP74" s="915" t="s">
        <v>584</v>
      </c>
      <c r="AQ74" s="915"/>
      <c r="AR74" s="915"/>
      <c r="AS74" s="915"/>
      <c r="AT74" s="915"/>
      <c r="AU74" s="915" t="s">
        <v>584</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592</v>
      </c>
      <c r="C75" s="958"/>
      <c r="D75" s="958"/>
      <c r="E75" s="958"/>
      <c r="F75" s="958"/>
      <c r="G75" s="958"/>
      <c r="H75" s="958"/>
      <c r="I75" s="958"/>
      <c r="J75" s="958"/>
      <c r="K75" s="958"/>
      <c r="L75" s="958"/>
      <c r="M75" s="958"/>
      <c r="N75" s="958"/>
      <c r="O75" s="958"/>
      <c r="P75" s="959"/>
      <c r="Q75" s="963">
        <v>19</v>
      </c>
      <c r="R75" s="964"/>
      <c r="S75" s="964"/>
      <c r="T75" s="964"/>
      <c r="U75" s="914"/>
      <c r="V75" s="965">
        <v>16</v>
      </c>
      <c r="W75" s="964"/>
      <c r="X75" s="964"/>
      <c r="Y75" s="964"/>
      <c r="Z75" s="914"/>
      <c r="AA75" s="965">
        <v>3</v>
      </c>
      <c r="AB75" s="964"/>
      <c r="AC75" s="964"/>
      <c r="AD75" s="964"/>
      <c r="AE75" s="914"/>
      <c r="AF75" s="965">
        <v>3</v>
      </c>
      <c r="AG75" s="964"/>
      <c r="AH75" s="964"/>
      <c r="AI75" s="964"/>
      <c r="AJ75" s="914"/>
      <c r="AK75" s="965">
        <v>7</v>
      </c>
      <c r="AL75" s="964"/>
      <c r="AM75" s="964"/>
      <c r="AN75" s="964"/>
      <c r="AO75" s="914"/>
      <c r="AP75" s="965">
        <v>12</v>
      </c>
      <c r="AQ75" s="964"/>
      <c r="AR75" s="964"/>
      <c r="AS75" s="964"/>
      <c r="AT75" s="914"/>
      <c r="AU75" s="965">
        <v>12</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t="s">
        <v>593</v>
      </c>
      <c r="C76" s="958"/>
      <c r="D76" s="958"/>
      <c r="E76" s="958"/>
      <c r="F76" s="958"/>
      <c r="G76" s="958"/>
      <c r="H76" s="958"/>
      <c r="I76" s="958"/>
      <c r="J76" s="958"/>
      <c r="K76" s="958"/>
      <c r="L76" s="958"/>
      <c r="M76" s="958"/>
      <c r="N76" s="958"/>
      <c r="O76" s="958"/>
      <c r="P76" s="959"/>
      <c r="Q76" s="963">
        <v>68</v>
      </c>
      <c r="R76" s="964"/>
      <c r="S76" s="964"/>
      <c r="T76" s="964"/>
      <c r="U76" s="914"/>
      <c r="V76" s="965">
        <v>65</v>
      </c>
      <c r="W76" s="964"/>
      <c r="X76" s="964"/>
      <c r="Y76" s="964"/>
      <c r="Z76" s="914"/>
      <c r="AA76" s="965">
        <v>3</v>
      </c>
      <c r="AB76" s="964"/>
      <c r="AC76" s="964"/>
      <c r="AD76" s="964"/>
      <c r="AE76" s="914"/>
      <c r="AF76" s="965">
        <v>3</v>
      </c>
      <c r="AG76" s="964"/>
      <c r="AH76" s="964"/>
      <c r="AI76" s="964"/>
      <c r="AJ76" s="914"/>
      <c r="AK76" s="965">
        <v>27</v>
      </c>
      <c r="AL76" s="964"/>
      <c r="AM76" s="964"/>
      <c r="AN76" s="964"/>
      <c r="AO76" s="914"/>
      <c r="AP76" s="965">
        <v>290</v>
      </c>
      <c r="AQ76" s="964"/>
      <c r="AR76" s="964"/>
      <c r="AS76" s="964"/>
      <c r="AT76" s="914"/>
      <c r="AU76" s="965" t="s">
        <v>584</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t="s">
        <v>594</v>
      </c>
      <c r="C77" s="958"/>
      <c r="D77" s="958"/>
      <c r="E77" s="958"/>
      <c r="F77" s="958"/>
      <c r="G77" s="958"/>
      <c r="H77" s="958"/>
      <c r="I77" s="958"/>
      <c r="J77" s="958"/>
      <c r="K77" s="958"/>
      <c r="L77" s="958"/>
      <c r="M77" s="958"/>
      <c r="N77" s="958"/>
      <c r="O77" s="958"/>
      <c r="P77" s="959"/>
      <c r="Q77" s="963">
        <v>5</v>
      </c>
      <c r="R77" s="964"/>
      <c r="S77" s="964"/>
      <c r="T77" s="964"/>
      <c r="U77" s="914"/>
      <c r="V77" s="965">
        <v>5</v>
      </c>
      <c r="W77" s="964"/>
      <c r="X77" s="964"/>
      <c r="Y77" s="964"/>
      <c r="Z77" s="914"/>
      <c r="AA77" s="965">
        <v>0</v>
      </c>
      <c r="AB77" s="964"/>
      <c r="AC77" s="964"/>
      <c r="AD77" s="964"/>
      <c r="AE77" s="914"/>
      <c r="AF77" s="965">
        <v>0</v>
      </c>
      <c r="AG77" s="964"/>
      <c r="AH77" s="964"/>
      <c r="AI77" s="964"/>
      <c r="AJ77" s="914"/>
      <c r="AK77" s="965">
        <v>5</v>
      </c>
      <c r="AL77" s="964"/>
      <c r="AM77" s="964"/>
      <c r="AN77" s="964"/>
      <c r="AO77" s="914"/>
      <c r="AP77" s="965" t="s">
        <v>584</v>
      </c>
      <c r="AQ77" s="964"/>
      <c r="AR77" s="964"/>
      <c r="AS77" s="964"/>
      <c r="AT77" s="914"/>
      <c r="AU77" s="965" t="s">
        <v>584</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t="s">
        <v>595</v>
      </c>
      <c r="C78" s="958"/>
      <c r="D78" s="958"/>
      <c r="E78" s="958"/>
      <c r="F78" s="958"/>
      <c r="G78" s="958"/>
      <c r="H78" s="958"/>
      <c r="I78" s="958"/>
      <c r="J78" s="958"/>
      <c r="K78" s="958"/>
      <c r="L78" s="958"/>
      <c r="M78" s="958"/>
      <c r="N78" s="958"/>
      <c r="O78" s="958"/>
      <c r="P78" s="959"/>
      <c r="Q78" s="960">
        <v>105</v>
      </c>
      <c r="R78" s="915"/>
      <c r="S78" s="915"/>
      <c r="T78" s="915"/>
      <c r="U78" s="915"/>
      <c r="V78" s="915">
        <v>87</v>
      </c>
      <c r="W78" s="915"/>
      <c r="X78" s="915"/>
      <c r="Y78" s="915"/>
      <c r="Z78" s="915"/>
      <c r="AA78" s="915">
        <v>18</v>
      </c>
      <c r="AB78" s="915"/>
      <c r="AC78" s="915"/>
      <c r="AD78" s="915"/>
      <c r="AE78" s="915"/>
      <c r="AF78" s="915">
        <v>18</v>
      </c>
      <c r="AG78" s="915"/>
      <c r="AH78" s="915"/>
      <c r="AI78" s="915"/>
      <c r="AJ78" s="915"/>
      <c r="AK78" s="915">
        <v>0</v>
      </c>
      <c r="AL78" s="915"/>
      <c r="AM78" s="915"/>
      <c r="AN78" s="915"/>
      <c r="AO78" s="915"/>
      <c r="AP78" s="915">
        <v>0</v>
      </c>
      <c r="AQ78" s="915"/>
      <c r="AR78" s="915"/>
      <c r="AS78" s="915"/>
      <c r="AT78" s="915"/>
      <c r="AU78" s="915" t="s">
        <v>584</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t="s">
        <v>596</v>
      </c>
      <c r="C79" s="958"/>
      <c r="D79" s="958"/>
      <c r="E79" s="958"/>
      <c r="F79" s="958"/>
      <c r="G79" s="958"/>
      <c r="H79" s="958"/>
      <c r="I79" s="958"/>
      <c r="J79" s="958"/>
      <c r="K79" s="958"/>
      <c r="L79" s="958"/>
      <c r="M79" s="958"/>
      <c r="N79" s="958"/>
      <c r="O79" s="958"/>
      <c r="P79" s="959"/>
      <c r="Q79" s="960">
        <v>15</v>
      </c>
      <c r="R79" s="915"/>
      <c r="S79" s="915"/>
      <c r="T79" s="915"/>
      <c r="U79" s="915"/>
      <c r="V79" s="915">
        <v>13</v>
      </c>
      <c r="W79" s="915"/>
      <c r="X79" s="915"/>
      <c r="Y79" s="915"/>
      <c r="Z79" s="915"/>
      <c r="AA79" s="915">
        <v>2</v>
      </c>
      <c r="AB79" s="915"/>
      <c r="AC79" s="915"/>
      <c r="AD79" s="915"/>
      <c r="AE79" s="915"/>
      <c r="AF79" s="915">
        <v>2</v>
      </c>
      <c r="AG79" s="915"/>
      <c r="AH79" s="915"/>
      <c r="AI79" s="915"/>
      <c r="AJ79" s="915"/>
      <c r="AK79" s="915" t="s">
        <v>584</v>
      </c>
      <c r="AL79" s="915"/>
      <c r="AM79" s="915"/>
      <c r="AN79" s="915"/>
      <c r="AO79" s="915"/>
      <c r="AP79" s="915" t="s">
        <v>584</v>
      </c>
      <c r="AQ79" s="915"/>
      <c r="AR79" s="915"/>
      <c r="AS79" s="915"/>
      <c r="AT79" s="915"/>
      <c r="AU79" s="915" t="s">
        <v>584</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t="s">
        <v>597</v>
      </c>
      <c r="C80" s="958"/>
      <c r="D80" s="958"/>
      <c r="E80" s="958"/>
      <c r="F80" s="958"/>
      <c r="G80" s="958"/>
      <c r="H80" s="958"/>
      <c r="I80" s="958"/>
      <c r="J80" s="958"/>
      <c r="K80" s="958"/>
      <c r="L80" s="958"/>
      <c r="M80" s="958"/>
      <c r="N80" s="958"/>
      <c r="O80" s="958"/>
      <c r="P80" s="959"/>
      <c r="Q80" s="960">
        <v>161</v>
      </c>
      <c r="R80" s="915"/>
      <c r="S80" s="915"/>
      <c r="T80" s="915"/>
      <c r="U80" s="915"/>
      <c r="V80" s="915">
        <v>154</v>
      </c>
      <c r="W80" s="915"/>
      <c r="X80" s="915"/>
      <c r="Y80" s="915"/>
      <c r="Z80" s="915"/>
      <c r="AA80" s="915">
        <v>7</v>
      </c>
      <c r="AB80" s="915"/>
      <c r="AC80" s="915"/>
      <c r="AD80" s="915"/>
      <c r="AE80" s="915"/>
      <c r="AF80" s="915">
        <v>7</v>
      </c>
      <c r="AG80" s="915"/>
      <c r="AH80" s="915"/>
      <c r="AI80" s="915"/>
      <c r="AJ80" s="915"/>
      <c r="AK80" s="915">
        <v>0</v>
      </c>
      <c r="AL80" s="915"/>
      <c r="AM80" s="915"/>
      <c r="AN80" s="915"/>
      <c r="AO80" s="915"/>
      <c r="AP80" s="915" t="s">
        <v>584</v>
      </c>
      <c r="AQ80" s="915"/>
      <c r="AR80" s="915"/>
      <c r="AS80" s="915"/>
      <c r="AT80" s="915"/>
      <c r="AU80" s="915" t="s">
        <v>584</v>
      </c>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t="s">
        <v>598</v>
      </c>
      <c r="C81" s="958"/>
      <c r="D81" s="958"/>
      <c r="E81" s="958"/>
      <c r="F81" s="958"/>
      <c r="G81" s="958"/>
      <c r="H81" s="958"/>
      <c r="I81" s="958"/>
      <c r="J81" s="958"/>
      <c r="K81" s="958"/>
      <c r="L81" s="958"/>
      <c r="M81" s="958"/>
      <c r="N81" s="958"/>
      <c r="O81" s="958"/>
      <c r="P81" s="959"/>
      <c r="Q81" s="960">
        <v>11</v>
      </c>
      <c r="R81" s="915"/>
      <c r="S81" s="915"/>
      <c r="T81" s="915"/>
      <c r="U81" s="915"/>
      <c r="V81" s="915">
        <v>11</v>
      </c>
      <c r="W81" s="915"/>
      <c r="X81" s="915"/>
      <c r="Y81" s="915"/>
      <c r="Z81" s="915"/>
      <c r="AA81" s="915">
        <v>0</v>
      </c>
      <c r="AB81" s="915"/>
      <c r="AC81" s="915"/>
      <c r="AD81" s="915"/>
      <c r="AE81" s="915"/>
      <c r="AF81" s="915">
        <v>0</v>
      </c>
      <c r="AG81" s="915"/>
      <c r="AH81" s="915"/>
      <c r="AI81" s="915"/>
      <c r="AJ81" s="915"/>
      <c r="AK81" s="915" t="s">
        <v>584</v>
      </c>
      <c r="AL81" s="915"/>
      <c r="AM81" s="915"/>
      <c r="AN81" s="915"/>
      <c r="AO81" s="915"/>
      <c r="AP81" s="915" t="s">
        <v>584</v>
      </c>
      <c r="AQ81" s="915"/>
      <c r="AR81" s="915"/>
      <c r="AS81" s="915"/>
      <c r="AT81" s="915"/>
      <c r="AU81" s="915" t="s">
        <v>584</v>
      </c>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398</v>
      </c>
      <c r="B88" s="874" t="s">
        <v>431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382</v>
      </c>
      <c r="AG88" s="926"/>
      <c r="AH88" s="926"/>
      <c r="AI88" s="926"/>
      <c r="AJ88" s="926"/>
      <c r="AK88" s="923"/>
      <c r="AL88" s="923"/>
      <c r="AM88" s="923"/>
      <c r="AN88" s="923"/>
      <c r="AO88" s="923"/>
      <c r="AP88" s="926">
        <v>302</v>
      </c>
      <c r="AQ88" s="926"/>
      <c r="AR88" s="926"/>
      <c r="AS88" s="926"/>
      <c r="AT88" s="926"/>
      <c r="AU88" s="926">
        <v>12</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398</v>
      </c>
      <c r="BR102" s="874" t="s">
        <v>432</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1008</v>
      </c>
      <c r="CS102" s="934"/>
      <c r="CT102" s="934"/>
      <c r="CU102" s="934"/>
      <c r="CV102" s="977"/>
      <c r="CW102" s="976" t="s">
        <v>584</v>
      </c>
      <c r="CX102" s="934"/>
      <c r="CY102" s="934"/>
      <c r="CZ102" s="934"/>
      <c r="DA102" s="977"/>
      <c r="DB102" s="976">
        <v>336</v>
      </c>
      <c r="DC102" s="934"/>
      <c r="DD102" s="934"/>
      <c r="DE102" s="934"/>
      <c r="DF102" s="977"/>
      <c r="DG102" s="976" t="s">
        <v>584</v>
      </c>
      <c r="DH102" s="934"/>
      <c r="DI102" s="934"/>
      <c r="DJ102" s="934"/>
      <c r="DK102" s="977"/>
      <c r="DL102" s="976" t="s">
        <v>584</v>
      </c>
      <c r="DM102" s="934"/>
      <c r="DN102" s="934"/>
      <c r="DO102" s="934"/>
      <c r="DP102" s="977"/>
      <c r="DQ102" s="976" t="s">
        <v>584</v>
      </c>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437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439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440</v>
      </c>
      <c r="AB109" s="979"/>
      <c r="AC109" s="979"/>
      <c r="AD109" s="979"/>
      <c r="AE109" s="980"/>
      <c r="AF109" s="978" t="s">
        <v>313</v>
      </c>
      <c r="AG109" s="979"/>
      <c r="AH109" s="979"/>
      <c r="AI109" s="979"/>
      <c r="AJ109" s="980"/>
      <c r="AK109" s="978" t="s">
        <v>312</v>
      </c>
      <c r="AL109" s="979"/>
      <c r="AM109" s="979"/>
      <c r="AN109" s="979"/>
      <c r="AO109" s="980"/>
      <c r="AP109" s="978" t="s">
        <v>441</v>
      </c>
      <c r="AQ109" s="979"/>
      <c r="AR109" s="979"/>
      <c r="AS109" s="979"/>
      <c r="AT109" s="981"/>
      <c r="AU109" s="998" t="s">
        <v>439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440</v>
      </c>
      <c r="BR109" s="979"/>
      <c r="BS109" s="979"/>
      <c r="BT109" s="979"/>
      <c r="BU109" s="980"/>
      <c r="BV109" s="978" t="s">
        <v>313</v>
      </c>
      <c r="BW109" s="979"/>
      <c r="BX109" s="979"/>
      <c r="BY109" s="979"/>
      <c r="BZ109" s="980"/>
      <c r="CA109" s="978" t="s">
        <v>312</v>
      </c>
      <c r="CB109" s="979"/>
      <c r="CC109" s="979"/>
      <c r="CD109" s="979"/>
      <c r="CE109" s="980"/>
      <c r="CF109" s="999" t="s">
        <v>441</v>
      </c>
      <c r="CG109" s="999"/>
      <c r="CH109" s="999"/>
      <c r="CI109" s="999"/>
      <c r="CJ109" s="999"/>
      <c r="CK109" s="978" t="s">
        <v>442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440</v>
      </c>
      <c r="DH109" s="979"/>
      <c r="DI109" s="979"/>
      <c r="DJ109" s="979"/>
      <c r="DK109" s="980"/>
      <c r="DL109" s="978" t="s">
        <v>313</v>
      </c>
      <c r="DM109" s="979"/>
      <c r="DN109" s="979"/>
      <c r="DO109" s="979"/>
      <c r="DP109" s="980"/>
      <c r="DQ109" s="978" t="s">
        <v>312</v>
      </c>
      <c r="DR109" s="979"/>
      <c r="DS109" s="979"/>
      <c r="DT109" s="979"/>
      <c r="DU109" s="980"/>
      <c r="DV109" s="978" t="s">
        <v>441</v>
      </c>
      <c r="DW109" s="979"/>
      <c r="DX109" s="979"/>
      <c r="DY109" s="979"/>
      <c r="DZ109" s="981"/>
    </row>
    <row r="110" spans="1:131" s="247" customFormat="1" ht="26.25" customHeight="1">
      <c r="A110" s="982" t="s">
        <v>443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2906279</v>
      </c>
      <c r="AB110" s="986"/>
      <c r="AC110" s="986"/>
      <c r="AD110" s="986"/>
      <c r="AE110" s="987"/>
      <c r="AF110" s="988">
        <v>2814005</v>
      </c>
      <c r="AG110" s="986"/>
      <c r="AH110" s="986"/>
      <c r="AI110" s="986"/>
      <c r="AJ110" s="987"/>
      <c r="AK110" s="988">
        <v>2921699</v>
      </c>
      <c r="AL110" s="986"/>
      <c r="AM110" s="986"/>
      <c r="AN110" s="986"/>
      <c r="AO110" s="987"/>
      <c r="AP110" s="989">
        <v>29.6</v>
      </c>
      <c r="AQ110" s="990"/>
      <c r="AR110" s="990"/>
      <c r="AS110" s="990"/>
      <c r="AT110" s="991"/>
      <c r="AU110" s="992" t="s">
        <v>73</v>
      </c>
      <c r="AV110" s="993"/>
      <c r="AW110" s="993"/>
      <c r="AX110" s="993"/>
      <c r="AY110" s="993"/>
      <c r="AZ110" s="1034" t="s">
        <v>444</v>
      </c>
      <c r="BA110" s="983"/>
      <c r="BB110" s="983"/>
      <c r="BC110" s="983"/>
      <c r="BD110" s="983"/>
      <c r="BE110" s="983"/>
      <c r="BF110" s="983"/>
      <c r="BG110" s="983"/>
      <c r="BH110" s="983"/>
      <c r="BI110" s="983"/>
      <c r="BJ110" s="983"/>
      <c r="BK110" s="983"/>
      <c r="BL110" s="983"/>
      <c r="BM110" s="983"/>
      <c r="BN110" s="983"/>
      <c r="BO110" s="983"/>
      <c r="BP110" s="984"/>
      <c r="BQ110" s="1020">
        <v>26424276</v>
      </c>
      <c r="BR110" s="1021"/>
      <c r="BS110" s="1021"/>
      <c r="BT110" s="1021"/>
      <c r="BU110" s="1021"/>
      <c r="BV110" s="1021">
        <v>25636827</v>
      </c>
      <c r="BW110" s="1021"/>
      <c r="BX110" s="1021"/>
      <c r="BY110" s="1021"/>
      <c r="BZ110" s="1021"/>
      <c r="CA110" s="1021">
        <v>24667213</v>
      </c>
      <c r="CB110" s="1021"/>
      <c r="CC110" s="1021"/>
      <c r="CD110" s="1021"/>
      <c r="CE110" s="1021"/>
      <c r="CF110" s="1035">
        <v>249.8</v>
      </c>
      <c r="CG110" s="1036"/>
      <c r="CH110" s="1036"/>
      <c r="CI110" s="1036"/>
      <c r="CJ110" s="1036"/>
      <c r="CK110" s="1037" t="s">
        <v>445</v>
      </c>
      <c r="CL110" s="1038"/>
      <c r="CM110" s="1017" t="s">
        <v>446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244</v>
      </c>
      <c r="DH110" s="1021"/>
      <c r="DI110" s="1021"/>
      <c r="DJ110" s="1021"/>
      <c r="DK110" s="1021"/>
      <c r="DL110" s="1021" t="s">
        <v>425</v>
      </c>
      <c r="DM110" s="1021"/>
      <c r="DN110" s="1021"/>
      <c r="DO110" s="1021"/>
      <c r="DP110" s="1021"/>
      <c r="DQ110" s="1021" t="s">
        <v>244</v>
      </c>
      <c r="DR110" s="1021"/>
      <c r="DS110" s="1021"/>
      <c r="DT110" s="1021"/>
      <c r="DU110" s="1021"/>
      <c r="DV110" s="1022" t="s">
        <v>425</v>
      </c>
      <c r="DW110" s="1022"/>
      <c r="DX110" s="1022"/>
      <c r="DY110" s="1022"/>
      <c r="DZ110" s="1023"/>
    </row>
    <row r="111" spans="1:131" s="247" customFormat="1" ht="26.25" customHeight="1">
      <c r="A111" s="1024" t="s">
        <v>447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244</v>
      </c>
      <c r="AB111" s="1028"/>
      <c r="AC111" s="1028"/>
      <c r="AD111" s="1028"/>
      <c r="AE111" s="1029"/>
      <c r="AF111" s="1030" t="s">
        <v>425</v>
      </c>
      <c r="AG111" s="1028"/>
      <c r="AH111" s="1028"/>
      <c r="AI111" s="1028"/>
      <c r="AJ111" s="1029"/>
      <c r="AK111" s="1030" t="s">
        <v>244</v>
      </c>
      <c r="AL111" s="1028"/>
      <c r="AM111" s="1028"/>
      <c r="AN111" s="1028"/>
      <c r="AO111" s="1029"/>
      <c r="AP111" s="1031" t="s">
        <v>244</v>
      </c>
      <c r="AQ111" s="1032"/>
      <c r="AR111" s="1032"/>
      <c r="AS111" s="1032"/>
      <c r="AT111" s="1033"/>
      <c r="AU111" s="994"/>
      <c r="AV111" s="995"/>
      <c r="AW111" s="995"/>
      <c r="AX111" s="995"/>
      <c r="AY111" s="995"/>
      <c r="AZ111" s="1043" t="s">
        <v>448</v>
      </c>
      <c r="BA111" s="1044"/>
      <c r="BB111" s="1044"/>
      <c r="BC111" s="1044"/>
      <c r="BD111" s="1044"/>
      <c r="BE111" s="1044"/>
      <c r="BF111" s="1044"/>
      <c r="BG111" s="1044"/>
      <c r="BH111" s="1044"/>
      <c r="BI111" s="1044"/>
      <c r="BJ111" s="1044"/>
      <c r="BK111" s="1044"/>
      <c r="BL111" s="1044"/>
      <c r="BM111" s="1044"/>
      <c r="BN111" s="1044"/>
      <c r="BO111" s="1044"/>
      <c r="BP111" s="1045"/>
      <c r="BQ111" s="1013">
        <v>64660</v>
      </c>
      <c r="BR111" s="1014"/>
      <c r="BS111" s="1014"/>
      <c r="BT111" s="1014"/>
      <c r="BU111" s="1014"/>
      <c r="BV111" s="1014">
        <v>52057</v>
      </c>
      <c r="BW111" s="1014"/>
      <c r="BX111" s="1014"/>
      <c r="BY111" s="1014"/>
      <c r="BZ111" s="1014"/>
      <c r="CA111" s="1014">
        <v>44834</v>
      </c>
      <c r="CB111" s="1014"/>
      <c r="CC111" s="1014"/>
      <c r="CD111" s="1014"/>
      <c r="CE111" s="1014"/>
      <c r="CF111" s="1008">
        <v>0.5</v>
      </c>
      <c r="CG111" s="1009"/>
      <c r="CH111" s="1009"/>
      <c r="CI111" s="1009"/>
      <c r="CJ111" s="1009"/>
      <c r="CK111" s="1039"/>
      <c r="CL111" s="1040"/>
      <c r="CM111" s="1010" t="s">
        <v>449</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425</v>
      </c>
      <c r="DH111" s="1014"/>
      <c r="DI111" s="1014"/>
      <c r="DJ111" s="1014"/>
      <c r="DK111" s="1014"/>
      <c r="DL111" s="1014" t="s">
        <v>244</v>
      </c>
      <c r="DM111" s="1014"/>
      <c r="DN111" s="1014"/>
      <c r="DO111" s="1014"/>
      <c r="DP111" s="1014"/>
      <c r="DQ111" s="1014" t="s">
        <v>244</v>
      </c>
      <c r="DR111" s="1014"/>
      <c r="DS111" s="1014"/>
      <c r="DT111" s="1014"/>
      <c r="DU111" s="1014"/>
      <c r="DV111" s="1015" t="s">
        <v>450</v>
      </c>
      <c r="DW111" s="1015"/>
      <c r="DX111" s="1015"/>
      <c r="DY111" s="1015"/>
      <c r="DZ111" s="1016"/>
    </row>
    <row r="112" spans="1:131" s="247" customFormat="1" ht="26.25" customHeight="1">
      <c r="A112" s="1046" t="s">
        <v>451</v>
      </c>
      <c r="B112" s="1047"/>
      <c r="C112" s="1044" t="s">
        <v>452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450</v>
      </c>
      <c r="AB112" s="1053"/>
      <c r="AC112" s="1053"/>
      <c r="AD112" s="1053"/>
      <c r="AE112" s="1054"/>
      <c r="AF112" s="1055" t="s">
        <v>244</v>
      </c>
      <c r="AG112" s="1053"/>
      <c r="AH112" s="1053"/>
      <c r="AI112" s="1053"/>
      <c r="AJ112" s="1054"/>
      <c r="AK112" s="1055" t="s">
        <v>244</v>
      </c>
      <c r="AL112" s="1053"/>
      <c r="AM112" s="1053"/>
      <c r="AN112" s="1053"/>
      <c r="AO112" s="1054"/>
      <c r="AP112" s="1056" t="s">
        <v>425</v>
      </c>
      <c r="AQ112" s="1057"/>
      <c r="AR112" s="1057"/>
      <c r="AS112" s="1057"/>
      <c r="AT112" s="1058"/>
      <c r="AU112" s="994"/>
      <c r="AV112" s="995"/>
      <c r="AW112" s="995"/>
      <c r="AX112" s="995"/>
      <c r="AY112" s="995"/>
      <c r="AZ112" s="1043" t="s">
        <v>453</v>
      </c>
      <c r="BA112" s="1044"/>
      <c r="BB112" s="1044"/>
      <c r="BC112" s="1044"/>
      <c r="BD112" s="1044"/>
      <c r="BE112" s="1044"/>
      <c r="BF112" s="1044"/>
      <c r="BG112" s="1044"/>
      <c r="BH112" s="1044"/>
      <c r="BI112" s="1044"/>
      <c r="BJ112" s="1044"/>
      <c r="BK112" s="1044"/>
      <c r="BL112" s="1044"/>
      <c r="BM112" s="1044"/>
      <c r="BN112" s="1044"/>
      <c r="BO112" s="1044"/>
      <c r="BP112" s="1045"/>
      <c r="BQ112" s="1013">
        <v>20841553</v>
      </c>
      <c r="BR112" s="1014"/>
      <c r="BS112" s="1014"/>
      <c r="BT112" s="1014"/>
      <c r="BU112" s="1014"/>
      <c r="BV112" s="1014">
        <v>19673692</v>
      </c>
      <c r="BW112" s="1014"/>
      <c r="BX112" s="1014"/>
      <c r="BY112" s="1014"/>
      <c r="BZ112" s="1014"/>
      <c r="CA112" s="1014">
        <v>18025380</v>
      </c>
      <c r="CB112" s="1014"/>
      <c r="CC112" s="1014"/>
      <c r="CD112" s="1014"/>
      <c r="CE112" s="1014"/>
      <c r="CF112" s="1008">
        <v>182.5</v>
      </c>
      <c r="CG112" s="1009"/>
      <c r="CH112" s="1009"/>
      <c r="CI112" s="1009"/>
      <c r="CJ112" s="1009"/>
      <c r="CK112" s="1039"/>
      <c r="CL112" s="1040"/>
      <c r="CM112" s="1010" t="s">
        <v>454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244</v>
      </c>
      <c r="DH112" s="1014"/>
      <c r="DI112" s="1014"/>
      <c r="DJ112" s="1014"/>
      <c r="DK112" s="1014"/>
      <c r="DL112" s="1014" t="s">
        <v>244</v>
      </c>
      <c r="DM112" s="1014"/>
      <c r="DN112" s="1014"/>
      <c r="DO112" s="1014"/>
      <c r="DP112" s="1014"/>
      <c r="DQ112" s="1014" t="s">
        <v>425</v>
      </c>
      <c r="DR112" s="1014"/>
      <c r="DS112" s="1014"/>
      <c r="DT112" s="1014"/>
      <c r="DU112" s="1014"/>
      <c r="DV112" s="1015" t="s">
        <v>244</v>
      </c>
      <c r="DW112" s="1015"/>
      <c r="DX112" s="1015"/>
      <c r="DY112" s="1015"/>
      <c r="DZ112" s="1016"/>
    </row>
    <row r="113" spans="1:130" s="247" customFormat="1" ht="26.25" customHeight="1">
      <c r="A113" s="1048"/>
      <c r="B113" s="1049"/>
      <c r="C113" s="1044" t="s">
        <v>455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2016945</v>
      </c>
      <c r="AB113" s="1028"/>
      <c r="AC113" s="1028"/>
      <c r="AD113" s="1028"/>
      <c r="AE113" s="1029"/>
      <c r="AF113" s="1030">
        <v>1983573</v>
      </c>
      <c r="AG113" s="1028"/>
      <c r="AH113" s="1028"/>
      <c r="AI113" s="1028"/>
      <c r="AJ113" s="1029"/>
      <c r="AK113" s="1030">
        <v>1971596</v>
      </c>
      <c r="AL113" s="1028"/>
      <c r="AM113" s="1028"/>
      <c r="AN113" s="1028"/>
      <c r="AO113" s="1029"/>
      <c r="AP113" s="1031">
        <v>20</v>
      </c>
      <c r="AQ113" s="1032"/>
      <c r="AR113" s="1032"/>
      <c r="AS113" s="1032"/>
      <c r="AT113" s="1033"/>
      <c r="AU113" s="994"/>
      <c r="AV113" s="995"/>
      <c r="AW113" s="995"/>
      <c r="AX113" s="995"/>
      <c r="AY113" s="995"/>
      <c r="AZ113" s="1043" t="s">
        <v>456</v>
      </c>
      <c r="BA113" s="1044"/>
      <c r="BB113" s="1044"/>
      <c r="BC113" s="1044"/>
      <c r="BD113" s="1044"/>
      <c r="BE113" s="1044"/>
      <c r="BF113" s="1044"/>
      <c r="BG113" s="1044"/>
      <c r="BH113" s="1044"/>
      <c r="BI113" s="1044"/>
      <c r="BJ113" s="1044"/>
      <c r="BK113" s="1044"/>
      <c r="BL113" s="1044"/>
      <c r="BM113" s="1044"/>
      <c r="BN113" s="1044"/>
      <c r="BO113" s="1044"/>
      <c r="BP113" s="1045"/>
      <c r="BQ113" s="1013">
        <v>21162</v>
      </c>
      <c r="BR113" s="1014"/>
      <c r="BS113" s="1014"/>
      <c r="BT113" s="1014"/>
      <c r="BU113" s="1014"/>
      <c r="BV113" s="1014">
        <v>16457</v>
      </c>
      <c r="BW113" s="1014"/>
      <c r="BX113" s="1014"/>
      <c r="BY113" s="1014"/>
      <c r="BZ113" s="1014"/>
      <c r="CA113" s="1014">
        <v>11694</v>
      </c>
      <c r="CB113" s="1014"/>
      <c r="CC113" s="1014"/>
      <c r="CD113" s="1014"/>
      <c r="CE113" s="1014"/>
      <c r="CF113" s="1008">
        <v>0.1</v>
      </c>
      <c r="CG113" s="1009"/>
      <c r="CH113" s="1009"/>
      <c r="CI113" s="1009"/>
      <c r="CJ113" s="1009"/>
      <c r="CK113" s="1039"/>
      <c r="CL113" s="1040"/>
      <c r="CM113" s="1010" t="s">
        <v>457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450</v>
      </c>
      <c r="DH113" s="1053"/>
      <c r="DI113" s="1053"/>
      <c r="DJ113" s="1053"/>
      <c r="DK113" s="1054"/>
      <c r="DL113" s="1055" t="s">
        <v>450</v>
      </c>
      <c r="DM113" s="1053"/>
      <c r="DN113" s="1053"/>
      <c r="DO113" s="1053"/>
      <c r="DP113" s="1054"/>
      <c r="DQ113" s="1055" t="s">
        <v>425</v>
      </c>
      <c r="DR113" s="1053"/>
      <c r="DS113" s="1053"/>
      <c r="DT113" s="1053"/>
      <c r="DU113" s="1054"/>
      <c r="DV113" s="1056" t="s">
        <v>425</v>
      </c>
      <c r="DW113" s="1057"/>
      <c r="DX113" s="1057"/>
      <c r="DY113" s="1057"/>
      <c r="DZ113" s="1058"/>
    </row>
    <row r="114" spans="1:130" s="247" customFormat="1" ht="26.25" customHeight="1">
      <c r="A114" s="1048"/>
      <c r="B114" s="1049"/>
      <c r="C114" s="1044" t="s">
        <v>458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4952</v>
      </c>
      <c r="AB114" s="1053"/>
      <c r="AC114" s="1053"/>
      <c r="AD114" s="1053"/>
      <c r="AE114" s="1054"/>
      <c r="AF114" s="1055">
        <v>4952</v>
      </c>
      <c r="AG114" s="1053"/>
      <c r="AH114" s="1053"/>
      <c r="AI114" s="1053"/>
      <c r="AJ114" s="1054"/>
      <c r="AK114" s="1055">
        <v>4952</v>
      </c>
      <c r="AL114" s="1053"/>
      <c r="AM114" s="1053"/>
      <c r="AN114" s="1053"/>
      <c r="AO114" s="1054"/>
      <c r="AP114" s="1056">
        <v>0.1</v>
      </c>
      <c r="AQ114" s="1057"/>
      <c r="AR114" s="1057"/>
      <c r="AS114" s="1057"/>
      <c r="AT114" s="1058"/>
      <c r="AU114" s="994"/>
      <c r="AV114" s="995"/>
      <c r="AW114" s="995"/>
      <c r="AX114" s="995"/>
      <c r="AY114" s="995"/>
      <c r="AZ114" s="1043" t="s">
        <v>459</v>
      </c>
      <c r="BA114" s="1044"/>
      <c r="BB114" s="1044"/>
      <c r="BC114" s="1044"/>
      <c r="BD114" s="1044"/>
      <c r="BE114" s="1044"/>
      <c r="BF114" s="1044"/>
      <c r="BG114" s="1044"/>
      <c r="BH114" s="1044"/>
      <c r="BI114" s="1044"/>
      <c r="BJ114" s="1044"/>
      <c r="BK114" s="1044"/>
      <c r="BL114" s="1044"/>
      <c r="BM114" s="1044"/>
      <c r="BN114" s="1044"/>
      <c r="BO114" s="1044"/>
      <c r="BP114" s="1045"/>
      <c r="BQ114" s="1013">
        <v>2357354</v>
      </c>
      <c r="BR114" s="1014"/>
      <c r="BS114" s="1014"/>
      <c r="BT114" s="1014"/>
      <c r="BU114" s="1014"/>
      <c r="BV114" s="1014">
        <v>2372670</v>
      </c>
      <c r="BW114" s="1014"/>
      <c r="BX114" s="1014"/>
      <c r="BY114" s="1014"/>
      <c r="BZ114" s="1014"/>
      <c r="CA114" s="1014">
        <v>2313005</v>
      </c>
      <c r="CB114" s="1014"/>
      <c r="CC114" s="1014"/>
      <c r="CD114" s="1014"/>
      <c r="CE114" s="1014"/>
      <c r="CF114" s="1008">
        <v>23.4</v>
      </c>
      <c r="CG114" s="1009"/>
      <c r="CH114" s="1009"/>
      <c r="CI114" s="1009"/>
      <c r="CJ114" s="1009"/>
      <c r="CK114" s="1039"/>
      <c r="CL114" s="1040"/>
      <c r="CM114" s="1010" t="s">
        <v>460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450</v>
      </c>
      <c r="DH114" s="1053"/>
      <c r="DI114" s="1053"/>
      <c r="DJ114" s="1053"/>
      <c r="DK114" s="1054"/>
      <c r="DL114" s="1055" t="s">
        <v>450</v>
      </c>
      <c r="DM114" s="1053"/>
      <c r="DN114" s="1053"/>
      <c r="DO114" s="1053"/>
      <c r="DP114" s="1054"/>
      <c r="DQ114" s="1055" t="s">
        <v>244</v>
      </c>
      <c r="DR114" s="1053"/>
      <c r="DS114" s="1053"/>
      <c r="DT114" s="1053"/>
      <c r="DU114" s="1054"/>
      <c r="DV114" s="1056" t="s">
        <v>450</v>
      </c>
      <c r="DW114" s="1057"/>
      <c r="DX114" s="1057"/>
      <c r="DY114" s="1057"/>
      <c r="DZ114" s="1058"/>
    </row>
    <row r="115" spans="1:130" s="247" customFormat="1" ht="26.25" customHeight="1">
      <c r="A115" s="1048"/>
      <c r="B115" s="1049"/>
      <c r="C115" s="1044" t="s">
        <v>461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450</v>
      </c>
      <c r="AB115" s="1028"/>
      <c r="AC115" s="1028"/>
      <c r="AD115" s="1028"/>
      <c r="AE115" s="1029"/>
      <c r="AF115" s="1030" t="s">
        <v>244</v>
      </c>
      <c r="AG115" s="1028"/>
      <c r="AH115" s="1028"/>
      <c r="AI115" s="1028"/>
      <c r="AJ115" s="1029"/>
      <c r="AK115" s="1030" t="s">
        <v>244</v>
      </c>
      <c r="AL115" s="1028"/>
      <c r="AM115" s="1028"/>
      <c r="AN115" s="1028"/>
      <c r="AO115" s="1029"/>
      <c r="AP115" s="1031" t="s">
        <v>425</v>
      </c>
      <c r="AQ115" s="1032"/>
      <c r="AR115" s="1032"/>
      <c r="AS115" s="1032"/>
      <c r="AT115" s="1033"/>
      <c r="AU115" s="994"/>
      <c r="AV115" s="995"/>
      <c r="AW115" s="995"/>
      <c r="AX115" s="995"/>
      <c r="AY115" s="995"/>
      <c r="AZ115" s="1043" t="s">
        <v>462</v>
      </c>
      <c r="BA115" s="1044"/>
      <c r="BB115" s="1044"/>
      <c r="BC115" s="1044"/>
      <c r="BD115" s="1044"/>
      <c r="BE115" s="1044"/>
      <c r="BF115" s="1044"/>
      <c r="BG115" s="1044"/>
      <c r="BH115" s="1044"/>
      <c r="BI115" s="1044"/>
      <c r="BJ115" s="1044"/>
      <c r="BK115" s="1044"/>
      <c r="BL115" s="1044"/>
      <c r="BM115" s="1044"/>
      <c r="BN115" s="1044"/>
      <c r="BO115" s="1044"/>
      <c r="BP115" s="1045"/>
      <c r="BQ115" s="1013">
        <v>4000</v>
      </c>
      <c r="BR115" s="1014"/>
      <c r="BS115" s="1014"/>
      <c r="BT115" s="1014"/>
      <c r="BU115" s="1014"/>
      <c r="BV115" s="1014">
        <v>800</v>
      </c>
      <c r="BW115" s="1014"/>
      <c r="BX115" s="1014"/>
      <c r="BY115" s="1014"/>
      <c r="BZ115" s="1014"/>
      <c r="CA115" s="1014" t="s">
        <v>425</v>
      </c>
      <c r="CB115" s="1014"/>
      <c r="CC115" s="1014"/>
      <c r="CD115" s="1014"/>
      <c r="CE115" s="1014"/>
      <c r="CF115" s="1008" t="s">
        <v>450</v>
      </c>
      <c r="CG115" s="1009"/>
      <c r="CH115" s="1009"/>
      <c r="CI115" s="1009"/>
      <c r="CJ115" s="1009"/>
      <c r="CK115" s="1039"/>
      <c r="CL115" s="1040"/>
      <c r="CM115" s="1043" t="s">
        <v>463</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450</v>
      </c>
      <c r="DH115" s="1053"/>
      <c r="DI115" s="1053"/>
      <c r="DJ115" s="1053"/>
      <c r="DK115" s="1054"/>
      <c r="DL115" s="1055" t="s">
        <v>450</v>
      </c>
      <c r="DM115" s="1053"/>
      <c r="DN115" s="1053"/>
      <c r="DO115" s="1053"/>
      <c r="DP115" s="1054"/>
      <c r="DQ115" s="1055" t="s">
        <v>450</v>
      </c>
      <c r="DR115" s="1053"/>
      <c r="DS115" s="1053"/>
      <c r="DT115" s="1053"/>
      <c r="DU115" s="1054"/>
      <c r="DV115" s="1056" t="s">
        <v>425</v>
      </c>
      <c r="DW115" s="1057"/>
      <c r="DX115" s="1057"/>
      <c r="DY115" s="1057"/>
      <c r="DZ115" s="1058"/>
    </row>
    <row r="116" spans="1:130" s="247" customFormat="1" ht="26.25" customHeight="1">
      <c r="A116" s="1050"/>
      <c r="B116" s="1051"/>
      <c r="C116" s="1059" t="s">
        <v>464</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244</v>
      </c>
      <c r="AB116" s="1053"/>
      <c r="AC116" s="1053"/>
      <c r="AD116" s="1053"/>
      <c r="AE116" s="1054"/>
      <c r="AF116" s="1055" t="s">
        <v>425</v>
      </c>
      <c r="AG116" s="1053"/>
      <c r="AH116" s="1053"/>
      <c r="AI116" s="1053"/>
      <c r="AJ116" s="1054"/>
      <c r="AK116" s="1055" t="s">
        <v>425</v>
      </c>
      <c r="AL116" s="1053"/>
      <c r="AM116" s="1053"/>
      <c r="AN116" s="1053"/>
      <c r="AO116" s="1054"/>
      <c r="AP116" s="1056" t="s">
        <v>244</v>
      </c>
      <c r="AQ116" s="1057"/>
      <c r="AR116" s="1057"/>
      <c r="AS116" s="1057"/>
      <c r="AT116" s="1058"/>
      <c r="AU116" s="994"/>
      <c r="AV116" s="995"/>
      <c r="AW116" s="995"/>
      <c r="AX116" s="995"/>
      <c r="AY116" s="995"/>
      <c r="AZ116" s="1061" t="s">
        <v>465</v>
      </c>
      <c r="BA116" s="1062"/>
      <c r="BB116" s="1062"/>
      <c r="BC116" s="1062"/>
      <c r="BD116" s="1062"/>
      <c r="BE116" s="1062"/>
      <c r="BF116" s="1062"/>
      <c r="BG116" s="1062"/>
      <c r="BH116" s="1062"/>
      <c r="BI116" s="1062"/>
      <c r="BJ116" s="1062"/>
      <c r="BK116" s="1062"/>
      <c r="BL116" s="1062"/>
      <c r="BM116" s="1062"/>
      <c r="BN116" s="1062"/>
      <c r="BO116" s="1062"/>
      <c r="BP116" s="1063"/>
      <c r="BQ116" s="1013" t="s">
        <v>425</v>
      </c>
      <c r="BR116" s="1014"/>
      <c r="BS116" s="1014"/>
      <c r="BT116" s="1014"/>
      <c r="BU116" s="1014"/>
      <c r="BV116" s="1014" t="s">
        <v>425</v>
      </c>
      <c r="BW116" s="1014"/>
      <c r="BX116" s="1014"/>
      <c r="BY116" s="1014"/>
      <c r="BZ116" s="1014"/>
      <c r="CA116" s="1014" t="s">
        <v>244</v>
      </c>
      <c r="CB116" s="1014"/>
      <c r="CC116" s="1014"/>
      <c r="CD116" s="1014"/>
      <c r="CE116" s="1014"/>
      <c r="CF116" s="1008" t="s">
        <v>450</v>
      </c>
      <c r="CG116" s="1009"/>
      <c r="CH116" s="1009"/>
      <c r="CI116" s="1009"/>
      <c r="CJ116" s="1009"/>
      <c r="CK116" s="1039"/>
      <c r="CL116" s="1040"/>
      <c r="CM116" s="1010" t="s">
        <v>466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450</v>
      </c>
      <c r="DH116" s="1053"/>
      <c r="DI116" s="1053"/>
      <c r="DJ116" s="1053"/>
      <c r="DK116" s="1054"/>
      <c r="DL116" s="1055" t="s">
        <v>244</v>
      </c>
      <c r="DM116" s="1053"/>
      <c r="DN116" s="1053"/>
      <c r="DO116" s="1053"/>
      <c r="DP116" s="1054"/>
      <c r="DQ116" s="1055" t="s">
        <v>425</v>
      </c>
      <c r="DR116" s="1053"/>
      <c r="DS116" s="1053"/>
      <c r="DT116" s="1053"/>
      <c r="DU116" s="1054"/>
      <c r="DV116" s="1056" t="s">
        <v>244</v>
      </c>
      <c r="DW116" s="1057"/>
      <c r="DX116" s="1057"/>
      <c r="DY116" s="1057"/>
      <c r="DZ116" s="1058"/>
    </row>
    <row r="117" spans="1:130" s="247" customFormat="1" ht="26.25" customHeight="1">
      <c r="A117" s="998" t="s">
        <v>190</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467</v>
      </c>
      <c r="Z117" s="980"/>
      <c r="AA117" s="1070">
        <v>4928176</v>
      </c>
      <c r="AB117" s="1071"/>
      <c r="AC117" s="1071"/>
      <c r="AD117" s="1071"/>
      <c r="AE117" s="1072"/>
      <c r="AF117" s="1073">
        <v>4802530</v>
      </c>
      <c r="AG117" s="1071"/>
      <c r="AH117" s="1071"/>
      <c r="AI117" s="1071"/>
      <c r="AJ117" s="1072"/>
      <c r="AK117" s="1073">
        <v>4898247</v>
      </c>
      <c r="AL117" s="1071"/>
      <c r="AM117" s="1071"/>
      <c r="AN117" s="1071"/>
      <c r="AO117" s="1072"/>
      <c r="AP117" s="1074"/>
      <c r="AQ117" s="1075"/>
      <c r="AR117" s="1075"/>
      <c r="AS117" s="1075"/>
      <c r="AT117" s="1076"/>
      <c r="AU117" s="994"/>
      <c r="AV117" s="995"/>
      <c r="AW117" s="995"/>
      <c r="AX117" s="995"/>
      <c r="AY117" s="995"/>
      <c r="AZ117" s="1061" t="s">
        <v>468</v>
      </c>
      <c r="BA117" s="1062"/>
      <c r="BB117" s="1062"/>
      <c r="BC117" s="1062"/>
      <c r="BD117" s="1062"/>
      <c r="BE117" s="1062"/>
      <c r="BF117" s="1062"/>
      <c r="BG117" s="1062"/>
      <c r="BH117" s="1062"/>
      <c r="BI117" s="1062"/>
      <c r="BJ117" s="1062"/>
      <c r="BK117" s="1062"/>
      <c r="BL117" s="1062"/>
      <c r="BM117" s="1062"/>
      <c r="BN117" s="1062"/>
      <c r="BO117" s="1062"/>
      <c r="BP117" s="1063"/>
      <c r="BQ117" s="1013" t="s">
        <v>244</v>
      </c>
      <c r="BR117" s="1014"/>
      <c r="BS117" s="1014"/>
      <c r="BT117" s="1014"/>
      <c r="BU117" s="1014"/>
      <c r="BV117" s="1014" t="s">
        <v>244</v>
      </c>
      <c r="BW117" s="1014"/>
      <c r="BX117" s="1014"/>
      <c r="BY117" s="1014"/>
      <c r="BZ117" s="1014"/>
      <c r="CA117" s="1014" t="s">
        <v>244</v>
      </c>
      <c r="CB117" s="1014"/>
      <c r="CC117" s="1014"/>
      <c r="CD117" s="1014"/>
      <c r="CE117" s="1014"/>
      <c r="CF117" s="1008" t="s">
        <v>450</v>
      </c>
      <c r="CG117" s="1009"/>
      <c r="CH117" s="1009"/>
      <c r="CI117" s="1009"/>
      <c r="CJ117" s="1009"/>
      <c r="CK117" s="1039"/>
      <c r="CL117" s="1040"/>
      <c r="CM117" s="1010" t="s">
        <v>469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244</v>
      </c>
      <c r="DH117" s="1053"/>
      <c r="DI117" s="1053"/>
      <c r="DJ117" s="1053"/>
      <c r="DK117" s="1054"/>
      <c r="DL117" s="1055" t="s">
        <v>244</v>
      </c>
      <c r="DM117" s="1053"/>
      <c r="DN117" s="1053"/>
      <c r="DO117" s="1053"/>
      <c r="DP117" s="1054"/>
      <c r="DQ117" s="1055" t="s">
        <v>244</v>
      </c>
      <c r="DR117" s="1053"/>
      <c r="DS117" s="1053"/>
      <c r="DT117" s="1053"/>
      <c r="DU117" s="1054"/>
      <c r="DV117" s="1056" t="s">
        <v>244</v>
      </c>
      <c r="DW117" s="1057"/>
      <c r="DX117" s="1057"/>
      <c r="DY117" s="1057"/>
      <c r="DZ117" s="1058"/>
    </row>
    <row r="118" spans="1:130" s="247" customFormat="1" ht="26.25" customHeight="1">
      <c r="A118" s="998" t="s">
        <v>442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440</v>
      </c>
      <c r="AB118" s="979"/>
      <c r="AC118" s="979"/>
      <c r="AD118" s="979"/>
      <c r="AE118" s="980"/>
      <c r="AF118" s="978" t="s">
        <v>313</v>
      </c>
      <c r="AG118" s="979"/>
      <c r="AH118" s="979"/>
      <c r="AI118" s="979"/>
      <c r="AJ118" s="980"/>
      <c r="AK118" s="978" t="s">
        <v>312</v>
      </c>
      <c r="AL118" s="979"/>
      <c r="AM118" s="979"/>
      <c r="AN118" s="979"/>
      <c r="AO118" s="980"/>
      <c r="AP118" s="1065" t="s">
        <v>441</v>
      </c>
      <c r="AQ118" s="1066"/>
      <c r="AR118" s="1066"/>
      <c r="AS118" s="1066"/>
      <c r="AT118" s="1067"/>
      <c r="AU118" s="994"/>
      <c r="AV118" s="995"/>
      <c r="AW118" s="995"/>
      <c r="AX118" s="995"/>
      <c r="AY118" s="995"/>
      <c r="AZ118" s="1068" t="s">
        <v>470</v>
      </c>
      <c r="BA118" s="1059"/>
      <c r="BB118" s="1059"/>
      <c r="BC118" s="1059"/>
      <c r="BD118" s="1059"/>
      <c r="BE118" s="1059"/>
      <c r="BF118" s="1059"/>
      <c r="BG118" s="1059"/>
      <c r="BH118" s="1059"/>
      <c r="BI118" s="1059"/>
      <c r="BJ118" s="1059"/>
      <c r="BK118" s="1059"/>
      <c r="BL118" s="1059"/>
      <c r="BM118" s="1059"/>
      <c r="BN118" s="1059"/>
      <c r="BO118" s="1059"/>
      <c r="BP118" s="1060"/>
      <c r="BQ118" s="1091" t="s">
        <v>450</v>
      </c>
      <c r="BR118" s="1092"/>
      <c r="BS118" s="1092"/>
      <c r="BT118" s="1092"/>
      <c r="BU118" s="1092"/>
      <c r="BV118" s="1092" t="s">
        <v>244</v>
      </c>
      <c r="BW118" s="1092"/>
      <c r="BX118" s="1092"/>
      <c r="BY118" s="1092"/>
      <c r="BZ118" s="1092"/>
      <c r="CA118" s="1092" t="s">
        <v>244</v>
      </c>
      <c r="CB118" s="1092"/>
      <c r="CC118" s="1092"/>
      <c r="CD118" s="1092"/>
      <c r="CE118" s="1092"/>
      <c r="CF118" s="1008" t="s">
        <v>244</v>
      </c>
      <c r="CG118" s="1009"/>
      <c r="CH118" s="1009"/>
      <c r="CI118" s="1009"/>
      <c r="CJ118" s="1009"/>
      <c r="CK118" s="1039"/>
      <c r="CL118" s="1040"/>
      <c r="CM118" s="1010" t="s">
        <v>471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244</v>
      </c>
      <c r="DH118" s="1053"/>
      <c r="DI118" s="1053"/>
      <c r="DJ118" s="1053"/>
      <c r="DK118" s="1054"/>
      <c r="DL118" s="1055" t="s">
        <v>244</v>
      </c>
      <c r="DM118" s="1053"/>
      <c r="DN118" s="1053"/>
      <c r="DO118" s="1053"/>
      <c r="DP118" s="1054"/>
      <c r="DQ118" s="1055" t="s">
        <v>450</v>
      </c>
      <c r="DR118" s="1053"/>
      <c r="DS118" s="1053"/>
      <c r="DT118" s="1053"/>
      <c r="DU118" s="1054"/>
      <c r="DV118" s="1056" t="s">
        <v>244</v>
      </c>
      <c r="DW118" s="1057"/>
      <c r="DX118" s="1057"/>
      <c r="DY118" s="1057"/>
      <c r="DZ118" s="1058"/>
    </row>
    <row r="119" spans="1:130" s="247" customFormat="1" ht="26.25" customHeight="1">
      <c r="A119" s="1152" t="s">
        <v>445</v>
      </c>
      <c r="B119" s="1038"/>
      <c r="C119" s="1017" t="s">
        <v>446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244</v>
      </c>
      <c r="AB119" s="986"/>
      <c r="AC119" s="986"/>
      <c r="AD119" s="986"/>
      <c r="AE119" s="987"/>
      <c r="AF119" s="988" t="s">
        <v>244</v>
      </c>
      <c r="AG119" s="986"/>
      <c r="AH119" s="986"/>
      <c r="AI119" s="986"/>
      <c r="AJ119" s="987"/>
      <c r="AK119" s="988" t="s">
        <v>244</v>
      </c>
      <c r="AL119" s="986"/>
      <c r="AM119" s="986"/>
      <c r="AN119" s="986"/>
      <c r="AO119" s="987"/>
      <c r="AP119" s="989" t="s">
        <v>244</v>
      </c>
      <c r="AQ119" s="990"/>
      <c r="AR119" s="990"/>
      <c r="AS119" s="990"/>
      <c r="AT119" s="991"/>
      <c r="AU119" s="996"/>
      <c r="AV119" s="997"/>
      <c r="AW119" s="997"/>
      <c r="AX119" s="997"/>
      <c r="AY119" s="997"/>
      <c r="AZ119" s="278" t="s">
        <v>190</v>
      </c>
      <c r="BA119" s="278"/>
      <c r="BB119" s="278"/>
      <c r="BC119" s="278"/>
      <c r="BD119" s="278"/>
      <c r="BE119" s="278"/>
      <c r="BF119" s="278"/>
      <c r="BG119" s="278"/>
      <c r="BH119" s="278"/>
      <c r="BI119" s="278"/>
      <c r="BJ119" s="278"/>
      <c r="BK119" s="278"/>
      <c r="BL119" s="278"/>
      <c r="BM119" s="278"/>
      <c r="BN119" s="278"/>
      <c r="BO119" s="1069" t="s">
        <v>472</v>
      </c>
      <c r="BP119" s="1100"/>
      <c r="BQ119" s="1091">
        <v>49713005</v>
      </c>
      <c r="BR119" s="1092"/>
      <c r="BS119" s="1092"/>
      <c r="BT119" s="1092"/>
      <c r="BU119" s="1092"/>
      <c r="BV119" s="1092">
        <v>47752503</v>
      </c>
      <c r="BW119" s="1092"/>
      <c r="BX119" s="1092"/>
      <c r="BY119" s="1092"/>
      <c r="BZ119" s="1092"/>
      <c r="CA119" s="1092">
        <v>45062126</v>
      </c>
      <c r="CB119" s="1092"/>
      <c r="CC119" s="1092"/>
      <c r="CD119" s="1092"/>
      <c r="CE119" s="1092"/>
      <c r="CF119" s="1093"/>
      <c r="CG119" s="1094"/>
      <c r="CH119" s="1094"/>
      <c r="CI119" s="1094"/>
      <c r="CJ119" s="1095"/>
      <c r="CK119" s="1041"/>
      <c r="CL119" s="1042"/>
      <c r="CM119" s="1096" t="s">
        <v>473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64660</v>
      </c>
      <c r="DH119" s="1078"/>
      <c r="DI119" s="1078"/>
      <c r="DJ119" s="1078"/>
      <c r="DK119" s="1079"/>
      <c r="DL119" s="1077">
        <v>52057</v>
      </c>
      <c r="DM119" s="1078"/>
      <c r="DN119" s="1078"/>
      <c r="DO119" s="1078"/>
      <c r="DP119" s="1079"/>
      <c r="DQ119" s="1077">
        <v>44834</v>
      </c>
      <c r="DR119" s="1078"/>
      <c r="DS119" s="1078"/>
      <c r="DT119" s="1078"/>
      <c r="DU119" s="1079"/>
      <c r="DV119" s="1080">
        <v>0.5</v>
      </c>
      <c r="DW119" s="1081"/>
      <c r="DX119" s="1081"/>
      <c r="DY119" s="1081"/>
      <c r="DZ119" s="1082"/>
    </row>
    <row r="120" spans="1:130" s="247" customFormat="1" ht="26.25" customHeight="1">
      <c r="A120" s="1153"/>
      <c r="B120" s="1040"/>
      <c r="C120" s="1010" t="s">
        <v>449</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450</v>
      </c>
      <c r="AB120" s="1053"/>
      <c r="AC120" s="1053"/>
      <c r="AD120" s="1053"/>
      <c r="AE120" s="1054"/>
      <c r="AF120" s="1055" t="s">
        <v>244</v>
      </c>
      <c r="AG120" s="1053"/>
      <c r="AH120" s="1053"/>
      <c r="AI120" s="1053"/>
      <c r="AJ120" s="1054"/>
      <c r="AK120" s="1055" t="s">
        <v>244</v>
      </c>
      <c r="AL120" s="1053"/>
      <c r="AM120" s="1053"/>
      <c r="AN120" s="1053"/>
      <c r="AO120" s="1054"/>
      <c r="AP120" s="1056" t="s">
        <v>244</v>
      </c>
      <c r="AQ120" s="1057"/>
      <c r="AR120" s="1057"/>
      <c r="AS120" s="1057"/>
      <c r="AT120" s="1058"/>
      <c r="AU120" s="1083" t="s">
        <v>474</v>
      </c>
      <c r="AV120" s="1084"/>
      <c r="AW120" s="1084"/>
      <c r="AX120" s="1084"/>
      <c r="AY120" s="1085"/>
      <c r="AZ120" s="1034" t="s">
        <v>475</v>
      </c>
      <c r="BA120" s="983"/>
      <c r="BB120" s="983"/>
      <c r="BC120" s="983"/>
      <c r="BD120" s="983"/>
      <c r="BE120" s="983"/>
      <c r="BF120" s="983"/>
      <c r="BG120" s="983"/>
      <c r="BH120" s="983"/>
      <c r="BI120" s="983"/>
      <c r="BJ120" s="983"/>
      <c r="BK120" s="983"/>
      <c r="BL120" s="983"/>
      <c r="BM120" s="983"/>
      <c r="BN120" s="983"/>
      <c r="BO120" s="983"/>
      <c r="BP120" s="984"/>
      <c r="BQ120" s="1020">
        <v>13766306</v>
      </c>
      <c r="BR120" s="1021"/>
      <c r="BS120" s="1021"/>
      <c r="BT120" s="1021"/>
      <c r="BU120" s="1021"/>
      <c r="BV120" s="1021">
        <v>13845983</v>
      </c>
      <c r="BW120" s="1021"/>
      <c r="BX120" s="1021"/>
      <c r="BY120" s="1021"/>
      <c r="BZ120" s="1021"/>
      <c r="CA120" s="1021">
        <v>14264756</v>
      </c>
      <c r="CB120" s="1021"/>
      <c r="CC120" s="1021"/>
      <c r="CD120" s="1021"/>
      <c r="CE120" s="1021"/>
      <c r="CF120" s="1035">
        <v>144.4</v>
      </c>
      <c r="CG120" s="1036"/>
      <c r="CH120" s="1036"/>
      <c r="CI120" s="1036"/>
      <c r="CJ120" s="1036"/>
      <c r="CK120" s="1101" t="s">
        <v>476</v>
      </c>
      <c r="CL120" s="1102"/>
      <c r="CM120" s="1102"/>
      <c r="CN120" s="1102"/>
      <c r="CO120" s="1103"/>
      <c r="CP120" s="1109" t="s">
        <v>418</v>
      </c>
      <c r="CQ120" s="1110"/>
      <c r="CR120" s="1110"/>
      <c r="CS120" s="1110"/>
      <c r="CT120" s="1110"/>
      <c r="CU120" s="1110"/>
      <c r="CV120" s="1110"/>
      <c r="CW120" s="1110"/>
      <c r="CX120" s="1110"/>
      <c r="CY120" s="1110"/>
      <c r="CZ120" s="1110"/>
      <c r="DA120" s="1110"/>
      <c r="DB120" s="1110"/>
      <c r="DC120" s="1110"/>
      <c r="DD120" s="1110"/>
      <c r="DE120" s="1110"/>
      <c r="DF120" s="1111"/>
      <c r="DG120" s="1020">
        <v>17966484</v>
      </c>
      <c r="DH120" s="1021"/>
      <c r="DI120" s="1021"/>
      <c r="DJ120" s="1021"/>
      <c r="DK120" s="1021"/>
      <c r="DL120" s="1021">
        <v>17094719</v>
      </c>
      <c r="DM120" s="1021"/>
      <c r="DN120" s="1021"/>
      <c r="DO120" s="1021"/>
      <c r="DP120" s="1021"/>
      <c r="DQ120" s="1021">
        <v>15493413</v>
      </c>
      <c r="DR120" s="1021"/>
      <c r="DS120" s="1021"/>
      <c r="DT120" s="1021"/>
      <c r="DU120" s="1021"/>
      <c r="DV120" s="1022">
        <v>156.9</v>
      </c>
      <c r="DW120" s="1022"/>
      <c r="DX120" s="1022"/>
      <c r="DY120" s="1022"/>
      <c r="DZ120" s="1023"/>
    </row>
    <row r="121" spans="1:130" s="247" customFormat="1" ht="26.25" customHeight="1">
      <c r="A121" s="1153"/>
      <c r="B121" s="1040"/>
      <c r="C121" s="1061" t="s">
        <v>477</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244</v>
      </c>
      <c r="AB121" s="1053"/>
      <c r="AC121" s="1053"/>
      <c r="AD121" s="1053"/>
      <c r="AE121" s="1054"/>
      <c r="AF121" s="1055" t="s">
        <v>244</v>
      </c>
      <c r="AG121" s="1053"/>
      <c r="AH121" s="1053"/>
      <c r="AI121" s="1053"/>
      <c r="AJ121" s="1054"/>
      <c r="AK121" s="1055" t="s">
        <v>244</v>
      </c>
      <c r="AL121" s="1053"/>
      <c r="AM121" s="1053"/>
      <c r="AN121" s="1053"/>
      <c r="AO121" s="1054"/>
      <c r="AP121" s="1056" t="s">
        <v>244</v>
      </c>
      <c r="AQ121" s="1057"/>
      <c r="AR121" s="1057"/>
      <c r="AS121" s="1057"/>
      <c r="AT121" s="1058"/>
      <c r="AU121" s="1086"/>
      <c r="AV121" s="1087"/>
      <c r="AW121" s="1087"/>
      <c r="AX121" s="1087"/>
      <c r="AY121" s="1088"/>
      <c r="AZ121" s="1043" t="s">
        <v>478</v>
      </c>
      <c r="BA121" s="1044"/>
      <c r="BB121" s="1044"/>
      <c r="BC121" s="1044"/>
      <c r="BD121" s="1044"/>
      <c r="BE121" s="1044"/>
      <c r="BF121" s="1044"/>
      <c r="BG121" s="1044"/>
      <c r="BH121" s="1044"/>
      <c r="BI121" s="1044"/>
      <c r="BJ121" s="1044"/>
      <c r="BK121" s="1044"/>
      <c r="BL121" s="1044"/>
      <c r="BM121" s="1044"/>
      <c r="BN121" s="1044"/>
      <c r="BO121" s="1044"/>
      <c r="BP121" s="1045"/>
      <c r="BQ121" s="1013">
        <v>667929</v>
      </c>
      <c r="BR121" s="1014"/>
      <c r="BS121" s="1014"/>
      <c r="BT121" s="1014"/>
      <c r="BU121" s="1014"/>
      <c r="BV121" s="1014">
        <v>615821</v>
      </c>
      <c r="BW121" s="1014"/>
      <c r="BX121" s="1014"/>
      <c r="BY121" s="1014"/>
      <c r="BZ121" s="1014"/>
      <c r="CA121" s="1014">
        <v>546942</v>
      </c>
      <c r="CB121" s="1014"/>
      <c r="CC121" s="1014"/>
      <c r="CD121" s="1014"/>
      <c r="CE121" s="1014"/>
      <c r="CF121" s="1008">
        <v>5.5</v>
      </c>
      <c r="CG121" s="1009"/>
      <c r="CH121" s="1009"/>
      <c r="CI121" s="1009"/>
      <c r="CJ121" s="1009"/>
      <c r="CK121" s="1104"/>
      <c r="CL121" s="1105"/>
      <c r="CM121" s="1105"/>
      <c r="CN121" s="1105"/>
      <c r="CO121" s="1106"/>
      <c r="CP121" s="1114" t="s">
        <v>479</v>
      </c>
      <c r="CQ121" s="1115"/>
      <c r="CR121" s="1115"/>
      <c r="CS121" s="1115"/>
      <c r="CT121" s="1115"/>
      <c r="CU121" s="1115"/>
      <c r="CV121" s="1115"/>
      <c r="CW121" s="1115"/>
      <c r="CX121" s="1115"/>
      <c r="CY121" s="1115"/>
      <c r="CZ121" s="1115"/>
      <c r="DA121" s="1115"/>
      <c r="DB121" s="1115"/>
      <c r="DC121" s="1115"/>
      <c r="DD121" s="1115"/>
      <c r="DE121" s="1115"/>
      <c r="DF121" s="1116"/>
      <c r="DG121" s="1013">
        <v>2371851</v>
      </c>
      <c r="DH121" s="1014"/>
      <c r="DI121" s="1014"/>
      <c r="DJ121" s="1014"/>
      <c r="DK121" s="1014"/>
      <c r="DL121" s="1014">
        <v>2106735</v>
      </c>
      <c r="DM121" s="1014"/>
      <c r="DN121" s="1014"/>
      <c r="DO121" s="1014"/>
      <c r="DP121" s="1014"/>
      <c r="DQ121" s="1014">
        <v>2091841</v>
      </c>
      <c r="DR121" s="1014"/>
      <c r="DS121" s="1014"/>
      <c r="DT121" s="1014"/>
      <c r="DU121" s="1014"/>
      <c r="DV121" s="1015">
        <v>21.2</v>
      </c>
      <c r="DW121" s="1015"/>
      <c r="DX121" s="1015"/>
      <c r="DY121" s="1015"/>
      <c r="DZ121" s="1016"/>
    </row>
    <row r="122" spans="1:130" s="247" customFormat="1" ht="26.25" customHeight="1">
      <c r="A122" s="1153"/>
      <c r="B122" s="1040"/>
      <c r="C122" s="1010" t="s">
        <v>460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450</v>
      </c>
      <c r="AB122" s="1053"/>
      <c r="AC122" s="1053"/>
      <c r="AD122" s="1053"/>
      <c r="AE122" s="1054"/>
      <c r="AF122" s="1055" t="s">
        <v>244</v>
      </c>
      <c r="AG122" s="1053"/>
      <c r="AH122" s="1053"/>
      <c r="AI122" s="1053"/>
      <c r="AJ122" s="1054"/>
      <c r="AK122" s="1055" t="s">
        <v>244</v>
      </c>
      <c r="AL122" s="1053"/>
      <c r="AM122" s="1053"/>
      <c r="AN122" s="1053"/>
      <c r="AO122" s="1054"/>
      <c r="AP122" s="1056" t="s">
        <v>244</v>
      </c>
      <c r="AQ122" s="1057"/>
      <c r="AR122" s="1057"/>
      <c r="AS122" s="1057"/>
      <c r="AT122" s="1058"/>
      <c r="AU122" s="1086"/>
      <c r="AV122" s="1087"/>
      <c r="AW122" s="1087"/>
      <c r="AX122" s="1087"/>
      <c r="AY122" s="1088"/>
      <c r="AZ122" s="1068" t="s">
        <v>480</v>
      </c>
      <c r="BA122" s="1059"/>
      <c r="BB122" s="1059"/>
      <c r="BC122" s="1059"/>
      <c r="BD122" s="1059"/>
      <c r="BE122" s="1059"/>
      <c r="BF122" s="1059"/>
      <c r="BG122" s="1059"/>
      <c r="BH122" s="1059"/>
      <c r="BI122" s="1059"/>
      <c r="BJ122" s="1059"/>
      <c r="BK122" s="1059"/>
      <c r="BL122" s="1059"/>
      <c r="BM122" s="1059"/>
      <c r="BN122" s="1059"/>
      <c r="BO122" s="1059"/>
      <c r="BP122" s="1060"/>
      <c r="BQ122" s="1091">
        <v>33019262</v>
      </c>
      <c r="BR122" s="1092"/>
      <c r="BS122" s="1092"/>
      <c r="BT122" s="1092"/>
      <c r="BU122" s="1092"/>
      <c r="BV122" s="1092">
        <v>31696401</v>
      </c>
      <c r="BW122" s="1092"/>
      <c r="BX122" s="1092"/>
      <c r="BY122" s="1092"/>
      <c r="BZ122" s="1092"/>
      <c r="CA122" s="1092">
        <v>30302506</v>
      </c>
      <c r="CB122" s="1092"/>
      <c r="CC122" s="1092"/>
      <c r="CD122" s="1092"/>
      <c r="CE122" s="1092"/>
      <c r="CF122" s="1112">
        <v>306.8</v>
      </c>
      <c r="CG122" s="1113"/>
      <c r="CH122" s="1113"/>
      <c r="CI122" s="1113"/>
      <c r="CJ122" s="1113"/>
      <c r="CK122" s="1104"/>
      <c r="CL122" s="1105"/>
      <c r="CM122" s="1105"/>
      <c r="CN122" s="1105"/>
      <c r="CO122" s="1106"/>
      <c r="CP122" s="1114" t="s">
        <v>416</v>
      </c>
      <c r="CQ122" s="1115"/>
      <c r="CR122" s="1115"/>
      <c r="CS122" s="1115"/>
      <c r="CT122" s="1115"/>
      <c r="CU122" s="1115"/>
      <c r="CV122" s="1115"/>
      <c r="CW122" s="1115"/>
      <c r="CX122" s="1115"/>
      <c r="CY122" s="1115"/>
      <c r="CZ122" s="1115"/>
      <c r="DA122" s="1115"/>
      <c r="DB122" s="1115"/>
      <c r="DC122" s="1115"/>
      <c r="DD122" s="1115"/>
      <c r="DE122" s="1115"/>
      <c r="DF122" s="1116"/>
      <c r="DG122" s="1013">
        <v>443375</v>
      </c>
      <c r="DH122" s="1014"/>
      <c r="DI122" s="1014"/>
      <c r="DJ122" s="1014"/>
      <c r="DK122" s="1014"/>
      <c r="DL122" s="1014">
        <v>406838</v>
      </c>
      <c r="DM122" s="1014"/>
      <c r="DN122" s="1014"/>
      <c r="DO122" s="1014"/>
      <c r="DP122" s="1014"/>
      <c r="DQ122" s="1014">
        <v>375922</v>
      </c>
      <c r="DR122" s="1014"/>
      <c r="DS122" s="1014"/>
      <c r="DT122" s="1014"/>
      <c r="DU122" s="1014"/>
      <c r="DV122" s="1015">
        <v>3.8</v>
      </c>
      <c r="DW122" s="1015"/>
      <c r="DX122" s="1015"/>
      <c r="DY122" s="1015"/>
      <c r="DZ122" s="1016"/>
    </row>
    <row r="123" spans="1:130" s="247" customFormat="1" ht="26.25" customHeight="1">
      <c r="A123" s="1153"/>
      <c r="B123" s="1040"/>
      <c r="C123" s="1010" t="s">
        <v>466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244</v>
      </c>
      <c r="AB123" s="1053"/>
      <c r="AC123" s="1053"/>
      <c r="AD123" s="1053"/>
      <c r="AE123" s="1054"/>
      <c r="AF123" s="1055" t="s">
        <v>244</v>
      </c>
      <c r="AG123" s="1053"/>
      <c r="AH123" s="1053"/>
      <c r="AI123" s="1053"/>
      <c r="AJ123" s="1054"/>
      <c r="AK123" s="1055" t="s">
        <v>244</v>
      </c>
      <c r="AL123" s="1053"/>
      <c r="AM123" s="1053"/>
      <c r="AN123" s="1053"/>
      <c r="AO123" s="1054"/>
      <c r="AP123" s="1056" t="s">
        <v>244</v>
      </c>
      <c r="AQ123" s="1057"/>
      <c r="AR123" s="1057"/>
      <c r="AS123" s="1057"/>
      <c r="AT123" s="1058"/>
      <c r="AU123" s="1089"/>
      <c r="AV123" s="1090"/>
      <c r="AW123" s="1090"/>
      <c r="AX123" s="1090"/>
      <c r="AY123" s="1090"/>
      <c r="AZ123" s="278" t="s">
        <v>190</v>
      </c>
      <c r="BA123" s="278"/>
      <c r="BB123" s="278"/>
      <c r="BC123" s="278"/>
      <c r="BD123" s="278"/>
      <c r="BE123" s="278"/>
      <c r="BF123" s="278"/>
      <c r="BG123" s="278"/>
      <c r="BH123" s="278"/>
      <c r="BI123" s="278"/>
      <c r="BJ123" s="278"/>
      <c r="BK123" s="278"/>
      <c r="BL123" s="278"/>
      <c r="BM123" s="278"/>
      <c r="BN123" s="278"/>
      <c r="BO123" s="1069" t="s">
        <v>481</v>
      </c>
      <c r="BP123" s="1100"/>
      <c r="BQ123" s="1159">
        <v>47453497</v>
      </c>
      <c r="BR123" s="1160"/>
      <c r="BS123" s="1160"/>
      <c r="BT123" s="1160"/>
      <c r="BU123" s="1160"/>
      <c r="BV123" s="1160">
        <v>46158205</v>
      </c>
      <c r="BW123" s="1160"/>
      <c r="BX123" s="1160"/>
      <c r="BY123" s="1160"/>
      <c r="BZ123" s="1160"/>
      <c r="CA123" s="1160">
        <v>45114204</v>
      </c>
      <c r="CB123" s="1160"/>
      <c r="CC123" s="1160"/>
      <c r="CD123" s="1160"/>
      <c r="CE123" s="1160"/>
      <c r="CF123" s="1093"/>
      <c r="CG123" s="1094"/>
      <c r="CH123" s="1094"/>
      <c r="CI123" s="1094"/>
      <c r="CJ123" s="1095"/>
      <c r="CK123" s="1104"/>
      <c r="CL123" s="1105"/>
      <c r="CM123" s="1105"/>
      <c r="CN123" s="1105"/>
      <c r="CO123" s="1106"/>
      <c r="CP123" s="1114" t="s">
        <v>482</v>
      </c>
      <c r="CQ123" s="1115"/>
      <c r="CR123" s="1115"/>
      <c r="CS123" s="1115"/>
      <c r="CT123" s="1115"/>
      <c r="CU123" s="1115"/>
      <c r="CV123" s="1115"/>
      <c r="CW123" s="1115"/>
      <c r="CX123" s="1115"/>
      <c r="CY123" s="1115"/>
      <c r="CZ123" s="1115"/>
      <c r="DA123" s="1115"/>
      <c r="DB123" s="1115"/>
      <c r="DC123" s="1115"/>
      <c r="DD123" s="1115"/>
      <c r="DE123" s="1115"/>
      <c r="DF123" s="1116"/>
      <c r="DG123" s="1052">
        <v>51949</v>
      </c>
      <c r="DH123" s="1053"/>
      <c r="DI123" s="1053"/>
      <c r="DJ123" s="1053"/>
      <c r="DK123" s="1054"/>
      <c r="DL123" s="1055">
        <v>58543</v>
      </c>
      <c r="DM123" s="1053"/>
      <c r="DN123" s="1053"/>
      <c r="DO123" s="1053"/>
      <c r="DP123" s="1054"/>
      <c r="DQ123" s="1055">
        <v>58288</v>
      </c>
      <c r="DR123" s="1053"/>
      <c r="DS123" s="1053"/>
      <c r="DT123" s="1053"/>
      <c r="DU123" s="1054"/>
      <c r="DV123" s="1056">
        <v>0.6</v>
      </c>
      <c r="DW123" s="1057"/>
      <c r="DX123" s="1057"/>
      <c r="DY123" s="1057"/>
      <c r="DZ123" s="1058"/>
    </row>
    <row r="124" spans="1:130" s="247" customFormat="1" ht="26.25" customHeight="1" thickBot="1">
      <c r="A124" s="1153"/>
      <c r="B124" s="1040"/>
      <c r="C124" s="1010" t="s">
        <v>469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450</v>
      </c>
      <c r="AB124" s="1053"/>
      <c r="AC124" s="1053"/>
      <c r="AD124" s="1053"/>
      <c r="AE124" s="1054"/>
      <c r="AF124" s="1055" t="s">
        <v>244</v>
      </c>
      <c r="AG124" s="1053"/>
      <c r="AH124" s="1053"/>
      <c r="AI124" s="1053"/>
      <c r="AJ124" s="1054"/>
      <c r="AK124" s="1055" t="s">
        <v>244</v>
      </c>
      <c r="AL124" s="1053"/>
      <c r="AM124" s="1053"/>
      <c r="AN124" s="1053"/>
      <c r="AO124" s="1054"/>
      <c r="AP124" s="1056" t="s">
        <v>244</v>
      </c>
      <c r="AQ124" s="1057"/>
      <c r="AR124" s="1057"/>
      <c r="AS124" s="1057"/>
      <c r="AT124" s="1058"/>
      <c r="AU124" s="1155" t="s">
        <v>483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22.3</v>
      </c>
      <c r="BR124" s="1122"/>
      <c r="BS124" s="1122"/>
      <c r="BT124" s="1122"/>
      <c r="BU124" s="1122"/>
      <c r="BV124" s="1122">
        <v>15.9</v>
      </c>
      <c r="BW124" s="1122"/>
      <c r="BX124" s="1122"/>
      <c r="BY124" s="1122"/>
      <c r="BZ124" s="1122"/>
      <c r="CA124" s="1122" t="s">
        <v>244</v>
      </c>
      <c r="CB124" s="1122"/>
      <c r="CC124" s="1122"/>
      <c r="CD124" s="1122"/>
      <c r="CE124" s="1122"/>
      <c r="CF124" s="1123"/>
      <c r="CG124" s="1124"/>
      <c r="CH124" s="1124"/>
      <c r="CI124" s="1124"/>
      <c r="CJ124" s="1125"/>
      <c r="CK124" s="1107"/>
      <c r="CL124" s="1107"/>
      <c r="CM124" s="1107"/>
      <c r="CN124" s="1107"/>
      <c r="CO124" s="1108"/>
      <c r="CP124" s="1114" t="s">
        <v>484</v>
      </c>
      <c r="CQ124" s="1115"/>
      <c r="CR124" s="1115"/>
      <c r="CS124" s="1115"/>
      <c r="CT124" s="1115"/>
      <c r="CU124" s="1115"/>
      <c r="CV124" s="1115"/>
      <c r="CW124" s="1115"/>
      <c r="CX124" s="1115"/>
      <c r="CY124" s="1115"/>
      <c r="CZ124" s="1115"/>
      <c r="DA124" s="1115"/>
      <c r="DB124" s="1115"/>
      <c r="DC124" s="1115"/>
      <c r="DD124" s="1115"/>
      <c r="DE124" s="1115"/>
      <c r="DF124" s="1116"/>
      <c r="DG124" s="1099">
        <v>7894</v>
      </c>
      <c r="DH124" s="1078"/>
      <c r="DI124" s="1078"/>
      <c r="DJ124" s="1078"/>
      <c r="DK124" s="1079"/>
      <c r="DL124" s="1077">
        <v>6857</v>
      </c>
      <c r="DM124" s="1078"/>
      <c r="DN124" s="1078"/>
      <c r="DO124" s="1078"/>
      <c r="DP124" s="1079"/>
      <c r="DQ124" s="1077">
        <v>5916</v>
      </c>
      <c r="DR124" s="1078"/>
      <c r="DS124" s="1078"/>
      <c r="DT124" s="1078"/>
      <c r="DU124" s="1079"/>
      <c r="DV124" s="1080">
        <v>0.1</v>
      </c>
      <c r="DW124" s="1081"/>
      <c r="DX124" s="1081"/>
      <c r="DY124" s="1081"/>
      <c r="DZ124" s="1082"/>
    </row>
    <row r="125" spans="1:130" s="247" customFormat="1" ht="26.25" customHeight="1">
      <c r="A125" s="1153"/>
      <c r="B125" s="1040"/>
      <c r="C125" s="1010" t="s">
        <v>471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450</v>
      </c>
      <c r="AB125" s="1053"/>
      <c r="AC125" s="1053"/>
      <c r="AD125" s="1053"/>
      <c r="AE125" s="1054"/>
      <c r="AF125" s="1055" t="s">
        <v>244</v>
      </c>
      <c r="AG125" s="1053"/>
      <c r="AH125" s="1053"/>
      <c r="AI125" s="1053"/>
      <c r="AJ125" s="1054"/>
      <c r="AK125" s="1055" t="s">
        <v>244</v>
      </c>
      <c r="AL125" s="1053"/>
      <c r="AM125" s="1053"/>
      <c r="AN125" s="1053"/>
      <c r="AO125" s="1054"/>
      <c r="AP125" s="1056" t="s">
        <v>244</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485</v>
      </c>
      <c r="CL125" s="1102"/>
      <c r="CM125" s="1102"/>
      <c r="CN125" s="1102"/>
      <c r="CO125" s="1103"/>
      <c r="CP125" s="1034" t="s">
        <v>486</v>
      </c>
      <c r="CQ125" s="983"/>
      <c r="CR125" s="983"/>
      <c r="CS125" s="983"/>
      <c r="CT125" s="983"/>
      <c r="CU125" s="983"/>
      <c r="CV125" s="983"/>
      <c r="CW125" s="983"/>
      <c r="CX125" s="983"/>
      <c r="CY125" s="983"/>
      <c r="CZ125" s="983"/>
      <c r="DA125" s="983"/>
      <c r="DB125" s="983"/>
      <c r="DC125" s="983"/>
      <c r="DD125" s="983"/>
      <c r="DE125" s="983"/>
      <c r="DF125" s="984"/>
      <c r="DG125" s="1020" t="s">
        <v>244</v>
      </c>
      <c r="DH125" s="1021"/>
      <c r="DI125" s="1021"/>
      <c r="DJ125" s="1021"/>
      <c r="DK125" s="1021"/>
      <c r="DL125" s="1021" t="s">
        <v>244</v>
      </c>
      <c r="DM125" s="1021"/>
      <c r="DN125" s="1021"/>
      <c r="DO125" s="1021"/>
      <c r="DP125" s="1021"/>
      <c r="DQ125" s="1021" t="s">
        <v>244</v>
      </c>
      <c r="DR125" s="1021"/>
      <c r="DS125" s="1021"/>
      <c r="DT125" s="1021"/>
      <c r="DU125" s="1021"/>
      <c r="DV125" s="1022" t="s">
        <v>450</v>
      </c>
      <c r="DW125" s="1022"/>
      <c r="DX125" s="1022"/>
      <c r="DY125" s="1022"/>
      <c r="DZ125" s="1023"/>
    </row>
    <row r="126" spans="1:130" s="247" customFormat="1" ht="26.25" customHeight="1" thickBot="1">
      <c r="A126" s="1153"/>
      <c r="B126" s="1040"/>
      <c r="C126" s="1010" t="s">
        <v>473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450</v>
      </c>
      <c r="AB126" s="1053"/>
      <c r="AC126" s="1053"/>
      <c r="AD126" s="1053"/>
      <c r="AE126" s="1054"/>
      <c r="AF126" s="1055" t="s">
        <v>450</v>
      </c>
      <c r="AG126" s="1053"/>
      <c r="AH126" s="1053"/>
      <c r="AI126" s="1053"/>
      <c r="AJ126" s="1054"/>
      <c r="AK126" s="1055" t="s">
        <v>244</v>
      </c>
      <c r="AL126" s="1053"/>
      <c r="AM126" s="1053"/>
      <c r="AN126" s="1053"/>
      <c r="AO126" s="1054"/>
      <c r="AP126" s="1056" t="s">
        <v>244</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487</v>
      </c>
      <c r="CQ126" s="1044"/>
      <c r="CR126" s="1044"/>
      <c r="CS126" s="1044"/>
      <c r="CT126" s="1044"/>
      <c r="CU126" s="1044"/>
      <c r="CV126" s="1044"/>
      <c r="CW126" s="1044"/>
      <c r="CX126" s="1044"/>
      <c r="CY126" s="1044"/>
      <c r="CZ126" s="1044"/>
      <c r="DA126" s="1044"/>
      <c r="DB126" s="1044"/>
      <c r="DC126" s="1044"/>
      <c r="DD126" s="1044"/>
      <c r="DE126" s="1044"/>
      <c r="DF126" s="1045"/>
      <c r="DG126" s="1013" t="s">
        <v>244</v>
      </c>
      <c r="DH126" s="1014"/>
      <c r="DI126" s="1014"/>
      <c r="DJ126" s="1014"/>
      <c r="DK126" s="1014"/>
      <c r="DL126" s="1014" t="s">
        <v>244</v>
      </c>
      <c r="DM126" s="1014"/>
      <c r="DN126" s="1014"/>
      <c r="DO126" s="1014"/>
      <c r="DP126" s="1014"/>
      <c r="DQ126" s="1014" t="s">
        <v>244</v>
      </c>
      <c r="DR126" s="1014"/>
      <c r="DS126" s="1014"/>
      <c r="DT126" s="1014"/>
      <c r="DU126" s="1014"/>
      <c r="DV126" s="1015" t="s">
        <v>244</v>
      </c>
      <c r="DW126" s="1015"/>
      <c r="DX126" s="1015"/>
      <c r="DY126" s="1015"/>
      <c r="DZ126" s="1016"/>
    </row>
    <row r="127" spans="1:130" s="247" customFormat="1" ht="26.25" customHeight="1">
      <c r="A127" s="1154"/>
      <c r="B127" s="1042"/>
      <c r="C127" s="1096" t="s">
        <v>488</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244</v>
      </c>
      <c r="AB127" s="1053"/>
      <c r="AC127" s="1053"/>
      <c r="AD127" s="1053"/>
      <c r="AE127" s="1054"/>
      <c r="AF127" s="1055" t="s">
        <v>244</v>
      </c>
      <c r="AG127" s="1053"/>
      <c r="AH127" s="1053"/>
      <c r="AI127" s="1053"/>
      <c r="AJ127" s="1054"/>
      <c r="AK127" s="1055" t="s">
        <v>244</v>
      </c>
      <c r="AL127" s="1053"/>
      <c r="AM127" s="1053"/>
      <c r="AN127" s="1053"/>
      <c r="AO127" s="1054"/>
      <c r="AP127" s="1056" t="s">
        <v>244</v>
      </c>
      <c r="AQ127" s="1057"/>
      <c r="AR127" s="1057"/>
      <c r="AS127" s="1057"/>
      <c r="AT127" s="1058"/>
      <c r="AU127" s="283"/>
      <c r="AV127" s="283"/>
      <c r="AW127" s="283"/>
      <c r="AX127" s="1126" t="s">
        <v>489</v>
      </c>
      <c r="AY127" s="1127"/>
      <c r="AZ127" s="1127"/>
      <c r="BA127" s="1127"/>
      <c r="BB127" s="1127"/>
      <c r="BC127" s="1127"/>
      <c r="BD127" s="1127"/>
      <c r="BE127" s="1128"/>
      <c r="BF127" s="1129" t="s">
        <v>490</v>
      </c>
      <c r="BG127" s="1127"/>
      <c r="BH127" s="1127"/>
      <c r="BI127" s="1127"/>
      <c r="BJ127" s="1127"/>
      <c r="BK127" s="1127"/>
      <c r="BL127" s="1128"/>
      <c r="BM127" s="1129" t="s">
        <v>491</v>
      </c>
      <c r="BN127" s="1127"/>
      <c r="BO127" s="1127"/>
      <c r="BP127" s="1127"/>
      <c r="BQ127" s="1127"/>
      <c r="BR127" s="1127"/>
      <c r="BS127" s="1128"/>
      <c r="BT127" s="1129" t="s">
        <v>492</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493</v>
      </c>
      <c r="CQ127" s="1044"/>
      <c r="CR127" s="1044"/>
      <c r="CS127" s="1044"/>
      <c r="CT127" s="1044"/>
      <c r="CU127" s="1044"/>
      <c r="CV127" s="1044"/>
      <c r="CW127" s="1044"/>
      <c r="CX127" s="1044"/>
      <c r="CY127" s="1044"/>
      <c r="CZ127" s="1044"/>
      <c r="DA127" s="1044"/>
      <c r="DB127" s="1044"/>
      <c r="DC127" s="1044"/>
      <c r="DD127" s="1044"/>
      <c r="DE127" s="1044"/>
      <c r="DF127" s="1045"/>
      <c r="DG127" s="1013" t="s">
        <v>244</v>
      </c>
      <c r="DH127" s="1014"/>
      <c r="DI127" s="1014"/>
      <c r="DJ127" s="1014"/>
      <c r="DK127" s="1014"/>
      <c r="DL127" s="1014" t="s">
        <v>244</v>
      </c>
      <c r="DM127" s="1014"/>
      <c r="DN127" s="1014"/>
      <c r="DO127" s="1014"/>
      <c r="DP127" s="1014"/>
      <c r="DQ127" s="1014" t="s">
        <v>244</v>
      </c>
      <c r="DR127" s="1014"/>
      <c r="DS127" s="1014"/>
      <c r="DT127" s="1014"/>
      <c r="DU127" s="1014"/>
      <c r="DV127" s="1015" t="s">
        <v>244</v>
      </c>
      <c r="DW127" s="1015"/>
      <c r="DX127" s="1015"/>
      <c r="DY127" s="1015"/>
      <c r="DZ127" s="1016"/>
    </row>
    <row r="128" spans="1:130" s="247" customFormat="1" ht="26.25" customHeight="1" thickBot="1">
      <c r="A128" s="1137" t="s">
        <v>494</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495</v>
      </c>
      <c r="X128" s="1139"/>
      <c r="Y128" s="1139"/>
      <c r="Z128" s="1140"/>
      <c r="AA128" s="1141">
        <v>67868</v>
      </c>
      <c r="AB128" s="1142"/>
      <c r="AC128" s="1142"/>
      <c r="AD128" s="1142"/>
      <c r="AE128" s="1143"/>
      <c r="AF128" s="1144">
        <v>69430</v>
      </c>
      <c r="AG128" s="1142"/>
      <c r="AH128" s="1142"/>
      <c r="AI128" s="1142"/>
      <c r="AJ128" s="1143"/>
      <c r="AK128" s="1144">
        <v>71094</v>
      </c>
      <c r="AL128" s="1142"/>
      <c r="AM128" s="1142"/>
      <c r="AN128" s="1142"/>
      <c r="AO128" s="1143"/>
      <c r="AP128" s="1145"/>
      <c r="AQ128" s="1146"/>
      <c r="AR128" s="1146"/>
      <c r="AS128" s="1146"/>
      <c r="AT128" s="1147"/>
      <c r="AU128" s="283"/>
      <c r="AV128" s="283"/>
      <c r="AW128" s="283"/>
      <c r="AX128" s="982" t="s">
        <v>496</v>
      </c>
      <c r="AY128" s="983"/>
      <c r="AZ128" s="983"/>
      <c r="BA128" s="983"/>
      <c r="BB128" s="983"/>
      <c r="BC128" s="983"/>
      <c r="BD128" s="983"/>
      <c r="BE128" s="984"/>
      <c r="BF128" s="1148" t="s">
        <v>244</v>
      </c>
      <c r="BG128" s="1149"/>
      <c r="BH128" s="1149"/>
      <c r="BI128" s="1149"/>
      <c r="BJ128" s="1149"/>
      <c r="BK128" s="1149"/>
      <c r="BL128" s="1150"/>
      <c r="BM128" s="1148">
        <v>12.9</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497</v>
      </c>
      <c r="CQ128" s="1131"/>
      <c r="CR128" s="1131"/>
      <c r="CS128" s="1131"/>
      <c r="CT128" s="1131"/>
      <c r="CU128" s="1131"/>
      <c r="CV128" s="1131"/>
      <c r="CW128" s="1131"/>
      <c r="CX128" s="1131"/>
      <c r="CY128" s="1131"/>
      <c r="CZ128" s="1131"/>
      <c r="DA128" s="1131"/>
      <c r="DB128" s="1131"/>
      <c r="DC128" s="1131"/>
      <c r="DD128" s="1131"/>
      <c r="DE128" s="1131"/>
      <c r="DF128" s="1132"/>
      <c r="DG128" s="1133">
        <v>4000</v>
      </c>
      <c r="DH128" s="1134"/>
      <c r="DI128" s="1134"/>
      <c r="DJ128" s="1134"/>
      <c r="DK128" s="1134"/>
      <c r="DL128" s="1134">
        <v>800</v>
      </c>
      <c r="DM128" s="1134"/>
      <c r="DN128" s="1134"/>
      <c r="DO128" s="1134"/>
      <c r="DP128" s="1134"/>
      <c r="DQ128" s="1134" t="s">
        <v>244</v>
      </c>
      <c r="DR128" s="1134"/>
      <c r="DS128" s="1134"/>
      <c r="DT128" s="1134"/>
      <c r="DU128" s="1134"/>
      <c r="DV128" s="1135" t="s">
        <v>450</v>
      </c>
      <c r="DW128" s="1135"/>
      <c r="DX128" s="1135"/>
      <c r="DY128" s="1135"/>
      <c r="DZ128" s="1136"/>
    </row>
    <row r="129" spans="1:131" s="247" customFormat="1" ht="26.25" customHeight="1">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498</v>
      </c>
      <c r="X129" s="1168"/>
      <c r="Y129" s="1168"/>
      <c r="Z129" s="1169"/>
      <c r="AA129" s="1052">
        <v>13622811</v>
      </c>
      <c r="AB129" s="1053"/>
      <c r="AC129" s="1053"/>
      <c r="AD129" s="1053"/>
      <c r="AE129" s="1054"/>
      <c r="AF129" s="1055">
        <v>13502637</v>
      </c>
      <c r="AG129" s="1053"/>
      <c r="AH129" s="1053"/>
      <c r="AI129" s="1053"/>
      <c r="AJ129" s="1054"/>
      <c r="AK129" s="1055">
        <v>13498556</v>
      </c>
      <c r="AL129" s="1053"/>
      <c r="AM129" s="1053"/>
      <c r="AN129" s="1053"/>
      <c r="AO129" s="1054"/>
      <c r="AP129" s="1170"/>
      <c r="AQ129" s="1171"/>
      <c r="AR129" s="1171"/>
      <c r="AS129" s="1171"/>
      <c r="AT129" s="1172"/>
      <c r="AU129" s="285"/>
      <c r="AV129" s="285"/>
      <c r="AW129" s="285"/>
      <c r="AX129" s="1161" t="s">
        <v>499</v>
      </c>
      <c r="AY129" s="1044"/>
      <c r="AZ129" s="1044"/>
      <c r="BA129" s="1044"/>
      <c r="BB129" s="1044"/>
      <c r="BC129" s="1044"/>
      <c r="BD129" s="1044"/>
      <c r="BE129" s="1045"/>
      <c r="BF129" s="1162" t="s">
        <v>244</v>
      </c>
      <c r="BG129" s="1163"/>
      <c r="BH129" s="1163"/>
      <c r="BI129" s="1163"/>
      <c r="BJ129" s="1163"/>
      <c r="BK129" s="1163"/>
      <c r="BL129" s="1164"/>
      <c r="BM129" s="1162">
        <v>17.899999999999999</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500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501</v>
      </c>
      <c r="X130" s="1168"/>
      <c r="Y130" s="1168"/>
      <c r="Z130" s="1169"/>
      <c r="AA130" s="1052">
        <v>3509582</v>
      </c>
      <c r="AB130" s="1053"/>
      <c r="AC130" s="1053"/>
      <c r="AD130" s="1053"/>
      <c r="AE130" s="1054"/>
      <c r="AF130" s="1055">
        <v>3520359</v>
      </c>
      <c r="AG130" s="1053"/>
      <c r="AH130" s="1053"/>
      <c r="AI130" s="1053"/>
      <c r="AJ130" s="1054"/>
      <c r="AK130" s="1055">
        <v>3622654</v>
      </c>
      <c r="AL130" s="1053"/>
      <c r="AM130" s="1053"/>
      <c r="AN130" s="1053"/>
      <c r="AO130" s="1054"/>
      <c r="AP130" s="1170"/>
      <c r="AQ130" s="1171"/>
      <c r="AR130" s="1171"/>
      <c r="AS130" s="1171"/>
      <c r="AT130" s="1172"/>
      <c r="AU130" s="285"/>
      <c r="AV130" s="285"/>
      <c r="AW130" s="285"/>
      <c r="AX130" s="1161" t="s">
        <v>502</v>
      </c>
      <c r="AY130" s="1044"/>
      <c r="AZ130" s="1044"/>
      <c r="BA130" s="1044"/>
      <c r="BB130" s="1044"/>
      <c r="BC130" s="1044"/>
      <c r="BD130" s="1044"/>
      <c r="BE130" s="1045"/>
      <c r="BF130" s="1198">
        <v>12.5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503</v>
      </c>
      <c r="X131" s="1206"/>
      <c r="Y131" s="1206"/>
      <c r="Z131" s="1207"/>
      <c r="AA131" s="1099">
        <v>10113229</v>
      </c>
      <c r="AB131" s="1078"/>
      <c r="AC131" s="1078"/>
      <c r="AD131" s="1078"/>
      <c r="AE131" s="1079"/>
      <c r="AF131" s="1077">
        <v>9982278</v>
      </c>
      <c r="AG131" s="1078"/>
      <c r="AH131" s="1078"/>
      <c r="AI131" s="1078"/>
      <c r="AJ131" s="1079"/>
      <c r="AK131" s="1077">
        <v>9875902</v>
      </c>
      <c r="AL131" s="1078"/>
      <c r="AM131" s="1078"/>
      <c r="AN131" s="1078"/>
      <c r="AO131" s="1079"/>
      <c r="AP131" s="1208"/>
      <c r="AQ131" s="1209"/>
      <c r="AR131" s="1209"/>
      <c r="AS131" s="1209"/>
      <c r="AT131" s="1210"/>
      <c r="AU131" s="285"/>
      <c r="AV131" s="285"/>
      <c r="AW131" s="285"/>
      <c r="AX131" s="1180" t="s">
        <v>504</v>
      </c>
      <c r="AY131" s="1131"/>
      <c r="AZ131" s="1131"/>
      <c r="BA131" s="1131"/>
      <c r="BB131" s="1131"/>
      <c r="BC131" s="1131"/>
      <c r="BD131" s="1131"/>
      <c r="BE131" s="1132"/>
      <c r="BF131" s="1181" t="s">
        <v>244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505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506</v>
      </c>
      <c r="W132" s="1191"/>
      <c r="X132" s="1191"/>
      <c r="Y132" s="1191"/>
      <c r="Z132" s="1192"/>
      <c r="AA132" s="1193">
        <v>13.356031</v>
      </c>
      <c r="AB132" s="1194"/>
      <c r="AC132" s="1194"/>
      <c r="AD132" s="1194"/>
      <c r="AE132" s="1195"/>
      <c r="AF132" s="1196">
        <v>12.14894035</v>
      </c>
      <c r="AG132" s="1194"/>
      <c r="AH132" s="1194"/>
      <c r="AI132" s="1194"/>
      <c r="AJ132" s="1195"/>
      <c r="AK132" s="1196">
        <v>12.19634419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507</v>
      </c>
      <c r="W133" s="1174"/>
      <c r="X133" s="1174"/>
      <c r="Y133" s="1174"/>
      <c r="Z133" s="1175"/>
      <c r="AA133" s="1176">
        <v>13.2</v>
      </c>
      <c r="AB133" s="1177"/>
      <c r="AC133" s="1177"/>
      <c r="AD133" s="1177"/>
      <c r="AE133" s="1178"/>
      <c r="AF133" s="1176">
        <v>12.9</v>
      </c>
      <c r="AG133" s="1177"/>
      <c r="AH133" s="1177"/>
      <c r="AI133" s="1177"/>
      <c r="AJ133" s="1178"/>
      <c r="AK133" s="1176">
        <v>12.5</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rq1Ccdg+t3cCf0krazGIlPNLNZ4fDTT+m6t4sP15mAzkAOj46168bul+oJPomS4lRckheZxTZjLEs+y5LbffgA==" saltValue="4r6vlHXXv1K1R1tzptu2+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V17" zoomScale="80" zoomScaleNormal="85" zoomScaleSheetLayoutView="8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508</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YjIGlqCMXyCMm8WW0Q5uYg5mqkwVesehnkS430FXCG7PIMg4ZDpEtjves8yDAFYdqMZ1PmYBUVx6f80SOd7u+g==" saltValue="2HUzcwubCc83MTck4JdE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9" zoomScale="90" zoomScaleNormal="9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2Mvd7boI+1UomhWW1Wnj2Lj7aS7SSomabcDkmkAvIwwzc8kZinIKWH38l//Sb8MC312y32zrlYmFQVXc6U5yhw==" saltValue="yIeBIJqOFkIENbGzdkbkh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511</v>
      </c>
      <c r="AP7" s="304"/>
      <c r="AQ7" s="305" t="s">
        <v>512</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513</v>
      </c>
      <c r="AQ8" s="311" t="s">
        <v>514</v>
      </c>
      <c r="AR8" s="312" t="s">
        <v>515</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516</v>
      </c>
      <c r="AL9" s="1217"/>
      <c r="AM9" s="1217"/>
      <c r="AN9" s="1218"/>
      <c r="AO9" s="313">
        <v>3383568</v>
      </c>
      <c r="AP9" s="313">
        <v>123673</v>
      </c>
      <c r="AQ9" s="314">
        <v>86913</v>
      </c>
      <c r="AR9" s="315">
        <v>42.3</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517</v>
      </c>
      <c r="AL10" s="1217"/>
      <c r="AM10" s="1217"/>
      <c r="AN10" s="1218"/>
      <c r="AO10" s="316">
        <v>417735</v>
      </c>
      <c r="AP10" s="316">
        <v>15269</v>
      </c>
      <c r="AQ10" s="317">
        <v>6233</v>
      </c>
      <c r="AR10" s="318">
        <v>145</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518</v>
      </c>
      <c r="AL11" s="1217"/>
      <c r="AM11" s="1217"/>
      <c r="AN11" s="1218"/>
      <c r="AO11" s="316">
        <v>41281</v>
      </c>
      <c r="AP11" s="316">
        <v>1509</v>
      </c>
      <c r="AQ11" s="317">
        <v>8689</v>
      </c>
      <c r="AR11" s="318">
        <v>-82.6</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519</v>
      </c>
      <c r="AL12" s="1217"/>
      <c r="AM12" s="1217"/>
      <c r="AN12" s="1218"/>
      <c r="AO12" s="316">
        <v>42741</v>
      </c>
      <c r="AP12" s="316">
        <v>1562</v>
      </c>
      <c r="AQ12" s="317">
        <v>1166</v>
      </c>
      <c r="AR12" s="318">
        <v>34</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520</v>
      </c>
      <c r="AL13" s="1217"/>
      <c r="AM13" s="1217"/>
      <c r="AN13" s="1218"/>
      <c r="AO13" s="316" t="s">
        <v>521</v>
      </c>
      <c r="AP13" s="316" t="s">
        <v>521</v>
      </c>
      <c r="AQ13" s="317">
        <v>2</v>
      </c>
      <c r="AR13" s="318" t="s">
        <v>521</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522</v>
      </c>
      <c r="AL14" s="1217"/>
      <c r="AM14" s="1217"/>
      <c r="AN14" s="1218"/>
      <c r="AO14" s="316">
        <v>153752</v>
      </c>
      <c r="AP14" s="316">
        <v>5620</v>
      </c>
      <c r="AQ14" s="317">
        <v>4180</v>
      </c>
      <c r="AR14" s="318">
        <v>34.4</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523</v>
      </c>
      <c r="AL15" s="1217"/>
      <c r="AM15" s="1217"/>
      <c r="AN15" s="1218"/>
      <c r="AO15" s="316">
        <v>21670</v>
      </c>
      <c r="AP15" s="316">
        <v>792</v>
      </c>
      <c r="AQ15" s="317">
        <v>2009</v>
      </c>
      <c r="AR15" s="318">
        <v>-60.6</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524</v>
      </c>
      <c r="AL16" s="1220"/>
      <c r="AM16" s="1220"/>
      <c r="AN16" s="1221"/>
      <c r="AO16" s="316">
        <v>-257539</v>
      </c>
      <c r="AP16" s="316">
        <v>-9413</v>
      </c>
      <c r="AQ16" s="317">
        <v>-7805</v>
      </c>
      <c r="AR16" s="318">
        <v>20.6</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190</v>
      </c>
      <c r="AL17" s="1220"/>
      <c r="AM17" s="1220"/>
      <c r="AN17" s="1221"/>
      <c r="AO17" s="316">
        <v>3803208</v>
      </c>
      <c r="AP17" s="316">
        <v>139011</v>
      </c>
      <c r="AQ17" s="317">
        <v>101387</v>
      </c>
      <c r="AR17" s="318">
        <v>37.1</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529</v>
      </c>
      <c r="AL21" s="1212"/>
      <c r="AM21" s="1212"/>
      <c r="AN21" s="1213"/>
      <c r="AO21" s="328">
        <v>14.84</v>
      </c>
      <c r="AP21" s="329">
        <v>9.84</v>
      </c>
      <c r="AQ21" s="330">
        <v>5</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530</v>
      </c>
      <c r="AL22" s="1212"/>
      <c r="AM22" s="1212"/>
      <c r="AN22" s="1213"/>
      <c r="AO22" s="333">
        <v>97.6</v>
      </c>
      <c r="AP22" s="334">
        <v>97.3</v>
      </c>
      <c r="AQ22" s="335">
        <v>0.3</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511</v>
      </c>
      <c r="AP30" s="304"/>
      <c r="AQ30" s="305" t="s">
        <v>512</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513</v>
      </c>
      <c r="AQ31" s="311" t="s">
        <v>514</v>
      </c>
      <c r="AR31" s="312" t="s">
        <v>515</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534</v>
      </c>
      <c r="AL32" s="1228"/>
      <c r="AM32" s="1228"/>
      <c r="AN32" s="1229"/>
      <c r="AO32" s="343">
        <v>2921699</v>
      </c>
      <c r="AP32" s="343">
        <v>106791</v>
      </c>
      <c r="AQ32" s="344">
        <v>64413</v>
      </c>
      <c r="AR32" s="345">
        <v>65.8</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535</v>
      </c>
      <c r="AL33" s="1228"/>
      <c r="AM33" s="1228"/>
      <c r="AN33" s="1229"/>
      <c r="AO33" s="343" t="s">
        <v>521</v>
      </c>
      <c r="AP33" s="343" t="s">
        <v>521</v>
      </c>
      <c r="AQ33" s="344" t="s">
        <v>521</v>
      </c>
      <c r="AR33" s="345" t="s">
        <v>521</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536</v>
      </c>
      <c r="AL34" s="1228"/>
      <c r="AM34" s="1228"/>
      <c r="AN34" s="1229"/>
      <c r="AO34" s="343" t="s">
        <v>521</v>
      </c>
      <c r="AP34" s="343" t="s">
        <v>521</v>
      </c>
      <c r="AQ34" s="344">
        <v>12</v>
      </c>
      <c r="AR34" s="345" t="s">
        <v>521</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537</v>
      </c>
      <c r="AL35" s="1228"/>
      <c r="AM35" s="1228"/>
      <c r="AN35" s="1229"/>
      <c r="AO35" s="343">
        <v>1971596</v>
      </c>
      <c r="AP35" s="343">
        <v>72064</v>
      </c>
      <c r="AQ35" s="344">
        <v>17720</v>
      </c>
      <c r="AR35" s="345">
        <v>306.7</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538</v>
      </c>
      <c r="AL36" s="1228"/>
      <c r="AM36" s="1228"/>
      <c r="AN36" s="1229"/>
      <c r="AO36" s="343">
        <v>4952</v>
      </c>
      <c r="AP36" s="343">
        <v>181</v>
      </c>
      <c r="AQ36" s="344">
        <v>3472</v>
      </c>
      <c r="AR36" s="345">
        <v>-94.8</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539</v>
      </c>
      <c r="AL37" s="1228"/>
      <c r="AM37" s="1228"/>
      <c r="AN37" s="1229"/>
      <c r="AO37" s="343" t="s">
        <v>521</v>
      </c>
      <c r="AP37" s="343" t="s">
        <v>521</v>
      </c>
      <c r="AQ37" s="344">
        <v>556</v>
      </c>
      <c r="AR37" s="345" t="s">
        <v>521</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540</v>
      </c>
      <c r="AL38" s="1231"/>
      <c r="AM38" s="1231"/>
      <c r="AN38" s="1232"/>
      <c r="AO38" s="346" t="s">
        <v>521</v>
      </c>
      <c r="AP38" s="346" t="s">
        <v>521</v>
      </c>
      <c r="AQ38" s="347">
        <v>1</v>
      </c>
      <c r="AR38" s="335" t="s">
        <v>521</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541</v>
      </c>
      <c r="AL39" s="1231"/>
      <c r="AM39" s="1231"/>
      <c r="AN39" s="1232"/>
      <c r="AO39" s="343">
        <v>-71094</v>
      </c>
      <c r="AP39" s="343">
        <v>-2599</v>
      </c>
      <c r="AQ39" s="344">
        <v>-3031</v>
      </c>
      <c r="AR39" s="345">
        <v>-14.3</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542</v>
      </c>
      <c r="AL40" s="1228"/>
      <c r="AM40" s="1228"/>
      <c r="AN40" s="1229"/>
      <c r="AO40" s="343">
        <v>-3622654</v>
      </c>
      <c r="AP40" s="343">
        <v>-132412</v>
      </c>
      <c r="AQ40" s="344">
        <v>-60754</v>
      </c>
      <c r="AR40" s="345">
        <v>117.9</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304</v>
      </c>
      <c r="AL41" s="1234"/>
      <c r="AM41" s="1234"/>
      <c r="AN41" s="1235"/>
      <c r="AO41" s="343">
        <v>1204499</v>
      </c>
      <c r="AP41" s="343">
        <v>44026</v>
      </c>
      <c r="AQ41" s="344">
        <v>22390</v>
      </c>
      <c r="AR41" s="345">
        <v>96.6</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511</v>
      </c>
      <c r="AN49" s="1224" t="s">
        <v>546</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547</v>
      </c>
      <c r="AO50" s="360" t="s">
        <v>548</v>
      </c>
      <c r="AP50" s="361" t="s">
        <v>549</v>
      </c>
      <c r="AQ50" s="362" t="s">
        <v>550</v>
      </c>
      <c r="AR50" s="363" t="s">
        <v>551</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1698057</v>
      </c>
      <c r="AN51" s="365">
        <v>58125</v>
      </c>
      <c r="AO51" s="366">
        <v>-48.6</v>
      </c>
      <c r="AP51" s="367">
        <v>85459</v>
      </c>
      <c r="AQ51" s="368">
        <v>-19.8</v>
      </c>
      <c r="AR51" s="369">
        <v>-28.8</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1104314</v>
      </c>
      <c r="AN52" s="373">
        <v>37801</v>
      </c>
      <c r="AO52" s="374">
        <v>-12.8</v>
      </c>
      <c r="AP52" s="375">
        <v>44378</v>
      </c>
      <c r="AQ52" s="376">
        <v>-2.6</v>
      </c>
      <c r="AR52" s="377">
        <v>-10.199999999999999</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1634601</v>
      </c>
      <c r="AN53" s="365">
        <v>56889</v>
      </c>
      <c r="AO53" s="366">
        <v>-2.1</v>
      </c>
      <c r="AP53" s="367">
        <v>78864</v>
      </c>
      <c r="AQ53" s="368">
        <v>-7.7</v>
      </c>
      <c r="AR53" s="369">
        <v>5.6</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1176919</v>
      </c>
      <c r="AN54" s="373">
        <v>40961</v>
      </c>
      <c r="AO54" s="374">
        <v>8.4</v>
      </c>
      <c r="AP54" s="375">
        <v>46136</v>
      </c>
      <c r="AQ54" s="376">
        <v>4</v>
      </c>
      <c r="AR54" s="377">
        <v>4.4000000000000004</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3224076</v>
      </c>
      <c r="AN55" s="365">
        <v>113957</v>
      </c>
      <c r="AO55" s="366">
        <v>100.3</v>
      </c>
      <c r="AP55" s="367">
        <v>85042</v>
      </c>
      <c r="AQ55" s="368">
        <v>7.8</v>
      </c>
      <c r="AR55" s="369">
        <v>92.5</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2419938</v>
      </c>
      <c r="AN56" s="373">
        <v>85534</v>
      </c>
      <c r="AO56" s="374">
        <v>108.8</v>
      </c>
      <c r="AP56" s="375">
        <v>50806</v>
      </c>
      <c r="AQ56" s="376">
        <v>10.1</v>
      </c>
      <c r="AR56" s="377">
        <v>98.7</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2195302</v>
      </c>
      <c r="AN57" s="365">
        <v>78922</v>
      </c>
      <c r="AO57" s="366">
        <v>-30.7</v>
      </c>
      <c r="AP57" s="367">
        <v>83774</v>
      </c>
      <c r="AQ57" s="368">
        <v>-1.5</v>
      </c>
      <c r="AR57" s="369">
        <v>-29.2</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1454007</v>
      </c>
      <c r="AN58" s="373">
        <v>52272</v>
      </c>
      <c r="AO58" s="374">
        <v>-38.9</v>
      </c>
      <c r="AP58" s="375">
        <v>52179</v>
      </c>
      <c r="AQ58" s="376">
        <v>2.7</v>
      </c>
      <c r="AR58" s="377">
        <v>-41.6</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2406202</v>
      </c>
      <c r="AN59" s="365">
        <v>87949</v>
      </c>
      <c r="AO59" s="366">
        <v>11.4</v>
      </c>
      <c r="AP59" s="367">
        <v>132981</v>
      </c>
      <c r="AQ59" s="368">
        <v>58.7</v>
      </c>
      <c r="AR59" s="369">
        <v>-47.3</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1761044</v>
      </c>
      <c r="AN60" s="373">
        <v>64368</v>
      </c>
      <c r="AO60" s="374">
        <v>23.1</v>
      </c>
      <c r="AP60" s="375">
        <v>56973</v>
      </c>
      <c r="AQ60" s="376">
        <v>9.1999999999999993</v>
      </c>
      <c r="AR60" s="377">
        <v>13.9</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2231648</v>
      </c>
      <c r="AN61" s="380">
        <v>79168</v>
      </c>
      <c r="AO61" s="381">
        <v>6.1</v>
      </c>
      <c r="AP61" s="382">
        <v>93224</v>
      </c>
      <c r="AQ61" s="383">
        <v>7.5</v>
      </c>
      <c r="AR61" s="369">
        <v>-1.4</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1583244</v>
      </c>
      <c r="AN62" s="373">
        <v>56187</v>
      </c>
      <c r="AO62" s="374">
        <v>17.7</v>
      </c>
      <c r="AP62" s="375">
        <v>50094</v>
      </c>
      <c r="AQ62" s="376">
        <v>4.7</v>
      </c>
      <c r="AR62" s="377">
        <v>13</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oR44uCPXKz6bhQZ2176KAKV/YF+mvu7Fc4mFOjNjH0DzlIEkZNgVXW/nOxqvEGB0BdmvjJRrEE8iHaZtefkGcg==" saltValue="mXv1SLvKxYLSy8JMfJFDr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4"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560</v>
      </c>
    </row>
    <row r="120" spans="125:125" ht="13.5" hidden="1" customHeight="1"/>
    <row r="121" spans="125:125" ht="13.5" hidden="1" customHeight="1">
      <c r="DU121" s="291"/>
    </row>
  </sheetData>
  <sheetProtection algorithmName="SHA-512" hashValue="u5nTuYCe5l3uS0tUBaIFo9liK7CVZtPdYRFwQQ4xSGSauiHNj1Bc6l3dnTENhlPGX/awkeh+c6r3IRXzpGcBhA==" saltValue="vA1/opGjSrXO5yvNmvkTu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7"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561</v>
      </c>
    </row>
  </sheetData>
  <sheetProtection algorithmName="SHA-512" hashValue="Tv02FTB4gEUtDnY4/ut7nmjN3pLwb6E7Pa2uSpR9ilockPxNhSfrn3pXIiyfV/Gktr3VwGpRx8nW3zG0FQBaQA==" saltValue="bv+PiECsA7Kano7ElsqPa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7"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36" t="s">
        <v>3</v>
      </c>
      <c r="D47" s="1236"/>
      <c r="E47" s="1237"/>
      <c r="F47" s="11">
        <v>42.17</v>
      </c>
      <c r="G47" s="12">
        <v>49.49</v>
      </c>
      <c r="H47" s="12">
        <v>51.27</v>
      </c>
      <c r="I47" s="12">
        <v>51.17</v>
      </c>
      <c r="J47" s="13">
        <v>51.18</v>
      </c>
    </row>
    <row r="48" spans="2:10" ht="57.75" customHeight="1">
      <c r="B48" s="14"/>
      <c r="C48" s="1238" t="s">
        <v>4</v>
      </c>
      <c r="D48" s="1238"/>
      <c r="E48" s="1239"/>
      <c r="F48" s="15">
        <v>8.5500000000000007</v>
      </c>
      <c r="G48" s="16">
        <v>7.29</v>
      </c>
      <c r="H48" s="16">
        <v>6.76</v>
      </c>
      <c r="I48" s="16">
        <v>7.32</v>
      </c>
      <c r="J48" s="17">
        <v>7.84</v>
      </c>
    </row>
    <row r="49" spans="2:10" ht="57.75" customHeight="1" thickBot="1">
      <c r="B49" s="18"/>
      <c r="C49" s="1240" t="s">
        <v>5</v>
      </c>
      <c r="D49" s="1240"/>
      <c r="E49" s="1241"/>
      <c r="F49" s="19">
        <v>7.39</v>
      </c>
      <c r="G49" s="20" t="s">
        <v>567</v>
      </c>
      <c r="H49" s="20">
        <v>2.84</v>
      </c>
      <c r="I49" s="20">
        <v>3.46</v>
      </c>
      <c r="J49" s="21">
        <v>4.88</v>
      </c>
    </row>
    <row r="50" spans="2:10" ht="13.5" customHeight="1"/>
  </sheetData>
  <sheetProtection algorithmName="SHA-512" hashValue="539YF7Ov3uQNgF+UOluKEGAOLch64tgaFq7y+9+SkUuRm57OxludAeODpV7HIVqWayPtrkmiiIYnnDrMH0SHcA==" saltValue="mEAzO20DD+8zyxRnp1WM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2021-09-29T00:49:08Z</cp:lastPrinted>
  <dcterms:created xsi:type="dcterms:W3CDTF">2021-02-05T03:55:28Z</dcterms:created>
  <dcterms:modified xsi:type="dcterms:W3CDTF">2021-09-29T00:49:26Z</dcterms:modified>
</cp:coreProperties>
</file>