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60" activeTab="13"/>
  </bookViews>
  <sheets>
    <sheet name="有形固定資産の明細" sheetId="1" r:id="rId1"/>
    <sheet name="有形固定資産に係る行政目的別の明細" sheetId="2" r:id="rId2"/>
    <sheet name="投資及び出資金の明細" sheetId="3" r:id="rId3"/>
    <sheet name="基金の明細" sheetId="4" r:id="rId4"/>
    <sheet name="貸付金の明細" sheetId="5" r:id="rId5"/>
    <sheet name="長期延滞債権の明細" sheetId="6" r:id="rId6"/>
    <sheet name="未収金の明細" sheetId="7" r:id="rId7"/>
    <sheet name="地方債等（借入先別）の明細" sheetId="8" r:id="rId8"/>
    <sheet name="地方債等（利率別）の明細" sheetId="9" r:id="rId9"/>
    <sheet name="地方債等（返済期間別）の明細" sheetId="10" r:id="rId10"/>
    <sheet name="特定の契約条項が付された地方債等の概要" sheetId="11" r:id="rId11"/>
    <sheet name="引当金の明細" sheetId="12" r:id="rId12"/>
    <sheet name="補助金等の明細" sheetId="13" r:id="rId13"/>
    <sheet name="財源の明細" sheetId="14" r:id="rId14"/>
    <sheet name="財源情報の明細" sheetId="15" r:id="rId15"/>
    <sheet name="資金の明細" sheetId="16" r:id="rId16"/>
  </sheets>
  <definedNames>
    <definedName name="_xlnm.Print_Titles" localSheetId="1">有形固定資産に係る行政目的別の明細!$1:$5</definedName>
    <definedName name="_xlnm.Print_Titles" localSheetId="0">有形固定資産の明細!$1:$5</definedName>
  </definedNames>
  <calcPr calcId="145621"/>
</workbook>
</file>

<file path=xl/calcChain.xml><?xml version="1.0" encoding="utf-8"?>
<calcChain xmlns="http://schemas.openxmlformats.org/spreadsheetml/2006/main">
  <c r="E28" i="14" l="1"/>
  <c r="E25" i="14"/>
  <c r="E29" i="14" s="1"/>
  <c r="E20" i="14"/>
  <c r="E18" i="14"/>
  <c r="E15" i="14"/>
  <c r="E12" i="14"/>
  <c r="E31" i="14" s="1"/>
  <c r="E11" i="14"/>
  <c r="E32" i="14" l="1"/>
  <c r="E30" i="14"/>
  <c r="D22" i="13"/>
  <c r="D21" i="13" s="1"/>
  <c r="D10" i="13"/>
  <c r="E12" i="12" l="1"/>
  <c r="D12" i="12"/>
  <c r="C12" i="12"/>
  <c r="B12" i="12"/>
  <c r="F11" i="12"/>
  <c r="F10" i="12"/>
  <c r="F9" i="12"/>
  <c r="F8" i="12"/>
  <c r="F7" i="12"/>
  <c r="F12" i="12" s="1"/>
  <c r="C18" i="7" l="1"/>
  <c r="C19" i="7" s="1"/>
  <c r="B18" i="7"/>
  <c r="B9" i="7"/>
  <c r="B19" i="7" s="1"/>
  <c r="C18" i="6" l="1"/>
  <c r="C19" i="6" s="1"/>
  <c r="B18" i="6"/>
  <c r="B9" i="6"/>
  <c r="B19" i="6" s="1"/>
  <c r="G22" i="4" l="1"/>
  <c r="D22" i="4"/>
  <c r="F22" i="4" s="1"/>
  <c r="C22" i="4"/>
  <c r="B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K44" i="3" l="1"/>
  <c r="J44" i="3"/>
  <c r="I44" i="3"/>
  <c r="F44" i="3"/>
  <c r="E44" i="3"/>
  <c r="D44" i="3"/>
  <c r="C44" i="3"/>
  <c r="B44" i="3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H44" i="3" s="1"/>
  <c r="J21" i="3"/>
  <c r="I21" i="3"/>
  <c r="H21" i="3"/>
  <c r="F21" i="3"/>
  <c r="E21" i="3"/>
  <c r="D21" i="3"/>
  <c r="C21" i="3"/>
  <c r="B21" i="3"/>
  <c r="H10" i="3"/>
  <c r="G10" i="3"/>
  <c r="F10" i="3"/>
  <c r="E10" i="3"/>
  <c r="D10" i="3"/>
  <c r="C10" i="3"/>
  <c r="B10" i="3"/>
</calcChain>
</file>

<file path=xl/sharedStrings.xml><?xml version="1.0" encoding="utf-8"?>
<sst xmlns="http://schemas.openxmlformats.org/spreadsheetml/2006/main" count="1156" uniqueCount="316">
  <si>
    <t>有形固定資産の明細</t>
  </si>
  <si>
    <t>自治体名：美作市</t>
  </si>
  <si>
    <t>年度：平成28年度</t>
  </si>
  <si>
    <t>会計：一般会計等</t>
  </si>
  <si>
    <t>（単位：千円）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</si>
  <si>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</si>
  <si>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</si>
  <si>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</si>
  <si>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</si>
  <si>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</si>
  <si>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</si>
  <si>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</si>
  <si>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</si>
  <si>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</si>
  <si>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</si>
  <si>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</si>
  <si>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</si>
  <si>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</si>
  <si>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</si>
  <si>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</si>
  <si>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</si>
  <si>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</si>
  <si>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</si>
  <si>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</si>
  <si>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</si>
  <si>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</si>
  <si>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</si>
  <si>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</si>
  <si>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</si>
  <si>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</si>
  <si>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</si>
  <si>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</si>
  <si>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</si>
  <si>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</si>
  <si>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</si>
  <si>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</si>
  <si>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</si>
  <si>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</si>
  <si>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</si>
  <si>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</si>
  <si>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</si>
  <si>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</si>
  <si>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</si>
  <si>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</si>
  <si>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</si>
  <si>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</si>
  <si>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</si>
  <si>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</si>
  <si>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</si>
  <si>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</si>
  <si>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</si>
  <si>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</si>
  <si>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</si>
  <si>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</si>
  <si>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</si>
  <si>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</si>
  <si>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</si>
  <si>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</si>
  <si>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</si>
  <si>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</si>
  <si>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</si>
  <si>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</si>
  <si>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</si>
  <si>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</si>
  <si>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</si>
  <si>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</si>
  <si>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</si>
  <si>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</si>
  <si>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</si>
  <si>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</si>
  <si>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</si>
  <si>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</si>
  <si>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</si>
  <si>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</si>
  <si>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</si>
  <si>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</si>
  <si>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</si>
  <si>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</si>
  <si>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</si>
  <si>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</si>
  <si>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</si>
  <si>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</si>
  <si>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</si>
  <si>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投資及び出資金の明細</t>
  </si>
  <si>
    <t>市場価格のあるもの</t>
  </si>
  <si>
    <t>(単位：千円)</t>
    <rPh sb="4" eb="6">
      <t>センエン</t>
    </rPh>
    <phoneticPr fontId="5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</si>
  <si>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</si>
  <si>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</si>
  <si>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</si>
  <si>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</si>
  <si>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</si>
  <si>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</si>
  <si>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</si>
  <si>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</si>
  <si>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(株)トマト銀行</t>
    <rPh sb="0" eb="3">
      <t>カブシキガイシャ</t>
    </rPh>
    <rPh sb="6" eb="8">
      <t>ギンコウ</t>
    </rPh>
    <phoneticPr fontId="5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</si>
  <si>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</si>
  <si>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</si>
  <si>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</si>
  <si>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</si>
  <si>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</si>
  <si>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</si>
  <si>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</si>
  <si>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</si>
  <si>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</si>
  <si>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</si>
  <si>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(有)特産館みまさか</t>
    <rPh sb="0" eb="3">
      <t>ユウゲンガイシャ</t>
    </rPh>
    <rPh sb="3" eb="5">
      <t>トクサン</t>
    </rPh>
    <rPh sb="5" eb="6">
      <t>カン</t>
    </rPh>
    <phoneticPr fontId="5"/>
  </si>
  <si>
    <t>美作市土地開発公社</t>
    <rPh sb="0" eb="3">
      <t>ミマサカシ</t>
    </rPh>
    <rPh sb="3" eb="5">
      <t>トチ</t>
    </rPh>
    <rPh sb="5" eb="7">
      <t>カイハツ</t>
    </rPh>
    <rPh sb="7" eb="9">
      <t>コウシャ</t>
    </rPh>
    <phoneticPr fontId="5"/>
  </si>
  <si>
    <t>東粟倉特産物販売(有)</t>
    <rPh sb="0" eb="1">
      <t>ヒガシ</t>
    </rPh>
    <rPh sb="1" eb="3">
      <t>アワクラ</t>
    </rPh>
    <rPh sb="3" eb="6">
      <t>トクサンブツ</t>
    </rPh>
    <rPh sb="6" eb="8">
      <t>ハンバイ</t>
    </rPh>
    <rPh sb="8" eb="11">
      <t>ユウゲンガイシャ</t>
    </rPh>
    <phoneticPr fontId="5"/>
  </si>
  <si>
    <t>(有)大原農業振興センター</t>
    <rPh sb="0" eb="3">
      <t>ユウゲンガイシャ</t>
    </rPh>
    <rPh sb="3" eb="5">
      <t>オオハラ</t>
    </rPh>
    <rPh sb="5" eb="7">
      <t>ノウギョウ</t>
    </rPh>
    <rPh sb="7" eb="9">
      <t>シンコウ</t>
    </rPh>
    <phoneticPr fontId="5"/>
  </si>
  <si>
    <t>(株)みまちゃんネル</t>
    <rPh sb="0" eb="3">
      <t>カブシキガイシャ</t>
    </rPh>
    <phoneticPr fontId="5"/>
  </si>
  <si>
    <t>(株)作東バレンタインホテル</t>
    <rPh sb="0" eb="3">
      <t>カブシキガイシャ</t>
    </rPh>
    <rPh sb="3" eb="5">
      <t>サクトウ</t>
    </rPh>
    <phoneticPr fontId="5"/>
  </si>
  <si>
    <t>(株)雲海</t>
    <rPh sb="0" eb="3">
      <t>カブシキガイシャ</t>
    </rPh>
    <rPh sb="3" eb="5">
      <t>ウンカイ</t>
    </rPh>
    <phoneticPr fontId="5"/>
  </si>
  <si>
    <t>市場価格のないもののうち連結対象団体以外に対するもの</t>
  </si>
  <si>
    <t>(単位：　　)</t>
  </si>
  <si>
    <t>出資金額_x000D_
(A)</t>
  </si>
  <si>
    <t>強制評価減_x000D_
(H)</t>
  </si>
  <si>
    <t>貸借対照表計上額_x000D_
(A) - (H)_x000D_
(I)</t>
  </si>
  <si>
    <t>山陽放送(株)</t>
    <rPh sb="0" eb="2">
      <t>サンヨウ</t>
    </rPh>
    <rPh sb="2" eb="4">
      <t>ホウソウ</t>
    </rPh>
    <rPh sb="4" eb="7">
      <t>カブシキガイシャ</t>
    </rPh>
    <phoneticPr fontId="5"/>
  </si>
  <si>
    <t>智頭急行(株)</t>
    <rPh sb="0" eb="2">
      <t>チヅ</t>
    </rPh>
    <rPh sb="2" eb="4">
      <t>キュウコウ</t>
    </rPh>
    <rPh sb="4" eb="7">
      <t>カブシキガイシャ</t>
    </rPh>
    <phoneticPr fontId="5"/>
  </si>
  <si>
    <t>岡山県農業信用基金協会</t>
    <rPh sb="0" eb="3">
      <t>オカヤマケン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5"/>
  </si>
  <si>
    <t>（公財）岡山県野菜生産安定協会</t>
    <rPh sb="1" eb="2">
      <t>コウ</t>
    </rPh>
    <rPh sb="2" eb="3">
      <t>ザイ</t>
    </rPh>
    <rPh sb="4" eb="7">
      <t>オカヤマケン</t>
    </rPh>
    <rPh sb="7" eb="9">
      <t>ヤサイ</t>
    </rPh>
    <rPh sb="9" eb="11">
      <t>セイサン</t>
    </rPh>
    <rPh sb="11" eb="13">
      <t>アンテイ</t>
    </rPh>
    <rPh sb="13" eb="15">
      <t>キョウカイ</t>
    </rPh>
    <phoneticPr fontId="5"/>
  </si>
  <si>
    <t>（公財）おかやまの森整備公社</t>
    <rPh sb="1" eb="2">
      <t>コウ</t>
    </rPh>
    <rPh sb="2" eb="3">
      <t>ザイ</t>
    </rPh>
    <rPh sb="9" eb="10">
      <t>モリ</t>
    </rPh>
    <rPh sb="10" eb="12">
      <t>セイビ</t>
    </rPh>
    <rPh sb="12" eb="14">
      <t>コウシャ</t>
    </rPh>
    <phoneticPr fontId="5"/>
  </si>
  <si>
    <t>美作東備森林組合</t>
    <rPh sb="0" eb="2">
      <t>ミマサカ</t>
    </rPh>
    <rPh sb="2" eb="4">
      <t>トウビ</t>
    </rPh>
    <rPh sb="4" eb="6">
      <t>シンリン</t>
    </rPh>
    <rPh sb="6" eb="8">
      <t>クミアイ</t>
    </rPh>
    <phoneticPr fontId="5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</si>
  <si>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5"/>
  </si>
  <si>
    <t>岡山県郷土文化財団</t>
    <rPh sb="0" eb="3">
      <t>オカヤマケン</t>
    </rPh>
    <rPh sb="3" eb="5">
      <t>キョウド</t>
    </rPh>
    <rPh sb="5" eb="7">
      <t>ブンカ</t>
    </rPh>
    <rPh sb="7" eb="9">
      <t>ザイダン</t>
    </rPh>
    <phoneticPr fontId="5"/>
  </si>
  <si>
    <t>岡山県信用保証協会</t>
    <rPh sb="0" eb="3">
      <t>オカヤマケン</t>
    </rPh>
    <rPh sb="3" eb="5">
      <t>シンヨウ</t>
    </rPh>
    <rPh sb="5" eb="7">
      <t>ホショウ</t>
    </rPh>
    <rPh sb="7" eb="9">
      <t>キョウカイ</t>
    </rPh>
    <phoneticPr fontId="5"/>
  </si>
  <si>
    <t>（公財）岡山県農林漁業担い手育成財団</t>
    <rPh sb="1" eb="2">
      <t>コウ</t>
    </rPh>
    <rPh sb="2" eb="3">
      <t>ザイ</t>
    </rPh>
    <rPh sb="4" eb="7">
      <t>オカヤマケン</t>
    </rPh>
    <rPh sb="7" eb="9">
      <t>ノウリン</t>
    </rPh>
    <rPh sb="9" eb="11">
      <t>ギョギョウ</t>
    </rPh>
    <rPh sb="11" eb="12">
      <t>ニナ</t>
    </rPh>
    <rPh sb="13" eb="14">
      <t>テ</t>
    </rPh>
    <rPh sb="14" eb="16">
      <t>イクセイ</t>
    </rPh>
    <rPh sb="16" eb="18">
      <t>ザイダン</t>
    </rPh>
    <phoneticPr fontId="5"/>
  </si>
  <si>
    <t>（財）岡山県健康づくり財団</t>
    <rPh sb="1" eb="2">
      <t>ザイ</t>
    </rPh>
    <rPh sb="3" eb="6">
      <t>オカヤマケン</t>
    </rPh>
    <rPh sb="6" eb="8">
      <t>ケンコウ</t>
    </rPh>
    <rPh sb="11" eb="13">
      <t>ザイダン</t>
    </rPh>
    <phoneticPr fontId="5"/>
  </si>
  <si>
    <t>（公財）岡山県動物愛護財団</t>
    <rPh sb="1" eb="2">
      <t>コウ</t>
    </rPh>
    <rPh sb="2" eb="3">
      <t>ザイ</t>
    </rPh>
    <rPh sb="4" eb="7">
      <t>オカヤマケン</t>
    </rPh>
    <rPh sb="7" eb="9">
      <t>ドウブツ</t>
    </rPh>
    <rPh sb="9" eb="11">
      <t>アイゴ</t>
    </rPh>
    <rPh sb="11" eb="13">
      <t>ザイダン</t>
    </rPh>
    <phoneticPr fontId="5"/>
  </si>
  <si>
    <t>（公財）岡山県暴力追放運動推進センター</t>
    <rPh sb="1" eb="2">
      <t>コウ</t>
    </rPh>
    <rPh sb="2" eb="3">
      <t>ザイ</t>
    </rPh>
    <rPh sb="4" eb="7">
      <t>オカヤマケン</t>
    </rPh>
    <rPh sb="7" eb="9">
      <t>ボウリョク</t>
    </rPh>
    <rPh sb="9" eb="11">
      <t>ツイホウ</t>
    </rPh>
    <rPh sb="11" eb="13">
      <t>ウンドウ</t>
    </rPh>
    <rPh sb="13" eb="15">
      <t>スイシン</t>
    </rPh>
    <phoneticPr fontId="5"/>
  </si>
  <si>
    <t>（公財）岡山県林業振興基金</t>
    <rPh sb="1" eb="2">
      <t>コウ</t>
    </rPh>
    <rPh sb="2" eb="3">
      <t>ザイ</t>
    </rPh>
    <rPh sb="4" eb="7">
      <t>オカヤマケン</t>
    </rPh>
    <rPh sb="7" eb="9">
      <t>リンギョウ</t>
    </rPh>
    <rPh sb="9" eb="11">
      <t>シンコウ</t>
    </rPh>
    <rPh sb="11" eb="13">
      <t>キキン</t>
    </rPh>
    <phoneticPr fontId="5"/>
  </si>
  <si>
    <t>（一財）砂防フロンティア整備推進機構</t>
    <rPh sb="1" eb="2">
      <t>イチ</t>
    </rPh>
    <rPh sb="2" eb="3">
      <t>ザイ</t>
    </rPh>
    <rPh sb="4" eb="6">
      <t>サボウ</t>
    </rPh>
    <rPh sb="12" eb="14">
      <t>セイビ</t>
    </rPh>
    <rPh sb="14" eb="16">
      <t>スイシン</t>
    </rPh>
    <rPh sb="16" eb="18">
      <t>キコウ</t>
    </rPh>
    <phoneticPr fontId="5"/>
  </si>
  <si>
    <t>（一財）吉井川水源地域対策基金</t>
    <rPh sb="1" eb="2">
      <t>イチ</t>
    </rPh>
    <rPh sb="2" eb="3">
      <t>ザイ</t>
    </rPh>
    <rPh sb="4" eb="6">
      <t>ヨシイ</t>
    </rPh>
    <rPh sb="6" eb="7">
      <t>カワ</t>
    </rPh>
    <rPh sb="7" eb="9">
      <t>スイゲン</t>
    </rPh>
    <rPh sb="9" eb="11">
      <t>チイキ</t>
    </rPh>
    <rPh sb="11" eb="13">
      <t>タイサク</t>
    </rPh>
    <rPh sb="13" eb="15">
      <t>キキン</t>
    </rPh>
    <phoneticPr fontId="5"/>
  </si>
  <si>
    <t>中国労働金庫</t>
    <rPh sb="0" eb="2">
      <t>チュウゴク</t>
    </rPh>
    <rPh sb="2" eb="4">
      <t>ロウドウ</t>
    </rPh>
    <rPh sb="4" eb="6">
      <t>キンコ</t>
    </rPh>
    <phoneticPr fontId="5"/>
  </si>
  <si>
    <t>（一社）岡山県畜産協会</t>
    <rPh sb="1" eb="2">
      <t>イチ</t>
    </rPh>
    <rPh sb="2" eb="3">
      <t>シャ</t>
    </rPh>
    <rPh sb="4" eb="7">
      <t>オカヤマケン</t>
    </rPh>
    <rPh sb="7" eb="9">
      <t>チクサン</t>
    </rPh>
    <rPh sb="9" eb="11">
      <t>キョウカイ</t>
    </rPh>
    <phoneticPr fontId="5"/>
  </si>
  <si>
    <t>（株）岡山国際サーキット</t>
    <rPh sb="0" eb="3">
      <t>カブシキガイシャ</t>
    </rPh>
    <rPh sb="3" eb="5">
      <t>オカヤマ</t>
    </rPh>
    <rPh sb="5" eb="7">
      <t>コクサイ</t>
    </rPh>
    <phoneticPr fontId="5"/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</si>
  <si>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</si>
  <si>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</si>
  <si>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</si>
  <si>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</si>
  <si>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</si>
  <si>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</si>
  <si>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</si>
  <si>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財政調整基金</t>
    <rPh sb="0" eb="2">
      <t>ザイセイ</t>
    </rPh>
    <rPh sb="2" eb="4">
      <t>チョウセイ</t>
    </rPh>
    <rPh sb="4" eb="6">
      <t>キキン</t>
    </rPh>
    <phoneticPr fontId="2"/>
  </si>
  <si>
    <t>減債基金</t>
    <rPh sb="0" eb="2">
      <t>ゲンサイ</t>
    </rPh>
    <rPh sb="2" eb="4">
      <t>キキン</t>
    </rPh>
    <phoneticPr fontId="2"/>
  </si>
  <si>
    <t>国際都市交流基金</t>
    <rPh sb="0" eb="2">
      <t>コクサイ</t>
    </rPh>
    <rPh sb="2" eb="4">
      <t>トシ</t>
    </rPh>
    <rPh sb="4" eb="6">
      <t>コウリュウ</t>
    </rPh>
    <rPh sb="6" eb="8">
      <t>キキン</t>
    </rPh>
    <phoneticPr fontId="2"/>
  </si>
  <si>
    <t>ふるさと創生基金</t>
    <rPh sb="4" eb="6">
      <t>ソウセイ</t>
    </rPh>
    <rPh sb="6" eb="8">
      <t>キキン</t>
    </rPh>
    <phoneticPr fontId="2"/>
  </si>
  <si>
    <t>土地開発公社基金</t>
    <rPh sb="0" eb="2">
      <t>トチ</t>
    </rPh>
    <rPh sb="2" eb="4">
      <t>カイハツ</t>
    </rPh>
    <rPh sb="4" eb="6">
      <t>コウシャ</t>
    </rPh>
    <rPh sb="6" eb="8">
      <t>キキン</t>
    </rPh>
    <phoneticPr fontId="2"/>
  </si>
  <si>
    <t>特定施設運営基金</t>
    <rPh sb="0" eb="2">
      <t>トクテイ</t>
    </rPh>
    <rPh sb="2" eb="4">
      <t>シセツ</t>
    </rPh>
    <rPh sb="4" eb="6">
      <t>ウンエイ</t>
    </rPh>
    <rPh sb="6" eb="8">
      <t>キキン</t>
    </rPh>
    <phoneticPr fontId="2"/>
  </si>
  <si>
    <t>土地開発基金</t>
    <rPh sb="0" eb="2">
      <t>トチ</t>
    </rPh>
    <rPh sb="2" eb="4">
      <t>カイハツ</t>
    </rPh>
    <rPh sb="4" eb="6">
      <t>キキン</t>
    </rPh>
    <phoneticPr fontId="2"/>
  </si>
  <si>
    <t>英田小学校、英田中学校教育施設整備基金</t>
    <rPh sb="0" eb="2">
      <t>アイダ</t>
    </rPh>
    <rPh sb="2" eb="5">
      <t>ショウガッコウ</t>
    </rPh>
    <rPh sb="6" eb="8">
      <t>アイダ</t>
    </rPh>
    <rPh sb="8" eb="11">
      <t>チュウガッコウ</t>
    </rPh>
    <rPh sb="11" eb="13">
      <t>キョウイク</t>
    </rPh>
    <rPh sb="13" eb="15">
      <t>シセツ</t>
    </rPh>
    <rPh sb="15" eb="17">
      <t>セイビ</t>
    </rPh>
    <rPh sb="17" eb="19">
      <t>キキン</t>
    </rPh>
    <phoneticPr fontId="2"/>
  </si>
  <si>
    <t>第三セクター「東粟倉特産物販売有限会社」運営基金</t>
    <rPh sb="0" eb="2">
      <t>ダイサン</t>
    </rPh>
    <rPh sb="7" eb="10">
      <t>ヒガシアワクラ</t>
    </rPh>
    <rPh sb="10" eb="13">
      <t>トクサンブツ</t>
    </rPh>
    <rPh sb="13" eb="15">
      <t>ハンバイ</t>
    </rPh>
    <rPh sb="15" eb="19">
      <t>ユウゲンガイシャ</t>
    </rPh>
    <rPh sb="20" eb="22">
      <t>ウンエイ</t>
    </rPh>
    <rPh sb="22" eb="24">
      <t>キキン</t>
    </rPh>
    <phoneticPr fontId="2"/>
  </si>
  <si>
    <t>地域振興基金</t>
    <rPh sb="0" eb="2">
      <t>チイキ</t>
    </rPh>
    <rPh sb="2" eb="4">
      <t>シンコウ</t>
    </rPh>
    <rPh sb="4" eb="6">
      <t>キキン</t>
    </rPh>
    <phoneticPr fontId="2"/>
  </si>
  <si>
    <t>ふるさと美作応援基金</t>
    <rPh sb="4" eb="6">
      <t>ミマサカ</t>
    </rPh>
    <rPh sb="6" eb="8">
      <t>オウエン</t>
    </rPh>
    <rPh sb="8" eb="10">
      <t>キキン</t>
    </rPh>
    <phoneticPr fontId="2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</si>
  <si>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2"/>
  </si>
  <si>
    <t>広葉樹の森基金</t>
    <rPh sb="0" eb="3">
      <t>コウヨウジュ</t>
    </rPh>
    <rPh sb="4" eb="5">
      <t>モリ</t>
    </rPh>
    <rPh sb="5" eb="7">
      <t>キキン</t>
    </rPh>
    <phoneticPr fontId="2"/>
  </si>
  <si>
    <t>住宅新築資金等貸付事業基金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3">
      <t>キキン</t>
    </rPh>
    <phoneticPr fontId="2"/>
  </si>
  <si>
    <t>公園墓地事業基金</t>
    <rPh sb="0" eb="2">
      <t>コウエン</t>
    </rPh>
    <rPh sb="2" eb="4">
      <t>ボチ</t>
    </rPh>
    <rPh sb="4" eb="6">
      <t>ジギョウ</t>
    </rPh>
    <rPh sb="6" eb="8">
      <t>キキン</t>
    </rPh>
    <phoneticPr fontId="2"/>
  </si>
  <si>
    <t>矢田茂・原田政次郎・福田五男奨学基金</t>
    <rPh sb="0" eb="2">
      <t>ヤダ</t>
    </rPh>
    <rPh sb="2" eb="3">
      <t>シゲル</t>
    </rPh>
    <rPh sb="4" eb="6">
      <t>ハラダ</t>
    </rPh>
    <rPh sb="6" eb="7">
      <t>セイ</t>
    </rPh>
    <rPh sb="7" eb="9">
      <t>ジロウ</t>
    </rPh>
    <rPh sb="10" eb="12">
      <t>フクダ</t>
    </rPh>
    <rPh sb="12" eb="14">
      <t>イツオ</t>
    </rPh>
    <rPh sb="14" eb="16">
      <t>ショウガク</t>
    </rPh>
    <rPh sb="16" eb="18">
      <t>キキン</t>
    </rPh>
    <phoneticPr fontId="2"/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</si>
  <si>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</si>
  <si>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</si>
  <si>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</si>
  <si>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</si>
  <si>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</si>
  <si>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</si>
  <si>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</si>
  <si>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その他の貸付金</t>
    <rPh sb="2" eb="3">
      <t>タ</t>
    </rPh>
    <rPh sb="4" eb="6">
      <t>カシツケ</t>
    </rPh>
    <rPh sb="6" eb="7">
      <t>キン</t>
    </rPh>
    <phoneticPr fontId="2"/>
  </si>
  <si>
    <t>　看護学生等奨学金貸付金</t>
    <rPh sb="1" eb="3">
      <t>カンゴ</t>
    </rPh>
    <rPh sb="3" eb="5">
      <t>ガクセイ</t>
    </rPh>
    <rPh sb="5" eb="6">
      <t>トウ</t>
    </rPh>
    <rPh sb="6" eb="9">
      <t>ショウガクキン</t>
    </rPh>
    <rPh sb="9" eb="11">
      <t>カシツケ</t>
    </rPh>
    <rPh sb="11" eb="12">
      <t>キン</t>
    </rPh>
    <phoneticPr fontId="2"/>
  </si>
  <si>
    <t>　住宅新築資金等貸付金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1">
      <t>キン</t>
    </rPh>
    <phoneticPr fontId="2"/>
  </si>
  <si>
    <t>　矢田茂・原田政次郎・福田五男奨学基金貸付金</t>
    <rPh sb="19" eb="21">
      <t>カシツケ</t>
    </rPh>
    <rPh sb="21" eb="22">
      <t>キン</t>
    </rPh>
    <phoneticPr fontId="2"/>
  </si>
  <si>
    <t>　地域総合整備資金貸付金</t>
    <rPh sb="1" eb="3">
      <t>チイキ</t>
    </rPh>
    <rPh sb="3" eb="5">
      <t>ソウゴウ</t>
    </rPh>
    <rPh sb="5" eb="7">
      <t>セイビ</t>
    </rPh>
    <rPh sb="7" eb="9">
      <t>シキン</t>
    </rPh>
    <rPh sb="9" eb="11">
      <t>カシツケ</t>
    </rPh>
    <rPh sb="11" eb="12">
      <t>キン</t>
    </rPh>
    <phoneticPr fontId="2"/>
  </si>
  <si>
    <t>長期延滞債権の明細</t>
  </si>
  <si>
    <t>徴収不能引当金計上額</t>
  </si>
  <si>
    <t>【貸付金】</t>
  </si>
  <si>
    <t>　住宅新築資金等貸付金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1">
      <t>キン</t>
    </rPh>
    <phoneticPr fontId="5"/>
  </si>
  <si>
    <t>　矢田茂・原田政次郎・福田五男奨学基金貸付金</t>
    <rPh sb="1" eb="3">
      <t>ヤダ</t>
    </rPh>
    <rPh sb="3" eb="4">
      <t>シゲル</t>
    </rPh>
    <rPh sb="5" eb="7">
      <t>ハラダ</t>
    </rPh>
    <rPh sb="7" eb="8">
      <t>セイ</t>
    </rPh>
    <rPh sb="8" eb="10">
      <t>ジロウ</t>
    </rPh>
    <rPh sb="11" eb="13">
      <t>フクダ</t>
    </rPh>
    <rPh sb="13" eb="15">
      <t>イツオ</t>
    </rPh>
    <rPh sb="15" eb="17">
      <t>ショウガク</t>
    </rPh>
    <rPh sb="17" eb="19">
      <t>キキン</t>
    </rPh>
    <rPh sb="19" eb="21">
      <t>カシツケ</t>
    </rPh>
    <rPh sb="21" eb="22">
      <t>キン</t>
    </rPh>
    <phoneticPr fontId="5"/>
  </si>
  <si>
    <t>小計</t>
  </si>
  <si>
    <t>【未収金】</t>
  </si>
  <si>
    <t>　市民税</t>
    <rPh sb="1" eb="4">
      <t>シミンゼイ</t>
    </rPh>
    <phoneticPr fontId="5"/>
  </si>
  <si>
    <t>　固定資産税</t>
    <rPh sb="1" eb="3">
      <t>コテイ</t>
    </rPh>
    <rPh sb="3" eb="6">
      <t>シサンゼイ</t>
    </rPh>
    <phoneticPr fontId="5"/>
  </si>
  <si>
    <t>　軽自動車税</t>
    <rPh sb="1" eb="5">
      <t>ケイジドウシャ</t>
    </rPh>
    <rPh sb="5" eb="6">
      <t>ゼイ</t>
    </rPh>
    <phoneticPr fontId="5"/>
  </si>
  <si>
    <t>　分担金及び負担金</t>
    <rPh sb="1" eb="4">
      <t>ブンタンキン</t>
    </rPh>
    <rPh sb="4" eb="5">
      <t>オヨ</t>
    </rPh>
    <rPh sb="6" eb="9">
      <t>フタンキン</t>
    </rPh>
    <phoneticPr fontId="5"/>
  </si>
  <si>
    <t>　使用料及び手数料</t>
    <rPh sb="1" eb="4">
      <t>シヨウリョウ</t>
    </rPh>
    <rPh sb="4" eb="5">
      <t>オヨ</t>
    </rPh>
    <rPh sb="6" eb="9">
      <t>テスウリョウ</t>
    </rPh>
    <phoneticPr fontId="5"/>
  </si>
  <si>
    <t>　財産収入</t>
    <rPh sb="1" eb="3">
      <t>ザイサン</t>
    </rPh>
    <rPh sb="3" eb="5">
      <t>シュウニュウ</t>
    </rPh>
    <phoneticPr fontId="5"/>
  </si>
  <si>
    <t>　諸収入</t>
    <rPh sb="1" eb="2">
      <t>ショ</t>
    </rPh>
    <rPh sb="2" eb="4">
      <t>シュウニュウ</t>
    </rPh>
    <phoneticPr fontId="5"/>
  </si>
  <si>
    <t>未収金の明細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</si>
  <si>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</si>
  <si>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</si>
  <si>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</si>
  <si>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</si>
  <si>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</si>
  <si>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</si>
  <si>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</si>
  <si>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</si>
  <si>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</si>
  <si>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</si>
  <si>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</si>
  <si>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</si>
  <si>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</si>
  <si>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</si>
  <si>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</si>
  <si>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</si>
  <si>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</si>
  <si>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</si>
  <si>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</si>
  <si>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</si>
  <si>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</si>
  <si>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</si>
  <si>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</si>
  <si>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</si>
  <si>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</si>
  <si>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</si>
  <si>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</si>
  <si>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</si>
  <si>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</si>
  <si>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</si>
  <si>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</si>
  <si>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</si>
  <si>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</si>
  <si>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</si>
  <si>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</si>
  <si>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</si>
  <si>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</si>
  <si>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</si>
  <si>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</si>
  <si>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</si>
  <si>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</si>
  <si>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</si>
  <si>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</si>
  <si>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</si>
  <si>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-</t>
    <phoneticPr fontId="5"/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</si>
  <si>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</si>
  <si>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</si>
  <si>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</si>
  <si>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</si>
  <si>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</si>
  <si>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</si>
  <si>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5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</si>
  <si>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</si>
  <si>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</si>
  <si>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</si>
  <si>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</si>
  <si>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</si>
  <si>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</si>
  <si>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</si>
  <si>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</si>
  <si>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</si>
  <si>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</si>
  <si>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作東産業団地分譲促進補助金</t>
    <phoneticPr fontId="5"/>
  </si>
  <si>
    <t>誘致企業</t>
    <rPh sb="0" eb="2">
      <t>ユウチ</t>
    </rPh>
    <rPh sb="2" eb="4">
      <t>キギョウ</t>
    </rPh>
    <phoneticPr fontId="5"/>
  </si>
  <si>
    <t>作東産業団地土地購入に対する支援</t>
    <rPh sb="0" eb="2">
      <t>サクトウ</t>
    </rPh>
    <rPh sb="2" eb="4">
      <t>サンギョウ</t>
    </rPh>
    <rPh sb="4" eb="6">
      <t>ダンチ</t>
    </rPh>
    <rPh sb="6" eb="8">
      <t>トチ</t>
    </rPh>
    <rPh sb="8" eb="10">
      <t>コウニュウ</t>
    </rPh>
    <rPh sb="11" eb="12">
      <t>タイ</t>
    </rPh>
    <rPh sb="14" eb="16">
      <t>シエン</t>
    </rPh>
    <phoneticPr fontId="5"/>
  </si>
  <si>
    <t>美作市スポーツ医療看護専門学校建設費等補助金</t>
    <rPh sb="0" eb="3">
      <t>ミマサカシ</t>
    </rPh>
    <rPh sb="7" eb="9">
      <t>イリョウ</t>
    </rPh>
    <rPh sb="9" eb="11">
      <t>カンゴ</t>
    </rPh>
    <rPh sb="11" eb="13">
      <t>センモン</t>
    </rPh>
    <rPh sb="13" eb="15">
      <t>ガッコウ</t>
    </rPh>
    <rPh sb="15" eb="17">
      <t>ケンセツ</t>
    </rPh>
    <rPh sb="17" eb="18">
      <t>ヒ</t>
    </rPh>
    <rPh sb="18" eb="19">
      <t>トウ</t>
    </rPh>
    <rPh sb="19" eb="22">
      <t>ホジョキン</t>
    </rPh>
    <phoneticPr fontId="5"/>
  </si>
  <si>
    <t>学校法人</t>
    <rPh sb="0" eb="2">
      <t>ガッコウ</t>
    </rPh>
    <rPh sb="2" eb="4">
      <t>ホウジン</t>
    </rPh>
    <phoneticPr fontId="5"/>
  </si>
  <si>
    <t>美作市スポーツ医療看護専門学校整備に対する支援</t>
    <rPh sb="0" eb="3">
      <t>ミマサカシ</t>
    </rPh>
    <rPh sb="7" eb="9">
      <t>イリョウ</t>
    </rPh>
    <rPh sb="9" eb="11">
      <t>カンゴ</t>
    </rPh>
    <rPh sb="11" eb="13">
      <t>センモン</t>
    </rPh>
    <rPh sb="13" eb="15">
      <t>ガッコウ</t>
    </rPh>
    <rPh sb="15" eb="17">
      <t>セイビ</t>
    </rPh>
    <rPh sb="18" eb="19">
      <t>タイ</t>
    </rPh>
    <rPh sb="21" eb="23">
      <t>シエン</t>
    </rPh>
    <phoneticPr fontId="5"/>
  </si>
  <si>
    <t>国県道新設改良事業費負担金</t>
    <rPh sb="0" eb="1">
      <t>クニ</t>
    </rPh>
    <rPh sb="1" eb="3">
      <t>ケンドウ</t>
    </rPh>
    <rPh sb="3" eb="5">
      <t>シンセツ</t>
    </rPh>
    <rPh sb="5" eb="7">
      <t>カイリョウ</t>
    </rPh>
    <rPh sb="7" eb="9">
      <t>ジギョウ</t>
    </rPh>
    <rPh sb="9" eb="10">
      <t>ヒ</t>
    </rPh>
    <rPh sb="10" eb="13">
      <t>フタンキン</t>
    </rPh>
    <phoneticPr fontId="5"/>
  </si>
  <si>
    <t>岡山県</t>
    <rPh sb="0" eb="3">
      <t>オカヤマケン</t>
    </rPh>
    <phoneticPr fontId="5"/>
  </si>
  <si>
    <t>県事業で実施される道路工事に対する経費負担</t>
    <rPh sb="0" eb="1">
      <t>ケン</t>
    </rPh>
    <rPh sb="1" eb="3">
      <t>ジギョウ</t>
    </rPh>
    <rPh sb="4" eb="6">
      <t>ジッシ</t>
    </rPh>
    <rPh sb="9" eb="11">
      <t>ドウロ</t>
    </rPh>
    <rPh sb="11" eb="13">
      <t>コウジ</t>
    </rPh>
    <rPh sb="14" eb="15">
      <t>タイ</t>
    </rPh>
    <rPh sb="17" eb="19">
      <t>ケイヒ</t>
    </rPh>
    <rPh sb="19" eb="21">
      <t>フタン</t>
    </rPh>
    <phoneticPr fontId="5"/>
  </si>
  <si>
    <t>病児・病後児保育施設整備補助金</t>
    <rPh sb="8" eb="10">
      <t>シセツ</t>
    </rPh>
    <rPh sb="10" eb="12">
      <t>セイビ</t>
    </rPh>
    <rPh sb="12" eb="15">
      <t>ホジョキン</t>
    </rPh>
    <phoneticPr fontId="5"/>
  </si>
  <si>
    <t>医療法人等</t>
    <rPh sb="0" eb="2">
      <t>イリョウ</t>
    </rPh>
    <rPh sb="2" eb="4">
      <t>ホウジン</t>
    </rPh>
    <rPh sb="4" eb="5">
      <t>トウ</t>
    </rPh>
    <phoneticPr fontId="5"/>
  </si>
  <si>
    <t>病児病後児施設整備に対する支援</t>
    <rPh sb="0" eb="2">
      <t>ビョウジ</t>
    </rPh>
    <rPh sb="2" eb="4">
      <t>ビョウゴ</t>
    </rPh>
    <rPh sb="4" eb="5">
      <t>ジ</t>
    </rPh>
    <rPh sb="5" eb="7">
      <t>シセツ</t>
    </rPh>
    <rPh sb="7" eb="9">
      <t>セイビ</t>
    </rPh>
    <rPh sb="10" eb="11">
      <t>タイ</t>
    </rPh>
    <rPh sb="13" eb="15">
      <t>シエン</t>
    </rPh>
    <phoneticPr fontId="5"/>
  </si>
  <si>
    <t>その他</t>
    <rPh sb="2" eb="3">
      <t>タ</t>
    </rPh>
    <phoneticPr fontId="5"/>
  </si>
  <si>
    <t>計</t>
  </si>
  <si>
    <t>その他の補助金等</t>
  </si>
  <si>
    <t>下水道事業会計補助金</t>
    <rPh sb="0" eb="3">
      <t>ゲスイドウ</t>
    </rPh>
    <rPh sb="3" eb="5">
      <t>ジギョウ</t>
    </rPh>
    <rPh sb="5" eb="7">
      <t>カイケイ</t>
    </rPh>
    <rPh sb="7" eb="10">
      <t>ホジョキン</t>
    </rPh>
    <phoneticPr fontId="5"/>
  </si>
  <si>
    <t>下水道事業会計</t>
    <rPh sb="0" eb="3">
      <t>ゲスイドウ</t>
    </rPh>
    <rPh sb="3" eb="5">
      <t>ジギョウ</t>
    </rPh>
    <rPh sb="5" eb="7">
      <t>カイケイ</t>
    </rPh>
    <phoneticPr fontId="5"/>
  </si>
  <si>
    <t>下水道事業会計に対する経費補助</t>
    <rPh sb="0" eb="3">
      <t>ゲスイドウ</t>
    </rPh>
    <rPh sb="3" eb="5">
      <t>ジギョウ</t>
    </rPh>
    <rPh sb="5" eb="7">
      <t>カイケイ</t>
    </rPh>
    <rPh sb="8" eb="9">
      <t>タイ</t>
    </rPh>
    <rPh sb="11" eb="13">
      <t>ケイヒ</t>
    </rPh>
    <rPh sb="13" eb="15">
      <t>ホジョ</t>
    </rPh>
    <phoneticPr fontId="5"/>
  </si>
  <si>
    <t>年金生活者等支援臨時福祉給付金</t>
  </si>
  <si>
    <t>支給対象者</t>
    <rPh sb="0" eb="2">
      <t>シキュウ</t>
    </rPh>
    <rPh sb="2" eb="4">
      <t>タイショウ</t>
    </rPh>
    <rPh sb="4" eb="5">
      <t>シャ</t>
    </rPh>
    <phoneticPr fontId="5"/>
  </si>
  <si>
    <t>「一億総活躍社会」実現に向けた低年金受給者への支援</t>
    <rPh sb="1" eb="3">
      <t>イチオク</t>
    </rPh>
    <rPh sb="3" eb="4">
      <t>ソウ</t>
    </rPh>
    <rPh sb="4" eb="6">
      <t>カツヤク</t>
    </rPh>
    <rPh sb="6" eb="8">
      <t>シャカイ</t>
    </rPh>
    <rPh sb="9" eb="11">
      <t>ジツゲン</t>
    </rPh>
    <rPh sb="12" eb="13">
      <t>ム</t>
    </rPh>
    <rPh sb="15" eb="16">
      <t>テイ</t>
    </rPh>
    <rPh sb="16" eb="18">
      <t>ネンキン</t>
    </rPh>
    <rPh sb="18" eb="21">
      <t>ジュキュウシャ</t>
    </rPh>
    <rPh sb="23" eb="25">
      <t>シエン</t>
    </rPh>
    <phoneticPr fontId="5"/>
  </si>
  <si>
    <t>社会福祉協議会補助金</t>
    <rPh sb="0" eb="2">
      <t>シャカイ</t>
    </rPh>
    <rPh sb="2" eb="4">
      <t>フクシ</t>
    </rPh>
    <rPh sb="4" eb="7">
      <t>キョウギカイ</t>
    </rPh>
    <rPh sb="7" eb="10">
      <t>ホジョキン</t>
    </rPh>
    <phoneticPr fontId="5"/>
  </si>
  <si>
    <t>社会福祉協議会</t>
    <rPh sb="0" eb="2">
      <t>シャカイ</t>
    </rPh>
    <rPh sb="2" eb="4">
      <t>フクシ</t>
    </rPh>
    <rPh sb="4" eb="7">
      <t>キョウギカイ</t>
    </rPh>
    <phoneticPr fontId="5"/>
  </si>
  <si>
    <t>社会福祉協議会に対する運営費補助</t>
    <rPh sb="0" eb="2">
      <t>シャカイ</t>
    </rPh>
    <rPh sb="2" eb="4">
      <t>フクシ</t>
    </rPh>
    <rPh sb="4" eb="7">
      <t>キョウギカイ</t>
    </rPh>
    <rPh sb="8" eb="9">
      <t>タイ</t>
    </rPh>
    <rPh sb="11" eb="13">
      <t>ウンエイ</t>
    </rPh>
    <rPh sb="13" eb="14">
      <t>ヒ</t>
    </rPh>
    <rPh sb="14" eb="16">
      <t>ホジョ</t>
    </rPh>
    <phoneticPr fontId="5"/>
  </si>
  <si>
    <t>有害鳥獣捕獲奨励金</t>
    <rPh sb="0" eb="2">
      <t>ユウガイ</t>
    </rPh>
    <rPh sb="2" eb="4">
      <t>チョウジュウ</t>
    </rPh>
    <rPh sb="4" eb="6">
      <t>ホカク</t>
    </rPh>
    <rPh sb="6" eb="9">
      <t>ショウレイキン</t>
    </rPh>
    <phoneticPr fontId="5"/>
  </si>
  <si>
    <t>有害鳥獣捕獲者</t>
    <rPh sb="0" eb="2">
      <t>ユウガイ</t>
    </rPh>
    <rPh sb="2" eb="4">
      <t>チョウジュウ</t>
    </rPh>
    <rPh sb="4" eb="6">
      <t>ホカク</t>
    </rPh>
    <rPh sb="6" eb="7">
      <t>シャ</t>
    </rPh>
    <phoneticPr fontId="5"/>
  </si>
  <si>
    <t>有害鳥獣捕獲に対する奨励</t>
    <rPh sb="0" eb="2">
      <t>ユウガイ</t>
    </rPh>
    <rPh sb="2" eb="4">
      <t>チョウジュウ</t>
    </rPh>
    <rPh sb="4" eb="6">
      <t>ホカク</t>
    </rPh>
    <rPh sb="7" eb="8">
      <t>タイ</t>
    </rPh>
    <rPh sb="10" eb="12">
      <t>ショウレイ</t>
    </rPh>
    <phoneticPr fontId="5"/>
  </si>
  <si>
    <t>民間バス運行維持費補助金</t>
    <rPh sb="11" eb="12">
      <t>キン</t>
    </rPh>
    <phoneticPr fontId="5"/>
  </si>
  <si>
    <t>民間バス事業者</t>
    <rPh sb="0" eb="2">
      <t>ミンカン</t>
    </rPh>
    <rPh sb="4" eb="7">
      <t>ジギョウシャ</t>
    </rPh>
    <phoneticPr fontId="5"/>
  </si>
  <si>
    <t>民間路線バスに対する運行費支援</t>
    <rPh sb="0" eb="2">
      <t>ミンカン</t>
    </rPh>
    <rPh sb="2" eb="4">
      <t>ロセン</t>
    </rPh>
    <rPh sb="7" eb="8">
      <t>タイ</t>
    </rPh>
    <rPh sb="10" eb="12">
      <t>ウンコウ</t>
    </rPh>
    <rPh sb="12" eb="13">
      <t>ヒ</t>
    </rPh>
    <rPh sb="13" eb="15">
      <t>シエン</t>
    </rPh>
    <phoneticPr fontId="5"/>
  </si>
  <si>
    <t>農作物鳥獣害防止対策（防護柵設置）補助金</t>
    <rPh sb="17" eb="19">
      <t>ホジョ</t>
    </rPh>
    <rPh sb="19" eb="20">
      <t>キン</t>
    </rPh>
    <phoneticPr fontId="5"/>
  </si>
  <si>
    <t>防護柵設置者</t>
    <rPh sb="0" eb="2">
      <t>ボウゴ</t>
    </rPh>
    <rPh sb="2" eb="3">
      <t>サク</t>
    </rPh>
    <rPh sb="3" eb="5">
      <t>セッチ</t>
    </rPh>
    <rPh sb="5" eb="6">
      <t>シャ</t>
    </rPh>
    <phoneticPr fontId="5"/>
  </si>
  <si>
    <t>農作物への鳥獣被害防止のための柵設置への支援</t>
    <rPh sb="0" eb="3">
      <t>ノウサクモツ</t>
    </rPh>
    <rPh sb="5" eb="7">
      <t>チョウジュウ</t>
    </rPh>
    <rPh sb="7" eb="9">
      <t>ヒガイ</t>
    </rPh>
    <rPh sb="9" eb="11">
      <t>ボウシ</t>
    </rPh>
    <rPh sb="15" eb="16">
      <t>サク</t>
    </rPh>
    <rPh sb="16" eb="18">
      <t>セッチ</t>
    </rPh>
    <rPh sb="20" eb="22">
      <t>シエン</t>
    </rPh>
    <phoneticPr fontId="5"/>
  </si>
  <si>
    <t>病院事業会計補助金</t>
    <rPh sb="0" eb="2">
      <t>ビョウイン</t>
    </rPh>
    <rPh sb="2" eb="4">
      <t>ジギョウ</t>
    </rPh>
    <rPh sb="4" eb="6">
      <t>カイケイ</t>
    </rPh>
    <rPh sb="6" eb="8">
      <t>ホジョ</t>
    </rPh>
    <rPh sb="8" eb="9">
      <t>キン</t>
    </rPh>
    <phoneticPr fontId="5"/>
  </si>
  <si>
    <t>病院事業会計</t>
    <rPh sb="0" eb="2">
      <t>ビョウイン</t>
    </rPh>
    <rPh sb="2" eb="4">
      <t>ジギョウ</t>
    </rPh>
    <rPh sb="4" eb="6">
      <t>カイケイ</t>
    </rPh>
    <phoneticPr fontId="5"/>
  </si>
  <si>
    <t>病院事業会計に対する経費補助</t>
    <rPh sb="0" eb="2">
      <t>ビョウイン</t>
    </rPh>
    <rPh sb="2" eb="4">
      <t>ジギョウ</t>
    </rPh>
    <rPh sb="4" eb="6">
      <t>カイケイ</t>
    </rPh>
    <rPh sb="7" eb="8">
      <t>タイ</t>
    </rPh>
    <rPh sb="10" eb="12">
      <t>ケイヒ</t>
    </rPh>
    <rPh sb="12" eb="14">
      <t>ホジョ</t>
    </rPh>
    <phoneticPr fontId="5"/>
  </si>
  <si>
    <t>中山間地域等直接支払事業補助金</t>
    <rPh sb="12" eb="15">
      <t>ホジョキン</t>
    </rPh>
    <phoneticPr fontId="5"/>
  </si>
  <si>
    <t>中山間地域における農地管理等への支援</t>
    <rPh sb="0" eb="1">
      <t>チュウ</t>
    </rPh>
    <rPh sb="1" eb="3">
      <t>サンカン</t>
    </rPh>
    <rPh sb="3" eb="5">
      <t>チイキ</t>
    </rPh>
    <rPh sb="9" eb="11">
      <t>ノウチ</t>
    </rPh>
    <rPh sb="11" eb="13">
      <t>カンリ</t>
    </rPh>
    <rPh sb="13" eb="14">
      <t>トウ</t>
    </rPh>
    <rPh sb="16" eb="18">
      <t>シエン</t>
    </rPh>
    <phoneticPr fontId="5"/>
  </si>
  <si>
    <t>一部事務組合・広域連合への負担金及び補助金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rPh sb="13" eb="16">
      <t>フタンキン</t>
    </rPh>
    <rPh sb="16" eb="17">
      <t>オヨ</t>
    </rPh>
    <rPh sb="18" eb="20">
      <t>ホジョ</t>
    </rPh>
    <rPh sb="20" eb="21">
      <t>キン</t>
    </rPh>
    <phoneticPr fontId="5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</si>
  <si>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5"/>
  </si>
  <si>
    <t>一部事務組合及び広域連合に対する経費負担</t>
    <rPh sb="0" eb="2">
      <t>イチブ</t>
    </rPh>
    <rPh sb="2" eb="4">
      <t>ジム</t>
    </rPh>
    <rPh sb="4" eb="6">
      <t>クミアイ</t>
    </rPh>
    <rPh sb="6" eb="7">
      <t>オヨ</t>
    </rPh>
    <rPh sb="8" eb="10">
      <t>コウイキ</t>
    </rPh>
    <rPh sb="10" eb="12">
      <t>レンゴウ</t>
    </rPh>
    <rPh sb="13" eb="14">
      <t>タイ</t>
    </rPh>
    <rPh sb="16" eb="18">
      <t>ケイヒ</t>
    </rPh>
    <rPh sb="18" eb="20">
      <t>フタン</t>
    </rPh>
    <phoneticPr fontId="5"/>
  </si>
  <si>
    <t>財源の明細</t>
  </si>
  <si>
    <t>会計</t>
  </si>
  <si>
    <t>財源の内容</t>
  </si>
  <si>
    <t>一般会計</t>
  </si>
  <si>
    <t>税収等</t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</si>
  <si>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</si>
  <si>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</si>
  <si>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地方交付税</t>
    <rPh sb="0" eb="2">
      <t>チホウ</t>
    </rPh>
    <rPh sb="2" eb="5">
      <t>コウフゼイ</t>
    </rPh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</si>
  <si>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</si>
  <si>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</si>
  <si>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国県等補助金</t>
  </si>
  <si>
    <t>資本的_x000D_
補助金</t>
  </si>
  <si>
    <t>国庫支出金</t>
    <rPh sb="0" eb="2">
      <t>コッコ</t>
    </rPh>
    <rPh sb="2" eb="5">
      <t>シシュツキン</t>
    </rPh>
    <phoneticPr fontId="5"/>
  </si>
  <si>
    <t>都道府県等支出金</t>
    <rPh sb="0" eb="4">
      <t>トドウフケン</t>
    </rPh>
    <rPh sb="4" eb="5">
      <t>トウ</t>
    </rPh>
    <rPh sb="5" eb="8">
      <t>シシュツキン</t>
    </rPh>
    <phoneticPr fontId="5"/>
  </si>
  <si>
    <t>経常的_x000D_
補助金</t>
  </si>
  <si>
    <t>特別会計</t>
  </si>
  <si>
    <t>合計</t>
    <rPh sb="0" eb="2">
      <t>ゴウケイ</t>
    </rPh>
    <phoneticPr fontId="5"/>
  </si>
  <si>
    <t>税等</t>
    <rPh sb="0" eb="1">
      <t>ゼイ</t>
    </rPh>
    <rPh sb="1" eb="2">
      <t>トウ</t>
    </rPh>
    <phoneticPr fontId="5"/>
  </si>
  <si>
    <t>国県等補助金</t>
    <phoneticPr fontId="5"/>
  </si>
  <si>
    <t>財源情報の明細</t>
  </si>
  <si>
    <t>内訳</t>
  </si>
  <si>
    <t>地方債等</t>
  </si>
  <si>
    <t>純行政コスト</t>
  </si>
  <si>
    <t>有形固定資産等の増加</t>
  </si>
  <si>
    <t>貸付金・基金等の増加</t>
  </si>
  <si>
    <t>資金の明細</t>
  </si>
  <si>
    <t>現金</t>
    <rPh sb="0" eb="2">
      <t>ゲンキン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</si>
</sst>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b/>
      <sz val="1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0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3" fontId="0" fillId="0" borderId="0" xfId="0" applyNumberFormat="1" applyFont="1"/>
    <xf numFmtId="3" fontId="3" fillId="0" borderId="1" xfId="0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left" vertical="center"/>
    </xf>
    <xf numFmtId="3" fontId="3" fillId="0" borderId="0" xfId="0" applyNumberFormat="1" applyFont="1"/>
    <xf numFmtId="3" fontId="4" fillId="2" borderId="1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3" fontId="7" fillId="0" borderId="0" xfId="0" applyNumberFormat="1" applyFont="1"/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left" vertical="center" shrinkToFit="1"/>
    </xf>
    <xf numFmtId="0" fontId="1" fillId="0" borderId="1" xfId="0" applyFont="1" applyFill="1" applyBorder="1" applyAlignment="1">
      <alignment vertical="center" shrinkToFit="1"/>
    </xf>
    <xf numFmtId="38" fontId="1" fillId="0" borderId="1" xfId="1" applyFont="1" applyFill="1" applyBorder="1">
      <alignment vertical="center"/>
    </xf>
    <xf numFmtId="38" fontId="1" fillId="0" borderId="1" xfId="1" applyFont="1" applyFill="1" applyBorder="1" applyAlignment="1">
      <alignment vertical="center"/>
    </xf>
    <xf numFmtId="38" fontId="6" fillId="0" borderId="1" xfId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/>
    </xf>
    <xf numFmtId="3" fontId="0" fillId="0" borderId="7" xfId="0" applyNumberFormat="1" applyFont="1" applyBorder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 shrinkToFit="1"/>
    </xf>
    <xf numFmtId="3" fontId="3" fillId="0" borderId="1" xfId="0" applyNumberFormat="1" applyFont="1" applyBorder="1" applyAlignment="1">
      <alignment horizontal="center" vertical="center" shrinkToFit="1"/>
    </xf>
    <xf numFmtId="3" fontId="3" fillId="0" borderId="8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shrinkToFit="1"/>
    </xf>
    <xf numFmtId="3" fontId="3" fillId="0" borderId="1" xfId="0" applyNumberFormat="1" applyFont="1" applyBorder="1" applyAlignment="1">
      <alignment horizontal="right" vertical="center" shrinkToFit="1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horizontal="right" vertical="center"/>
    </xf>
    <xf numFmtId="3" fontId="8" fillId="0" borderId="7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0" fillId="0" borderId="0" xfId="0" applyNumberFormat="1" applyFont="1" applyAlignment="1">
      <alignment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0" borderId="12" xfId="0" applyNumberFormat="1" applyFont="1" applyBorder="1" applyAlignment="1">
      <alignment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0" borderId="2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workbookViewId="0">
      <selection activeCell="B5" sqref="B5"/>
    </sheetView>
  </sheetViews>
  <sheetFormatPr defaultColWidth="8.875" defaultRowHeight="11.25" x14ac:dyDescent="0.15"/>
  <cols>
    <col min="1" max="1" width="30.875" style="6" customWidth="1"/>
    <col min="2" max="8" width="15.875" style="6" customWidth="1"/>
    <col min="9" max="16384" width="8.875" style="6"/>
  </cols>
  <sheetData>
    <row r="1" spans="1:8" ht="21" x14ac:dyDescent="0.15">
      <c r="A1" s="41" t="s">
        <v>0</v>
      </c>
      <c r="B1" s="41"/>
      <c r="C1" s="41"/>
      <c r="D1" s="41"/>
      <c r="E1" s="41"/>
      <c r="F1" s="41"/>
      <c r="G1" s="41"/>
      <c r="H1" s="41"/>
    </row>
    <row r="2" spans="1:8" ht="13.5" x14ac:dyDescent="0.15">
      <c r="A2" s="1" t="s">
        <v>1</v>
      </c>
      <c r="B2" s="1"/>
      <c r="C2" s="1"/>
      <c r="D2" s="1"/>
      <c r="E2" s="1"/>
      <c r="F2" s="1"/>
      <c r="G2" s="1"/>
      <c r="H2" s="4" t="s">
        <v>2</v>
      </c>
    </row>
    <row r="3" spans="1:8" ht="13.5" x14ac:dyDescent="0.15">
      <c r="A3" s="1" t="s">
        <v>3</v>
      </c>
      <c r="B3" s="1"/>
      <c r="C3" s="1"/>
      <c r="D3" s="1"/>
      <c r="E3" s="1"/>
      <c r="F3" s="1"/>
      <c r="G3" s="1"/>
      <c r="H3" s="1"/>
    </row>
    <row r="4" spans="1:8" ht="13.5" x14ac:dyDescent="0.15">
      <c r="A4" s="1"/>
      <c r="B4" s="1"/>
      <c r="C4" s="1"/>
      <c r="D4" s="1"/>
      <c r="E4" s="1"/>
      <c r="F4" s="1"/>
      <c r="G4" s="1"/>
      <c r="H4" s="4" t="s">
        <v>4</v>
      </c>
    </row>
    <row r="5" spans="1:8" ht="33.75" x14ac:dyDescent="0.15">
      <c r="A5" s="7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</row>
    <row r="6" spans="1:8" x14ac:dyDescent="0.15">
      <c r="A6" s="5" t="s">
        <v>13</v>
      </c>
      <c r="B6" s="2">
        <v>74547370</v>
      </c>
      <c r="C6" s="2">
        <v>507004</v>
      </c>
      <c r="D6" s="2">
        <v>30507</v>
      </c>
      <c r="E6" s="2">
        <v>75023867</v>
      </c>
      <c r="F6" s="2">
        <v>41866372</v>
      </c>
      <c r="G6" s="2">
        <v>1548656</v>
      </c>
      <c r="H6" s="2">
        <v>33157495</v>
      </c>
    </row>
    <row r="7" spans="1:8" x14ac:dyDescent="0.15">
      <c r="A7" s="5" t="s">
        <v>14</v>
      </c>
      <c r="B7" s="2">
        <v>6008185</v>
      </c>
      <c r="C7" s="2">
        <v>16028</v>
      </c>
      <c r="D7" s="2">
        <v>7247</v>
      </c>
      <c r="E7" s="2">
        <v>6016966</v>
      </c>
      <c r="F7" s="2" t="s">
        <v>15</v>
      </c>
      <c r="G7" s="2" t="s">
        <v>15</v>
      </c>
      <c r="H7" s="2">
        <v>6016966</v>
      </c>
    </row>
    <row r="8" spans="1:8" x14ac:dyDescent="0.15">
      <c r="A8" s="5" t="s">
        <v>16</v>
      </c>
      <c r="B8" s="2" t="s">
        <v>15</v>
      </c>
      <c r="C8" s="2" t="s">
        <v>15</v>
      </c>
      <c r="D8" s="2" t="s">
        <v>15</v>
      </c>
      <c r="E8" s="2" t="s">
        <v>15</v>
      </c>
      <c r="F8" s="2" t="s">
        <v>15</v>
      </c>
      <c r="G8" s="2" t="s">
        <v>15</v>
      </c>
      <c r="H8" s="2" t="s">
        <v>15</v>
      </c>
    </row>
    <row r="9" spans="1:8" x14ac:dyDescent="0.15">
      <c r="A9" s="5" t="s">
        <v>17</v>
      </c>
      <c r="B9" s="2">
        <v>60265946</v>
      </c>
      <c r="C9" s="2">
        <v>105519</v>
      </c>
      <c r="D9" s="2" t="s">
        <v>15</v>
      </c>
      <c r="E9" s="2">
        <v>60371466</v>
      </c>
      <c r="F9" s="2">
        <v>35303560</v>
      </c>
      <c r="G9" s="2">
        <v>1300423</v>
      </c>
      <c r="H9" s="2">
        <v>25067906</v>
      </c>
    </row>
    <row r="10" spans="1:8" x14ac:dyDescent="0.15">
      <c r="A10" s="5" t="s">
        <v>18</v>
      </c>
      <c r="B10" s="2">
        <v>170834</v>
      </c>
      <c r="C10" s="2">
        <v>48664</v>
      </c>
      <c r="D10" s="2" t="s">
        <v>15</v>
      </c>
      <c r="E10" s="2">
        <v>219499</v>
      </c>
      <c r="F10" s="2">
        <v>42795</v>
      </c>
      <c r="G10" s="2">
        <v>11992</v>
      </c>
      <c r="H10" s="2">
        <v>176704</v>
      </c>
    </row>
    <row r="11" spans="1:8" x14ac:dyDescent="0.15">
      <c r="A11" s="5" t="s">
        <v>19</v>
      </c>
      <c r="B11" s="2">
        <v>8051426</v>
      </c>
      <c r="C11" s="2">
        <v>82422</v>
      </c>
      <c r="D11" s="2" t="s">
        <v>15</v>
      </c>
      <c r="E11" s="2">
        <v>8133848</v>
      </c>
      <c r="F11" s="2">
        <v>6520017</v>
      </c>
      <c r="G11" s="2">
        <v>236241</v>
      </c>
      <c r="H11" s="2">
        <v>1613831</v>
      </c>
    </row>
    <row r="12" spans="1:8" x14ac:dyDescent="0.15">
      <c r="A12" s="5" t="s">
        <v>20</v>
      </c>
      <c r="B12" s="2" t="s">
        <v>15</v>
      </c>
      <c r="C12" s="2" t="s">
        <v>15</v>
      </c>
      <c r="D12" s="2" t="s">
        <v>15</v>
      </c>
      <c r="E12" s="2" t="s">
        <v>15</v>
      </c>
      <c r="F12" s="2" t="s">
        <v>15</v>
      </c>
      <c r="G12" s="2" t="s">
        <v>15</v>
      </c>
      <c r="H12" s="2" t="s">
        <v>15</v>
      </c>
    </row>
    <row r="13" spans="1:8" x14ac:dyDescent="0.15">
      <c r="A13" s="5" t="s">
        <v>21</v>
      </c>
      <c r="B13" s="2" t="s">
        <v>15</v>
      </c>
      <c r="C13" s="2" t="s">
        <v>15</v>
      </c>
      <c r="D13" s="2" t="s">
        <v>15</v>
      </c>
      <c r="E13" s="2" t="s">
        <v>15</v>
      </c>
      <c r="F13" s="2" t="s">
        <v>15</v>
      </c>
      <c r="G13" s="2" t="s">
        <v>15</v>
      </c>
      <c r="H13" s="2" t="s">
        <v>15</v>
      </c>
    </row>
    <row r="14" spans="1:8" x14ac:dyDescent="0.15">
      <c r="A14" s="5" t="s">
        <v>22</v>
      </c>
      <c r="B14" s="2" t="s">
        <v>15</v>
      </c>
      <c r="C14" s="2" t="s">
        <v>15</v>
      </c>
      <c r="D14" s="2" t="s">
        <v>15</v>
      </c>
      <c r="E14" s="2" t="s">
        <v>15</v>
      </c>
      <c r="F14" s="2" t="s">
        <v>15</v>
      </c>
      <c r="G14" s="2" t="s">
        <v>15</v>
      </c>
      <c r="H14" s="2" t="s">
        <v>15</v>
      </c>
    </row>
    <row r="15" spans="1:8" x14ac:dyDescent="0.15">
      <c r="A15" s="5" t="s">
        <v>23</v>
      </c>
      <c r="B15" s="2" t="s">
        <v>15</v>
      </c>
      <c r="C15" s="2" t="s">
        <v>15</v>
      </c>
      <c r="D15" s="2" t="s">
        <v>15</v>
      </c>
      <c r="E15" s="2" t="s">
        <v>15</v>
      </c>
      <c r="F15" s="2" t="s">
        <v>15</v>
      </c>
      <c r="G15" s="2" t="s">
        <v>15</v>
      </c>
      <c r="H15" s="2" t="s">
        <v>15</v>
      </c>
    </row>
    <row r="16" spans="1:8" x14ac:dyDescent="0.15">
      <c r="A16" s="5" t="s">
        <v>24</v>
      </c>
      <c r="B16" s="2">
        <v>50977</v>
      </c>
      <c r="C16" s="2">
        <v>254371</v>
      </c>
      <c r="D16" s="2">
        <v>23260</v>
      </c>
      <c r="E16" s="2">
        <v>282088</v>
      </c>
      <c r="F16" s="2" t="s">
        <v>15</v>
      </c>
      <c r="G16" s="2" t="s">
        <v>15</v>
      </c>
      <c r="H16" s="2">
        <v>282088</v>
      </c>
    </row>
    <row r="17" spans="1:8" x14ac:dyDescent="0.15">
      <c r="A17" s="5" t="s">
        <v>25</v>
      </c>
      <c r="B17" s="2">
        <v>177811728</v>
      </c>
      <c r="C17" s="2">
        <v>759781</v>
      </c>
      <c r="D17" s="2">
        <v>395822</v>
      </c>
      <c r="E17" s="2">
        <v>178175687</v>
      </c>
      <c r="F17" s="2">
        <v>108935470</v>
      </c>
      <c r="G17" s="2">
        <v>3425945</v>
      </c>
      <c r="H17" s="2">
        <v>69240217</v>
      </c>
    </row>
    <row r="18" spans="1:8" x14ac:dyDescent="0.15">
      <c r="A18" s="5" t="s">
        <v>26</v>
      </c>
      <c r="B18" s="2" t="s">
        <v>15</v>
      </c>
      <c r="C18" s="2" t="s">
        <v>15</v>
      </c>
      <c r="D18" s="2" t="s">
        <v>15</v>
      </c>
      <c r="E18" s="2" t="s">
        <v>15</v>
      </c>
      <c r="F18" s="2" t="s">
        <v>15</v>
      </c>
      <c r="G18" s="2" t="s">
        <v>15</v>
      </c>
      <c r="H18" s="2" t="s">
        <v>15</v>
      </c>
    </row>
    <row r="19" spans="1:8" x14ac:dyDescent="0.15">
      <c r="A19" s="5" t="s">
        <v>27</v>
      </c>
      <c r="B19" s="2">
        <v>144910</v>
      </c>
      <c r="C19" s="2">
        <v>25349</v>
      </c>
      <c r="D19" s="2">
        <v>1883</v>
      </c>
      <c r="E19" s="2">
        <v>168376</v>
      </c>
      <c r="F19" s="2" t="s">
        <v>15</v>
      </c>
      <c r="G19" s="2" t="s">
        <v>15</v>
      </c>
      <c r="H19" s="2">
        <v>168376</v>
      </c>
    </row>
    <row r="20" spans="1:8" x14ac:dyDescent="0.15">
      <c r="A20" s="5" t="s">
        <v>28</v>
      </c>
      <c r="B20" s="2">
        <v>9370</v>
      </c>
      <c r="C20" s="2">
        <v>0</v>
      </c>
      <c r="D20" s="2" t="s">
        <v>15</v>
      </c>
      <c r="E20" s="2">
        <v>9370</v>
      </c>
      <c r="F20" s="2" t="s">
        <v>15</v>
      </c>
      <c r="G20" s="2" t="s">
        <v>15</v>
      </c>
      <c r="H20" s="2">
        <v>9370</v>
      </c>
    </row>
    <row r="21" spans="1:8" x14ac:dyDescent="0.15">
      <c r="A21" s="5" t="s">
        <v>29</v>
      </c>
      <c r="B21" s="2" t="s">
        <v>15</v>
      </c>
      <c r="C21" s="2" t="s">
        <v>15</v>
      </c>
      <c r="D21" s="2" t="s">
        <v>15</v>
      </c>
      <c r="E21" s="2" t="s">
        <v>15</v>
      </c>
      <c r="F21" s="2" t="s">
        <v>15</v>
      </c>
      <c r="G21" s="2" t="s">
        <v>15</v>
      </c>
      <c r="H21" s="2" t="s">
        <v>15</v>
      </c>
    </row>
    <row r="22" spans="1:8" x14ac:dyDescent="0.15">
      <c r="A22" s="5" t="s">
        <v>30</v>
      </c>
      <c r="B22" s="2" t="s">
        <v>15</v>
      </c>
      <c r="C22" s="2">
        <v>0</v>
      </c>
      <c r="D22" s="2" t="s">
        <v>15</v>
      </c>
      <c r="E22" s="2">
        <v>0</v>
      </c>
      <c r="F22" s="2" t="s">
        <v>15</v>
      </c>
      <c r="G22" s="2" t="s">
        <v>15</v>
      </c>
      <c r="H22" s="2">
        <v>0</v>
      </c>
    </row>
    <row r="23" spans="1:8" x14ac:dyDescent="0.15">
      <c r="A23" s="5" t="s">
        <v>31</v>
      </c>
      <c r="B23" s="2" t="s">
        <v>15</v>
      </c>
      <c r="C23" s="2" t="s">
        <v>15</v>
      </c>
      <c r="D23" s="2" t="s">
        <v>15</v>
      </c>
      <c r="E23" s="2" t="s">
        <v>15</v>
      </c>
      <c r="F23" s="2" t="s">
        <v>15</v>
      </c>
      <c r="G23" s="2" t="s">
        <v>15</v>
      </c>
      <c r="H23" s="2" t="s">
        <v>15</v>
      </c>
    </row>
    <row r="24" spans="1:8" x14ac:dyDescent="0.15">
      <c r="A24" s="5" t="s">
        <v>32</v>
      </c>
      <c r="B24" s="2">
        <v>2948686</v>
      </c>
      <c r="C24" s="2" t="s">
        <v>15</v>
      </c>
      <c r="D24" s="2">
        <v>91911</v>
      </c>
      <c r="E24" s="2">
        <v>2856775</v>
      </c>
      <c r="F24" s="2" t="s">
        <v>15</v>
      </c>
      <c r="G24" s="2" t="s">
        <v>15</v>
      </c>
      <c r="H24" s="2">
        <v>2856775</v>
      </c>
    </row>
    <row r="25" spans="1:8" x14ac:dyDescent="0.15">
      <c r="A25" s="5" t="s">
        <v>33</v>
      </c>
      <c r="B25" s="2" t="s">
        <v>15</v>
      </c>
      <c r="C25" s="2" t="s">
        <v>15</v>
      </c>
      <c r="D25" s="2" t="s">
        <v>15</v>
      </c>
      <c r="E25" s="2" t="s">
        <v>15</v>
      </c>
      <c r="F25" s="2" t="s">
        <v>15</v>
      </c>
      <c r="G25" s="2" t="s">
        <v>15</v>
      </c>
      <c r="H25" s="2" t="s">
        <v>15</v>
      </c>
    </row>
    <row r="26" spans="1:8" x14ac:dyDescent="0.15">
      <c r="A26" s="5" t="s">
        <v>34</v>
      </c>
      <c r="B26" s="2" t="s">
        <v>15</v>
      </c>
      <c r="C26" s="2" t="s">
        <v>15</v>
      </c>
      <c r="D26" s="2" t="s">
        <v>15</v>
      </c>
      <c r="E26" s="2" t="s">
        <v>15</v>
      </c>
      <c r="F26" s="2" t="s">
        <v>15</v>
      </c>
      <c r="G26" s="2" t="s">
        <v>15</v>
      </c>
      <c r="H26" s="2" t="s">
        <v>15</v>
      </c>
    </row>
    <row r="27" spans="1:8" x14ac:dyDescent="0.15">
      <c r="A27" s="5" t="s">
        <v>35</v>
      </c>
      <c r="B27" s="2" t="s">
        <v>15</v>
      </c>
      <c r="C27" s="2" t="s">
        <v>15</v>
      </c>
      <c r="D27" s="2" t="s">
        <v>15</v>
      </c>
      <c r="E27" s="2" t="s">
        <v>15</v>
      </c>
      <c r="F27" s="2" t="s">
        <v>15</v>
      </c>
      <c r="G27" s="2" t="s">
        <v>15</v>
      </c>
      <c r="H27" s="2" t="s">
        <v>15</v>
      </c>
    </row>
    <row r="28" spans="1:8" x14ac:dyDescent="0.15">
      <c r="A28" s="5" t="s">
        <v>36</v>
      </c>
      <c r="B28" s="2" t="s">
        <v>15</v>
      </c>
      <c r="C28" s="2" t="s">
        <v>15</v>
      </c>
      <c r="D28" s="2" t="s">
        <v>15</v>
      </c>
      <c r="E28" s="2" t="s">
        <v>15</v>
      </c>
      <c r="F28" s="2" t="s">
        <v>15</v>
      </c>
      <c r="G28" s="2" t="s">
        <v>15</v>
      </c>
      <c r="H28" s="2" t="s">
        <v>15</v>
      </c>
    </row>
    <row r="29" spans="1:8" x14ac:dyDescent="0.15">
      <c r="A29" s="5" t="s">
        <v>37</v>
      </c>
      <c r="B29" s="2" t="s">
        <v>15</v>
      </c>
      <c r="C29" s="2" t="s">
        <v>15</v>
      </c>
      <c r="D29" s="2" t="s">
        <v>15</v>
      </c>
      <c r="E29" s="2" t="s">
        <v>15</v>
      </c>
      <c r="F29" s="2" t="s">
        <v>15</v>
      </c>
      <c r="G29" s="2" t="s">
        <v>15</v>
      </c>
      <c r="H29" s="2" t="s">
        <v>15</v>
      </c>
    </row>
    <row r="30" spans="1:8" x14ac:dyDescent="0.15">
      <c r="A30" s="5" t="s">
        <v>38</v>
      </c>
      <c r="B30" s="2">
        <v>1745</v>
      </c>
      <c r="C30" s="2" t="s">
        <v>15</v>
      </c>
      <c r="D30" s="2" t="s">
        <v>15</v>
      </c>
      <c r="E30" s="2">
        <v>1745</v>
      </c>
      <c r="F30" s="2" t="s">
        <v>15</v>
      </c>
      <c r="G30" s="2" t="s">
        <v>15</v>
      </c>
      <c r="H30" s="2">
        <v>1745</v>
      </c>
    </row>
    <row r="31" spans="1:8" x14ac:dyDescent="0.15">
      <c r="A31" s="5" t="s">
        <v>39</v>
      </c>
      <c r="B31" s="2">
        <v>1401</v>
      </c>
      <c r="C31" s="2">
        <v>0</v>
      </c>
      <c r="D31" s="2" t="s">
        <v>15</v>
      </c>
      <c r="E31" s="2">
        <v>1401</v>
      </c>
      <c r="F31" s="2" t="s">
        <v>15</v>
      </c>
      <c r="G31" s="2" t="s">
        <v>15</v>
      </c>
      <c r="H31" s="2">
        <v>1401</v>
      </c>
    </row>
    <row r="32" spans="1:8" x14ac:dyDescent="0.15">
      <c r="A32" s="5" t="s">
        <v>40</v>
      </c>
      <c r="B32" s="2" t="s">
        <v>15</v>
      </c>
      <c r="C32" s="2" t="s">
        <v>15</v>
      </c>
      <c r="D32" s="2" t="s">
        <v>15</v>
      </c>
      <c r="E32" s="2" t="s">
        <v>15</v>
      </c>
      <c r="F32" s="2" t="s">
        <v>15</v>
      </c>
      <c r="G32" s="2" t="s">
        <v>15</v>
      </c>
      <c r="H32" s="2" t="s">
        <v>15</v>
      </c>
    </row>
    <row r="33" spans="1:8" x14ac:dyDescent="0.15">
      <c r="A33" s="5" t="s">
        <v>41</v>
      </c>
      <c r="B33" s="2" t="s">
        <v>15</v>
      </c>
      <c r="C33" s="2" t="s">
        <v>15</v>
      </c>
      <c r="D33" s="2" t="s">
        <v>15</v>
      </c>
      <c r="E33" s="2" t="s">
        <v>15</v>
      </c>
      <c r="F33" s="2" t="s">
        <v>15</v>
      </c>
      <c r="G33" s="2" t="s">
        <v>15</v>
      </c>
      <c r="H33" s="2" t="s">
        <v>15</v>
      </c>
    </row>
    <row r="34" spans="1:8" x14ac:dyDescent="0.15">
      <c r="A34" s="5" t="s">
        <v>42</v>
      </c>
      <c r="B34" s="2" t="s">
        <v>15</v>
      </c>
      <c r="C34" s="2" t="s">
        <v>15</v>
      </c>
      <c r="D34" s="2" t="s">
        <v>15</v>
      </c>
      <c r="E34" s="2" t="s">
        <v>15</v>
      </c>
      <c r="F34" s="2" t="s">
        <v>15</v>
      </c>
      <c r="G34" s="2" t="s">
        <v>15</v>
      </c>
      <c r="H34" s="2" t="s">
        <v>15</v>
      </c>
    </row>
    <row r="35" spans="1:8" x14ac:dyDescent="0.15">
      <c r="A35" s="5" t="s">
        <v>43</v>
      </c>
      <c r="B35" s="2" t="s">
        <v>15</v>
      </c>
      <c r="C35" s="2" t="s">
        <v>15</v>
      </c>
      <c r="D35" s="2" t="s">
        <v>15</v>
      </c>
      <c r="E35" s="2" t="s">
        <v>15</v>
      </c>
      <c r="F35" s="2" t="s">
        <v>15</v>
      </c>
      <c r="G35" s="2" t="s">
        <v>15</v>
      </c>
      <c r="H35" s="2" t="s">
        <v>15</v>
      </c>
    </row>
    <row r="36" spans="1:8" x14ac:dyDescent="0.15">
      <c r="A36" s="5" t="s">
        <v>44</v>
      </c>
      <c r="B36" s="2" t="s">
        <v>15</v>
      </c>
      <c r="C36" s="2" t="s">
        <v>15</v>
      </c>
      <c r="D36" s="2" t="s">
        <v>15</v>
      </c>
      <c r="E36" s="2" t="s">
        <v>15</v>
      </c>
      <c r="F36" s="2" t="s">
        <v>15</v>
      </c>
      <c r="G36" s="2" t="s">
        <v>15</v>
      </c>
      <c r="H36" s="2" t="s">
        <v>15</v>
      </c>
    </row>
    <row r="37" spans="1:8" x14ac:dyDescent="0.15">
      <c r="A37" s="5" t="s">
        <v>45</v>
      </c>
      <c r="B37" s="2" t="s">
        <v>15</v>
      </c>
      <c r="C37" s="2" t="s">
        <v>15</v>
      </c>
      <c r="D37" s="2" t="s">
        <v>15</v>
      </c>
      <c r="E37" s="2" t="s">
        <v>15</v>
      </c>
      <c r="F37" s="2" t="s">
        <v>15</v>
      </c>
      <c r="G37" s="2" t="s">
        <v>15</v>
      </c>
      <c r="H37" s="2" t="s">
        <v>15</v>
      </c>
    </row>
    <row r="38" spans="1:8" x14ac:dyDescent="0.15">
      <c r="A38" s="5" t="s">
        <v>46</v>
      </c>
      <c r="B38" s="2">
        <v>188006</v>
      </c>
      <c r="C38" s="2" t="s">
        <v>15</v>
      </c>
      <c r="D38" s="2" t="s">
        <v>15</v>
      </c>
      <c r="E38" s="2">
        <v>188006</v>
      </c>
      <c r="F38" s="2">
        <v>134802</v>
      </c>
      <c r="G38" s="2">
        <v>7987</v>
      </c>
      <c r="H38" s="2">
        <v>53205</v>
      </c>
    </row>
    <row r="39" spans="1:8" x14ac:dyDescent="0.15">
      <c r="A39" s="5" t="s">
        <v>47</v>
      </c>
      <c r="B39" s="2" t="s">
        <v>15</v>
      </c>
      <c r="C39" s="2" t="s">
        <v>15</v>
      </c>
      <c r="D39" s="2" t="s">
        <v>15</v>
      </c>
      <c r="E39" s="2" t="s">
        <v>15</v>
      </c>
      <c r="F39" s="2" t="s">
        <v>15</v>
      </c>
      <c r="G39" s="2" t="s">
        <v>15</v>
      </c>
      <c r="H39" s="2" t="s">
        <v>15</v>
      </c>
    </row>
    <row r="40" spans="1:8" x14ac:dyDescent="0.15">
      <c r="A40" s="5" t="s">
        <v>48</v>
      </c>
      <c r="B40" s="2" t="s">
        <v>15</v>
      </c>
      <c r="C40" s="2" t="s">
        <v>15</v>
      </c>
      <c r="D40" s="2" t="s">
        <v>15</v>
      </c>
      <c r="E40" s="2" t="s">
        <v>15</v>
      </c>
      <c r="F40" s="2" t="s">
        <v>15</v>
      </c>
      <c r="G40" s="2" t="s">
        <v>15</v>
      </c>
      <c r="H40" s="2" t="s">
        <v>15</v>
      </c>
    </row>
    <row r="41" spans="1:8" x14ac:dyDescent="0.15">
      <c r="A41" s="5" t="s">
        <v>49</v>
      </c>
      <c r="B41" s="2" t="s">
        <v>15</v>
      </c>
      <c r="C41" s="2" t="s">
        <v>15</v>
      </c>
      <c r="D41" s="2" t="s">
        <v>15</v>
      </c>
      <c r="E41" s="2" t="s">
        <v>15</v>
      </c>
      <c r="F41" s="2" t="s">
        <v>15</v>
      </c>
      <c r="G41" s="2" t="s">
        <v>15</v>
      </c>
      <c r="H41" s="2" t="s">
        <v>15</v>
      </c>
    </row>
    <row r="42" spans="1:8" x14ac:dyDescent="0.15">
      <c r="A42" s="5" t="s">
        <v>50</v>
      </c>
      <c r="B42" s="2" t="s">
        <v>15</v>
      </c>
      <c r="C42" s="2" t="s">
        <v>15</v>
      </c>
      <c r="D42" s="2" t="s">
        <v>15</v>
      </c>
      <c r="E42" s="2" t="s">
        <v>15</v>
      </c>
      <c r="F42" s="2" t="s">
        <v>15</v>
      </c>
      <c r="G42" s="2" t="s">
        <v>15</v>
      </c>
      <c r="H42" s="2" t="s">
        <v>15</v>
      </c>
    </row>
    <row r="43" spans="1:8" x14ac:dyDescent="0.15">
      <c r="A43" s="5" t="s">
        <v>51</v>
      </c>
      <c r="B43" s="2" t="s">
        <v>15</v>
      </c>
      <c r="C43" s="2" t="s">
        <v>15</v>
      </c>
      <c r="D43" s="2" t="s">
        <v>15</v>
      </c>
      <c r="E43" s="2" t="s">
        <v>15</v>
      </c>
      <c r="F43" s="2" t="s">
        <v>15</v>
      </c>
      <c r="G43" s="2" t="s">
        <v>15</v>
      </c>
      <c r="H43" s="2" t="s">
        <v>15</v>
      </c>
    </row>
    <row r="44" spans="1:8" x14ac:dyDescent="0.15">
      <c r="A44" s="5" t="s">
        <v>52</v>
      </c>
      <c r="B44" s="2" t="s">
        <v>15</v>
      </c>
      <c r="C44" s="2" t="s">
        <v>15</v>
      </c>
      <c r="D44" s="2" t="s">
        <v>15</v>
      </c>
      <c r="E44" s="2" t="s">
        <v>15</v>
      </c>
      <c r="F44" s="2" t="s">
        <v>15</v>
      </c>
      <c r="G44" s="2" t="s">
        <v>15</v>
      </c>
      <c r="H44" s="2" t="s">
        <v>15</v>
      </c>
    </row>
    <row r="45" spans="1:8" x14ac:dyDescent="0.15">
      <c r="A45" s="5" t="s">
        <v>53</v>
      </c>
      <c r="B45" s="2" t="s">
        <v>15</v>
      </c>
      <c r="C45" s="2" t="s">
        <v>15</v>
      </c>
      <c r="D45" s="2" t="s">
        <v>15</v>
      </c>
      <c r="E45" s="2" t="s">
        <v>15</v>
      </c>
      <c r="F45" s="2" t="s">
        <v>15</v>
      </c>
      <c r="G45" s="2" t="s">
        <v>15</v>
      </c>
      <c r="H45" s="2" t="s">
        <v>15</v>
      </c>
    </row>
    <row r="46" spans="1:8" x14ac:dyDescent="0.15">
      <c r="A46" s="5" t="s">
        <v>54</v>
      </c>
      <c r="B46" s="2">
        <v>19108624</v>
      </c>
      <c r="C46" s="2">
        <v>33231</v>
      </c>
      <c r="D46" s="2" t="s">
        <v>15</v>
      </c>
      <c r="E46" s="2">
        <v>19141855</v>
      </c>
      <c r="F46" s="2">
        <v>10690313</v>
      </c>
      <c r="G46" s="2">
        <v>321113</v>
      </c>
      <c r="H46" s="2">
        <v>8451542</v>
      </c>
    </row>
    <row r="47" spans="1:8" x14ac:dyDescent="0.15">
      <c r="A47" s="5" t="s">
        <v>55</v>
      </c>
      <c r="B47" s="2">
        <v>143022350</v>
      </c>
      <c r="C47" s="2">
        <v>359373</v>
      </c>
      <c r="D47" s="2" t="s">
        <v>15</v>
      </c>
      <c r="E47" s="2">
        <v>143381723</v>
      </c>
      <c r="F47" s="2">
        <v>90888374</v>
      </c>
      <c r="G47" s="2">
        <v>2860447</v>
      </c>
      <c r="H47" s="2">
        <v>52493349</v>
      </c>
    </row>
    <row r="48" spans="1:8" x14ac:dyDescent="0.15">
      <c r="A48" s="5" t="s">
        <v>56</v>
      </c>
      <c r="B48" s="2">
        <v>11780</v>
      </c>
      <c r="C48" s="2" t="s">
        <v>15</v>
      </c>
      <c r="D48" s="2" t="s">
        <v>15</v>
      </c>
      <c r="E48" s="2">
        <v>11780</v>
      </c>
      <c r="F48" s="2">
        <v>247</v>
      </c>
      <c r="G48" s="2">
        <v>247</v>
      </c>
      <c r="H48" s="2">
        <v>11532</v>
      </c>
    </row>
    <row r="49" spans="1:8" x14ac:dyDescent="0.15">
      <c r="A49" s="5" t="s">
        <v>57</v>
      </c>
      <c r="B49" s="2" t="s">
        <v>15</v>
      </c>
      <c r="C49" s="2" t="s">
        <v>15</v>
      </c>
      <c r="D49" s="2" t="s">
        <v>15</v>
      </c>
      <c r="E49" s="2" t="s">
        <v>15</v>
      </c>
      <c r="F49" s="2" t="s">
        <v>15</v>
      </c>
      <c r="G49" s="2" t="s">
        <v>15</v>
      </c>
      <c r="H49" s="2" t="s">
        <v>15</v>
      </c>
    </row>
    <row r="50" spans="1:8" x14ac:dyDescent="0.15">
      <c r="A50" s="5" t="s">
        <v>58</v>
      </c>
      <c r="B50" s="2" t="s">
        <v>15</v>
      </c>
      <c r="C50" s="2" t="s">
        <v>15</v>
      </c>
      <c r="D50" s="2" t="s">
        <v>15</v>
      </c>
      <c r="E50" s="2" t="s">
        <v>15</v>
      </c>
      <c r="F50" s="2" t="s">
        <v>15</v>
      </c>
      <c r="G50" s="2" t="s">
        <v>15</v>
      </c>
      <c r="H50" s="2" t="s">
        <v>15</v>
      </c>
    </row>
    <row r="51" spans="1:8" x14ac:dyDescent="0.15">
      <c r="A51" s="5" t="s">
        <v>59</v>
      </c>
      <c r="B51" s="2" t="s">
        <v>15</v>
      </c>
      <c r="C51" s="2" t="s">
        <v>15</v>
      </c>
      <c r="D51" s="2" t="s">
        <v>15</v>
      </c>
      <c r="E51" s="2" t="s">
        <v>15</v>
      </c>
      <c r="F51" s="2" t="s">
        <v>15</v>
      </c>
      <c r="G51" s="2" t="s">
        <v>15</v>
      </c>
      <c r="H51" s="2" t="s">
        <v>15</v>
      </c>
    </row>
    <row r="52" spans="1:8" x14ac:dyDescent="0.15">
      <c r="A52" s="5" t="s">
        <v>60</v>
      </c>
      <c r="B52" s="2">
        <v>789098</v>
      </c>
      <c r="C52" s="2">
        <v>46245</v>
      </c>
      <c r="D52" s="2" t="s">
        <v>15</v>
      </c>
      <c r="E52" s="2">
        <v>835342</v>
      </c>
      <c r="F52" s="2">
        <v>390798</v>
      </c>
      <c r="G52" s="2">
        <v>16020</v>
      </c>
      <c r="H52" s="2">
        <v>444544</v>
      </c>
    </row>
    <row r="53" spans="1:8" x14ac:dyDescent="0.15">
      <c r="A53" s="5" t="s">
        <v>61</v>
      </c>
      <c r="B53" s="2" t="s">
        <v>15</v>
      </c>
      <c r="C53" s="2" t="s">
        <v>15</v>
      </c>
      <c r="D53" s="2" t="s">
        <v>15</v>
      </c>
      <c r="E53" s="2" t="s">
        <v>15</v>
      </c>
      <c r="F53" s="2" t="s">
        <v>15</v>
      </c>
      <c r="G53" s="2" t="s">
        <v>15</v>
      </c>
      <c r="H53" s="2" t="s">
        <v>15</v>
      </c>
    </row>
    <row r="54" spans="1:8" x14ac:dyDescent="0.15">
      <c r="A54" s="5" t="s">
        <v>62</v>
      </c>
      <c r="B54" s="2" t="s">
        <v>15</v>
      </c>
      <c r="C54" s="2" t="s">
        <v>15</v>
      </c>
      <c r="D54" s="2" t="s">
        <v>15</v>
      </c>
      <c r="E54" s="2" t="s">
        <v>15</v>
      </c>
      <c r="F54" s="2" t="s">
        <v>15</v>
      </c>
      <c r="G54" s="2" t="s">
        <v>15</v>
      </c>
      <c r="H54" s="2" t="s">
        <v>15</v>
      </c>
    </row>
    <row r="55" spans="1:8" x14ac:dyDescent="0.15">
      <c r="A55" s="5" t="s">
        <v>63</v>
      </c>
      <c r="B55" s="2" t="s">
        <v>15</v>
      </c>
      <c r="C55" s="2" t="s">
        <v>15</v>
      </c>
      <c r="D55" s="2" t="s">
        <v>15</v>
      </c>
      <c r="E55" s="2" t="s">
        <v>15</v>
      </c>
      <c r="F55" s="2" t="s">
        <v>15</v>
      </c>
      <c r="G55" s="2" t="s">
        <v>15</v>
      </c>
      <c r="H55" s="2" t="s">
        <v>15</v>
      </c>
    </row>
    <row r="56" spans="1:8" x14ac:dyDescent="0.15">
      <c r="A56" s="5" t="s">
        <v>64</v>
      </c>
      <c r="B56" s="2">
        <v>550416</v>
      </c>
      <c r="C56" s="2" t="s">
        <v>15</v>
      </c>
      <c r="D56" s="2" t="s">
        <v>15</v>
      </c>
      <c r="E56" s="2">
        <v>550416</v>
      </c>
      <c r="F56" s="2">
        <v>161822</v>
      </c>
      <c r="G56" s="2">
        <v>7706</v>
      </c>
      <c r="H56" s="2">
        <v>388594</v>
      </c>
    </row>
    <row r="57" spans="1:8" x14ac:dyDescent="0.15">
      <c r="A57" s="5" t="s">
        <v>65</v>
      </c>
      <c r="B57" s="2">
        <v>2720659</v>
      </c>
      <c r="C57" s="2" t="s">
        <v>15</v>
      </c>
      <c r="D57" s="2" t="s">
        <v>15</v>
      </c>
      <c r="E57" s="2">
        <v>2720659</v>
      </c>
      <c r="F57" s="2">
        <v>1811233</v>
      </c>
      <c r="G57" s="2">
        <v>57134</v>
      </c>
      <c r="H57" s="2">
        <v>909427</v>
      </c>
    </row>
    <row r="58" spans="1:8" x14ac:dyDescent="0.15">
      <c r="A58" s="5" t="s">
        <v>66</v>
      </c>
      <c r="B58" s="2">
        <v>7250236</v>
      </c>
      <c r="C58" s="2">
        <v>220107</v>
      </c>
      <c r="D58" s="2" t="s">
        <v>15</v>
      </c>
      <c r="E58" s="2">
        <v>7470343</v>
      </c>
      <c r="F58" s="2">
        <v>4854844</v>
      </c>
      <c r="G58" s="2">
        <v>152255</v>
      </c>
      <c r="H58" s="2">
        <v>2615499</v>
      </c>
    </row>
    <row r="59" spans="1:8" x14ac:dyDescent="0.15">
      <c r="A59" s="5" t="s">
        <v>67</v>
      </c>
      <c r="B59" s="2">
        <v>107562</v>
      </c>
      <c r="C59" s="2">
        <v>2551</v>
      </c>
      <c r="D59" s="2">
        <v>0</v>
      </c>
      <c r="E59" s="2">
        <v>110113</v>
      </c>
      <c r="F59" s="2">
        <v>3036</v>
      </c>
      <c r="G59" s="2">
        <v>3036</v>
      </c>
      <c r="H59" s="2">
        <v>107077</v>
      </c>
    </row>
    <row r="60" spans="1:8" x14ac:dyDescent="0.15">
      <c r="A60" s="5" t="s">
        <v>68</v>
      </c>
      <c r="B60" s="2" t="s">
        <v>15</v>
      </c>
      <c r="C60" s="2" t="s">
        <v>15</v>
      </c>
      <c r="D60" s="2" t="s">
        <v>15</v>
      </c>
      <c r="E60" s="2" t="s">
        <v>15</v>
      </c>
      <c r="F60" s="2" t="s">
        <v>15</v>
      </c>
      <c r="G60" s="2" t="s">
        <v>15</v>
      </c>
      <c r="H60" s="2" t="s">
        <v>15</v>
      </c>
    </row>
    <row r="61" spans="1:8" x14ac:dyDescent="0.15">
      <c r="A61" s="5" t="s">
        <v>69</v>
      </c>
      <c r="B61" s="2">
        <v>956887</v>
      </c>
      <c r="C61" s="2">
        <v>72925</v>
      </c>
      <c r="D61" s="2">
        <v>302027</v>
      </c>
      <c r="E61" s="2">
        <v>727784</v>
      </c>
      <c r="F61" s="2" t="s">
        <v>15</v>
      </c>
      <c r="G61" s="2" t="s">
        <v>15</v>
      </c>
      <c r="H61" s="2">
        <v>727784</v>
      </c>
    </row>
    <row r="62" spans="1:8" x14ac:dyDescent="0.15">
      <c r="A62" s="5" t="s">
        <v>70</v>
      </c>
      <c r="B62" s="2">
        <v>3660362</v>
      </c>
      <c r="C62" s="2">
        <v>152352</v>
      </c>
      <c r="D62" s="2">
        <v>8580</v>
      </c>
      <c r="E62" s="2">
        <v>3804134</v>
      </c>
      <c r="F62" s="2">
        <v>2652924</v>
      </c>
      <c r="G62" s="2">
        <v>161757</v>
      </c>
      <c r="H62" s="2">
        <v>1151210</v>
      </c>
    </row>
    <row r="63" spans="1:8" x14ac:dyDescent="0.15">
      <c r="A63" s="5" t="s">
        <v>71</v>
      </c>
      <c r="B63" s="2" t="s">
        <v>15</v>
      </c>
      <c r="C63" s="2" t="s">
        <v>15</v>
      </c>
      <c r="D63" s="2" t="s">
        <v>15</v>
      </c>
      <c r="E63" s="2" t="s">
        <v>15</v>
      </c>
      <c r="F63" s="2" t="s">
        <v>15</v>
      </c>
      <c r="G63" s="2" t="s">
        <v>15</v>
      </c>
      <c r="H63" s="2" t="s">
        <v>15</v>
      </c>
    </row>
    <row r="64" spans="1:8" x14ac:dyDescent="0.15">
      <c r="A64" s="5" t="s">
        <v>72</v>
      </c>
      <c r="B64" s="2">
        <v>3436872</v>
      </c>
      <c r="C64" s="2">
        <v>152352</v>
      </c>
      <c r="D64" s="2">
        <v>8580</v>
      </c>
      <c r="E64" s="2">
        <v>3580644</v>
      </c>
      <c r="F64" s="2">
        <v>2652924</v>
      </c>
      <c r="G64" s="2">
        <v>161757</v>
      </c>
      <c r="H64" s="2">
        <v>927720</v>
      </c>
    </row>
    <row r="65" spans="1:8" x14ac:dyDescent="0.15">
      <c r="A65" s="5" t="s">
        <v>73</v>
      </c>
      <c r="B65" s="2">
        <v>223490</v>
      </c>
      <c r="C65" s="2" t="s">
        <v>15</v>
      </c>
      <c r="D65" s="2" t="s">
        <v>15</v>
      </c>
      <c r="E65" s="2">
        <v>223490</v>
      </c>
      <c r="F65" s="2" t="s">
        <v>15</v>
      </c>
      <c r="G65" s="2" t="s">
        <v>15</v>
      </c>
      <c r="H65" s="2">
        <v>223490</v>
      </c>
    </row>
    <row r="66" spans="1:8" x14ac:dyDescent="0.15">
      <c r="A66" s="5" t="s">
        <v>74</v>
      </c>
      <c r="B66" s="2">
        <v>256019460</v>
      </c>
      <c r="C66" s="2">
        <v>1419137</v>
      </c>
      <c r="D66" s="2">
        <v>434909</v>
      </c>
      <c r="E66" s="2">
        <v>257003687</v>
      </c>
      <c r="F66" s="2">
        <v>153454765</v>
      </c>
      <c r="G66" s="2">
        <v>5136358</v>
      </c>
      <c r="H66" s="2">
        <v>103548922</v>
      </c>
    </row>
  </sheetData>
  <mergeCells count="1">
    <mergeCell ref="A1:H1"/>
  </mergeCells>
  <phoneticPr fontId="5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A8" sqref="A8"/>
    </sheetView>
  </sheetViews>
  <sheetFormatPr defaultColWidth="8.875" defaultRowHeight="11.25" x14ac:dyDescent="0.15"/>
  <cols>
    <col min="1" max="1" width="22.875" style="6" customWidth="1"/>
    <col min="2" max="10" width="12.875" style="6" customWidth="1"/>
    <col min="11" max="16384" width="8.875" style="6"/>
  </cols>
  <sheetData>
    <row r="1" spans="1:10" ht="21" x14ac:dyDescent="0.2">
      <c r="A1" s="8" t="s">
        <v>217</v>
      </c>
    </row>
    <row r="2" spans="1:10" ht="13.5" x14ac:dyDescent="0.15">
      <c r="A2" s="1" t="s">
        <v>1</v>
      </c>
    </row>
    <row r="3" spans="1:10" ht="13.5" x14ac:dyDescent="0.15">
      <c r="A3" s="1" t="s">
        <v>2</v>
      </c>
    </row>
    <row r="4" spans="1:10" ht="13.5" x14ac:dyDescent="0.15">
      <c r="J4" s="4" t="s">
        <v>85</v>
      </c>
    </row>
    <row r="5" spans="1:10" ht="22.5" customHeight="1" x14ac:dyDescent="0.15">
      <c r="A5" s="25" t="s">
        <v>187</v>
      </c>
      <c r="B5" s="10" t="s">
        <v>218</v>
      </c>
      <c r="C5" s="11" t="s">
        <v>219</v>
      </c>
      <c r="D5" s="11" t="s">
        <v>220</v>
      </c>
      <c r="E5" s="11" t="s">
        <v>221</v>
      </c>
      <c r="F5" s="11" t="s">
        <v>222</v>
      </c>
      <c r="G5" s="11" t="s">
        <v>223</v>
      </c>
      <c r="H5" s="11" t="s">
        <v>224</v>
      </c>
      <c r="I5" s="11" t="s">
        <v>225</v>
      </c>
      <c r="J5" s="10" t="s">
        <v>226</v>
      </c>
    </row>
    <row r="6" spans="1:10" ht="18" customHeight="1" x14ac:dyDescent="0.15">
      <c r="A6" s="27">
        <v>26315990</v>
      </c>
      <c r="B6" s="19">
        <v>2762090</v>
      </c>
      <c r="C6" s="19">
        <v>2832455</v>
      </c>
      <c r="D6" s="19">
        <v>2972815</v>
      </c>
      <c r="E6" s="19">
        <v>2855064</v>
      </c>
      <c r="F6" s="19">
        <v>2509600</v>
      </c>
      <c r="G6" s="19">
        <v>8694542</v>
      </c>
      <c r="H6" s="19">
        <v>3037568</v>
      </c>
      <c r="I6" s="19">
        <v>651856</v>
      </c>
      <c r="J6" s="19"/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9" sqref="B19"/>
    </sheetView>
  </sheetViews>
  <sheetFormatPr defaultColWidth="8.875" defaultRowHeight="11.25" x14ac:dyDescent="0.15"/>
  <cols>
    <col min="1" max="1" width="22.875" style="6" customWidth="1"/>
    <col min="2" max="2" width="112.875" style="6" customWidth="1"/>
    <col min="3" max="16384" width="8.875" style="6"/>
  </cols>
  <sheetData>
    <row r="1" spans="1:2" ht="21" x14ac:dyDescent="0.2">
      <c r="A1" s="8" t="s">
        <v>227</v>
      </c>
    </row>
    <row r="2" spans="1:2" ht="13.5" x14ac:dyDescent="0.15">
      <c r="A2" s="1" t="s">
        <v>1</v>
      </c>
    </row>
    <row r="3" spans="1:2" ht="13.5" x14ac:dyDescent="0.15">
      <c r="A3" s="1" t="s">
        <v>2</v>
      </c>
    </row>
    <row r="4" spans="1:2" ht="13.5" x14ac:dyDescent="0.15">
      <c r="B4" s="4" t="s">
        <v>113</v>
      </c>
    </row>
    <row r="5" spans="1:2" ht="22.5" customHeight="1" x14ac:dyDescent="0.15">
      <c r="A5" s="29" t="s">
        <v>228</v>
      </c>
      <c r="B5" s="10" t="s">
        <v>229</v>
      </c>
    </row>
    <row r="6" spans="1:2" ht="18" customHeight="1" x14ac:dyDescent="0.15">
      <c r="A6" s="30" t="s">
        <v>230</v>
      </c>
      <c r="B6" s="12" t="s">
        <v>230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9" sqref="D9"/>
    </sheetView>
  </sheetViews>
  <sheetFormatPr defaultColWidth="8.875" defaultRowHeight="11.25" x14ac:dyDescent="0.15"/>
  <cols>
    <col min="1" max="1" width="18.875" style="6" customWidth="1"/>
    <col min="2" max="6" width="20.875" style="6" customWidth="1"/>
    <col min="7" max="16384" width="8.875" style="6"/>
  </cols>
  <sheetData>
    <row r="1" spans="1:6" ht="21" x14ac:dyDescent="0.2">
      <c r="A1" s="8" t="s">
        <v>231</v>
      </c>
    </row>
    <row r="2" spans="1:6" ht="13.5" x14ac:dyDescent="0.15">
      <c r="A2" s="1" t="s">
        <v>1</v>
      </c>
    </row>
    <row r="3" spans="1:6" ht="13.5" x14ac:dyDescent="0.15">
      <c r="A3" s="1" t="s">
        <v>2</v>
      </c>
    </row>
    <row r="4" spans="1:6" ht="13.5" x14ac:dyDescent="0.15">
      <c r="F4" s="4" t="s">
        <v>85</v>
      </c>
    </row>
    <row r="5" spans="1:6" ht="22.5" customHeight="1" x14ac:dyDescent="0.15">
      <c r="A5" s="42" t="s">
        <v>5</v>
      </c>
      <c r="B5" s="42" t="s">
        <v>232</v>
      </c>
      <c r="C5" s="42" t="s">
        <v>233</v>
      </c>
      <c r="D5" s="42" t="s">
        <v>234</v>
      </c>
      <c r="E5" s="42"/>
      <c r="F5" s="42" t="s">
        <v>235</v>
      </c>
    </row>
    <row r="6" spans="1:6" ht="22.5" customHeight="1" x14ac:dyDescent="0.15">
      <c r="A6" s="42"/>
      <c r="B6" s="42"/>
      <c r="C6" s="42"/>
      <c r="D6" s="10" t="s">
        <v>236</v>
      </c>
      <c r="E6" s="10" t="s">
        <v>141</v>
      </c>
      <c r="F6" s="42"/>
    </row>
    <row r="7" spans="1:6" ht="18" customHeight="1" x14ac:dyDescent="0.15">
      <c r="A7" s="5" t="s">
        <v>237</v>
      </c>
      <c r="B7" s="2">
        <v>488537</v>
      </c>
      <c r="C7" s="2">
        <v>177014</v>
      </c>
      <c r="D7" s="2"/>
      <c r="E7" s="2"/>
      <c r="F7" s="2">
        <f>B7+C7-D7-E7</f>
        <v>665551</v>
      </c>
    </row>
    <row r="8" spans="1:6" ht="18" customHeight="1" x14ac:dyDescent="0.15">
      <c r="A8" s="5" t="s">
        <v>238</v>
      </c>
      <c r="B8" s="2">
        <v>24989</v>
      </c>
      <c r="C8" s="2">
        <v>27726</v>
      </c>
      <c r="D8" s="2">
        <v>24989</v>
      </c>
      <c r="E8" s="2"/>
      <c r="F8" s="2">
        <f>B8+C8-D8-E8</f>
        <v>27726</v>
      </c>
    </row>
    <row r="9" spans="1:6" ht="18" customHeight="1" x14ac:dyDescent="0.15">
      <c r="A9" s="5" t="s">
        <v>239</v>
      </c>
      <c r="B9" s="2">
        <v>2635006</v>
      </c>
      <c r="C9" s="2"/>
      <c r="D9" s="2">
        <v>399328</v>
      </c>
      <c r="E9" s="2"/>
      <c r="F9" s="2">
        <f>B9+C9-D9-E9</f>
        <v>2235678</v>
      </c>
    </row>
    <row r="10" spans="1:6" ht="18" customHeight="1" x14ac:dyDescent="0.15">
      <c r="A10" s="5" t="s">
        <v>240</v>
      </c>
      <c r="B10" s="2">
        <v>900</v>
      </c>
      <c r="C10" s="2"/>
      <c r="D10" s="2">
        <v>100</v>
      </c>
      <c r="E10" s="2"/>
      <c r="F10" s="2">
        <f>B10+C10-D10-E10</f>
        <v>800</v>
      </c>
    </row>
    <row r="11" spans="1:6" ht="18" customHeight="1" x14ac:dyDescent="0.15">
      <c r="A11" s="5" t="s">
        <v>241</v>
      </c>
      <c r="B11" s="2">
        <v>223620</v>
      </c>
      <c r="C11" s="2">
        <v>226738</v>
      </c>
      <c r="D11" s="2">
        <v>223620</v>
      </c>
      <c r="E11" s="2"/>
      <c r="F11" s="2">
        <f>B11+C11-D11-E11</f>
        <v>226738</v>
      </c>
    </row>
    <row r="12" spans="1:6" ht="18" customHeight="1" x14ac:dyDescent="0.15">
      <c r="A12" s="12" t="s">
        <v>74</v>
      </c>
      <c r="B12" s="2">
        <f>SUM(B7:B11)</f>
        <v>3373052</v>
      </c>
      <c r="C12" s="2">
        <f>SUM(C7:C11)</f>
        <v>431478</v>
      </c>
      <c r="D12" s="2">
        <f>SUM(D7:D11)</f>
        <v>648037</v>
      </c>
      <c r="E12" s="2">
        <f>SUM(E7:E11)</f>
        <v>0</v>
      </c>
      <c r="F12" s="2">
        <f>SUM(F7:F11)</f>
        <v>3156493</v>
      </c>
    </row>
  </sheetData>
  <mergeCells count="5">
    <mergeCell ref="A5:A6"/>
    <mergeCell ref="B5:B6"/>
    <mergeCell ref="C5:C6"/>
    <mergeCell ref="D5:E5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="115" zoomScaleNormal="115" workbookViewId="0">
      <selection activeCell="D21" sqref="D21"/>
    </sheetView>
  </sheetViews>
  <sheetFormatPr defaultColWidth="8.875" defaultRowHeight="11.25" x14ac:dyDescent="0.15"/>
  <cols>
    <col min="1" max="1" width="17.75" style="6" customWidth="1"/>
    <col min="2" max="2" width="33.75" style="6" customWidth="1"/>
    <col min="3" max="3" width="16.875" style="6" customWidth="1"/>
    <col min="4" max="4" width="13.125" style="6" customWidth="1"/>
    <col min="5" max="5" width="33.875" style="6" customWidth="1"/>
    <col min="6" max="16384" width="8.875" style="6"/>
  </cols>
  <sheetData>
    <row r="1" spans="1:5" ht="21" x14ac:dyDescent="0.2">
      <c r="A1" s="8" t="s">
        <v>242</v>
      </c>
    </row>
    <row r="2" spans="1:5" ht="13.5" x14ac:dyDescent="0.15">
      <c r="A2" s="1" t="s">
        <v>1</v>
      </c>
    </row>
    <row r="3" spans="1:5" ht="13.5" x14ac:dyDescent="0.15">
      <c r="A3" s="1" t="s">
        <v>2</v>
      </c>
    </row>
    <row r="4" spans="1:5" ht="13.5" x14ac:dyDescent="0.15">
      <c r="E4" s="4" t="s">
        <v>85</v>
      </c>
    </row>
    <row r="5" spans="1:5" ht="22.5" customHeight="1" x14ac:dyDescent="0.15">
      <c r="A5" s="10" t="s">
        <v>5</v>
      </c>
      <c r="B5" s="10" t="s">
        <v>243</v>
      </c>
      <c r="C5" s="10" t="s">
        <v>244</v>
      </c>
      <c r="D5" s="10" t="s">
        <v>245</v>
      </c>
      <c r="E5" s="10" t="s">
        <v>246</v>
      </c>
    </row>
    <row r="6" spans="1:5" ht="18" customHeight="1" x14ac:dyDescent="0.15">
      <c r="A6" s="45" t="s">
        <v>247</v>
      </c>
      <c r="B6" s="31" t="s">
        <v>248</v>
      </c>
      <c r="C6" s="5" t="s">
        <v>249</v>
      </c>
      <c r="D6" s="2">
        <v>124000</v>
      </c>
      <c r="E6" s="14" t="s">
        <v>250</v>
      </c>
    </row>
    <row r="7" spans="1:5" ht="18" customHeight="1" x14ac:dyDescent="0.15">
      <c r="A7" s="45"/>
      <c r="B7" s="31" t="s">
        <v>251</v>
      </c>
      <c r="C7" s="5" t="s">
        <v>252</v>
      </c>
      <c r="D7" s="2">
        <v>100000</v>
      </c>
      <c r="E7" s="14" t="s">
        <v>253</v>
      </c>
    </row>
    <row r="8" spans="1:5" ht="18" customHeight="1" x14ac:dyDescent="0.15">
      <c r="A8" s="45"/>
      <c r="B8" s="31" t="s">
        <v>254</v>
      </c>
      <c r="C8" s="5" t="s">
        <v>255</v>
      </c>
      <c r="D8" s="2">
        <v>66219</v>
      </c>
      <c r="E8" s="14" t="s">
        <v>256</v>
      </c>
    </row>
    <row r="9" spans="1:5" ht="18" customHeight="1" x14ac:dyDescent="0.15">
      <c r="A9" s="45"/>
      <c r="B9" s="31" t="s">
        <v>257</v>
      </c>
      <c r="C9" s="5" t="s">
        <v>258</v>
      </c>
      <c r="D9" s="2">
        <v>15943</v>
      </c>
      <c r="E9" s="14" t="s">
        <v>259</v>
      </c>
    </row>
    <row r="10" spans="1:5" ht="18" customHeight="1" x14ac:dyDescent="0.15">
      <c r="A10" s="46"/>
      <c r="B10" s="31" t="s">
        <v>260</v>
      </c>
      <c r="C10" s="2"/>
      <c r="D10" s="2">
        <f>D11-D6-D8-D9-D7</f>
        <v>51055</v>
      </c>
      <c r="E10" s="14"/>
    </row>
    <row r="11" spans="1:5" ht="18" customHeight="1" x14ac:dyDescent="0.15">
      <c r="A11" s="47"/>
      <c r="B11" s="32" t="s">
        <v>261</v>
      </c>
      <c r="C11" s="33"/>
      <c r="D11" s="2">
        <v>357217</v>
      </c>
      <c r="E11" s="34"/>
    </row>
    <row r="12" spans="1:5" ht="18" customHeight="1" x14ac:dyDescent="0.15">
      <c r="A12" s="46" t="s">
        <v>262</v>
      </c>
      <c r="B12" s="14" t="s">
        <v>263</v>
      </c>
      <c r="C12" s="5" t="s">
        <v>264</v>
      </c>
      <c r="D12" s="2">
        <v>1593728</v>
      </c>
      <c r="E12" s="31" t="s">
        <v>265</v>
      </c>
    </row>
    <row r="13" spans="1:5" ht="18" customHeight="1" x14ac:dyDescent="0.15">
      <c r="A13" s="46"/>
      <c r="B13" s="14" t="s">
        <v>266</v>
      </c>
      <c r="C13" s="5" t="s">
        <v>267</v>
      </c>
      <c r="D13" s="2">
        <v>144090</v>
      </c>
      <c r="E13" s="31" t="s">
        <v>268</v>
      </c>
    </row>
    <row r="14" spans="1:5" ht="18" customHeight="1" x14ac:dyDescent="0.15">
      <c r="A14" s="46"/>
      <c r="B14" s="14" t="s">
        <v>269</v>
      </c>
      <c r="C14" s="5" t="s">
        <v>270</v>
      </c>
      <c r="D14" s="2">
        <v>36053</v>
      </c>
      <c r="E14" s="31" t="s">
        <v>271</v>
      </c>
    </row>
    <row r="15" spans="1:5" ht="18" customHeight="1" x14ac:dyDescent="0.15">
      <c r="A15" s="46"/>
      <c r="B15" s="14" t="s">
        <v>272</v>
      </c>
      <c r="C15" s="5" t="s">
        <v>273</v>
      </c>
      <c r="D15" s="2">
        <v>95212</v>
      </c>
      <c r="E15" s="31" t="s">
        <v>274</v>
      </c>
    </row>
    <row r="16" spans="1:5" ht="18" customHeight="1" x14ac:dyDescent="0.15">
      <c r="A16" s="46"/>
      <c r="B16" s="14" t="s">
        <v>275</v>
      </c>
      <c r="C16" s="5" t="s">
        <v>276</v>
      </c>
      <c r="D16" s="2">
        <v>30385</v>
      </c>
      <c r="E16" s="31" t="s">
        <v>277</v>
      </c>
    </row>
    <row r="17" spans="1:5" ht="18" customHeight="1" x14ac:dyDescent="0.15">
      <c r="A17" s="46"/>
      <c r="B17" s="14" t="s">
        <v>278</v>
      </c>
      <c r="C17" s="5" t="s">
        <v>279</v>
      </c>
      <c r="D17" s="2">
        <v>36190</v>
      </c>
      <c r="E17" s="31" t="s">
        <v>280</v>
      </c>
    </row>
    <row r="18" spans="1:5" ht="18" customHeight="1" x14ac:dyDescent="0.15">
      <c r="A18" s="46"/>
      <c r="B18" s="14" t="s">
        <v>281</v>
      </c>
      <c r="C18" s="5" t="s">
        <v>282</v>
      </c>
      <c r="D18" s="2">
        <v>216494</v>
      </c>
      <c r="E18" s="31" t="s">
        <v>283</v>
      </c>
    </row>
    <row r="19" spans="1:5" ht="18" customHeight="1" x14ac:dyDescent="0.15">
      <c r="A19" s="46"/>
      <c r="B19" s="14" t="s">
        <v>284</v>
      </c>
      <c r="C19" s="5" t="s">
        <v>267</v>
      </c>
      <c r="D19" s="2">
        <v>112836</v>
      </c>
      <c r="E19" s="31" t="s">
        <v>285</v>
      </c>
    </row>
    <row r="20" spans="1:5" ht="18" customHeight="1" x14ac:dyDescent="0.15">
      <c r="A20" s="46"/>
      <c r="B20" s="14" t="s">
        <v>286</v>
      </c>
      <c r="C20" s="5" t="s">
        <v>287</v>
      </c>
      <c r="D20" s="2">
        <v>1083778</v>
      </c>
      <c r="E20" s="31" t="s">
        <v>288</v>
      </c>
    </row>
    <row r="21" spans="1:5" ht="18" customHeight="1" x14ac:dyDescent="0.15">
      <c r="A21" s="46"/>
      <c r="B21" s="14" t="s">
        <v>260</v>
      </c>
      <c r="C21" s="2"/>
      <c r="D21" s="2">
        <f>D22-SUM(D12:D20)</f>
        <v>626576</v>
      </c>
      <c r="E21" s="35"/>
    </row>
    <row r="22" spans="1:5" ht="18" customHeight="1" x14ac:dyDescent="0.15">
      <c r="A22" s="47"/>
      <c r="B22" s="32" t="s">
        <v>261</v>
      </c>
      <c r="C22" s="33"/>
      <c r="D22" s="2">
        <f>D23-D11</f>
        <v>3975342</v>
      </c>
      <c r="E22" s="34"/>
    </row>
    <row r="23" spans="1:5" ht="18" customHeight="1" x14ac:dyDescent="0.15">
      <c r="A23" s="12" t="s">
        <v>74</v>
      </c>
      <c r="B23" s="34"/>
      <c r="C23" s="33"/>
      <c r="D23" s="2">
        <v>4332559</v>
      </c>
      <c r="E23" s="34"/>
    </row>
  </sheetData>
  <mergeCells count="2">
    <mergeCell ref="A6:A11"/>
    <mergeCell ref="A12:A22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E12" sqref="E12"/>
    </sheetView>
  </sheetViews>
  <sheetFormatPr defaultColWidth="8.875" defaultRowHeight="11.25" x14ac:dyDescent="0.15"/>
  <cols>
    <col min="1" max="1" width="28.875" style="6" customWidth="1"/>
    <col min="2" max="3" width="24.875" style="6" customWidth="1"/>
    <col min="4" max="4" width="28.875" style="6" customWidth="1"/>
    <col min="5" max="5" width="24.875" style="6" customWidth="1"/>
    <col min="6" max="16384" width="8.875" style="6"/>
  </cols>
  <sheetData>
    <row r="1" spans="1:5" ht="21" x14ac:dyDescent="0.2">
      <c r="A1" s="8" t="s">
        <v>289</v>
      </c>
    </row>
    <row r="2" spans="1:5" ht="13.5" x14ac:dyDescent="0.15">
      <c r="A2" s="1" t="s">
        <v>1</v>
      </c>
    </row>
    <row r="3" spans="1:5" ht="13.5" x14ac:dyDescent="0.15">
      <c r="A3" s="1" t="s">
        <v>2</v>
      </c>
    </row>
    <row r="4" spans="1:5" ht="13.5" x14ac:dyDescent="0.15">
      <c r="E4" s="4" t="s">
        <v>85</v>
      </c>
    </row>
    <row r="5" spans="1:5" ht="22.5" customHeight="1" x14ac:dyDescent="0.15">
      <c r="A5" s="10" t="s">
        <v>290</v>
      </c>
      <c r="B5" s="10" t="s">
        <v>5</v>
      </c>
      <c r="C5" s="42" t="s">
        <v>291</v>
      </c>
      <c r="D5" s="42"/>
      <c r="E5" s="10" t="s">
        <v>245</v>
      </c>
    </row>
    <row r="6" spans="1:5" ht="18" customHeight="1" x14ac:dyDescent="0.15">
      <c r="A6" s="47" t="s">
        <v>292</v>
      </c>
      <c r="B6" s="47" t="s">
        <v>293</v>
      </c>
      <c r="C6" s="46" t="s">
        <v>294</v>
      </c>
      <c r="D6" s="49"/>
      <c r="E6" s="2">
        <v>3019463</v>
      </c>
    </row>
    <row r="7" spans="1:5" ht="18" customHeight="1" x14ac:dyDescent="0.15">
      <c r="A7" s="47"/>
      <c r="B7" s="47"/>
      <c r="C7" s="46" t="s">
        <v>295</v>
      </c>
      <c r="D7" s="49"/>
      <c r="E7" s="2">
        <v>225611</v>
      </c>
    </row>
    <row r="8" spans="1:5" ht="18" customHeight="1" x14ac:dyDescent="0.15">
      <c r="A8" s="47"/>
      <c r="B8" s="47"/>
      <c r="C8" s="46" t="s">
        <v>296</v>
      </c>
      <c r="D8" s="49"/>
      <c r="E8" s="2">
        <v>10750821</v>
      </c>
    </row>
    <row r="9" spans="1:5" ht="18" customHeight="1" x14ac:dyDescent="0.15">
      <c r="A9" s="47"/>
      <c r="B9" s="47"/>
      <c r="C9" s="46" t="s">
        <v>297</v>
      </c>
      <c r="D9" s="49"/>
      <c r="E9" s="2">
        <v>486993</v>
      </c>
    </row>
    <row r="10" spans="1:5" ht="18" customHeight="1" x14ac:dyDescent="0.15">
      <c r="A10" s="47"/>
      <c r="B10" s="47"/>
      <c r="C10" s="46" t="s">
        <v>298</v>
      </c>
      <c r="D10" s="49"/>
      <c r="E10" s="2">
        <v>208760</v>
      </c>
    </row>
    <row r="11" spans="1:5" ht="18" customHeight="1" x14ac:dyDescent="0.15">
      <c r="A11" s="47"/>
      <c r="B11" s="47"/>
      <c r="C11" s="46" t="s">
        <v>260</v>
      </c>
      <c r="D11" s="49"/>
      <c r="E11" s="2">
        <f>E12-SUM(E6:E9)</f>
        <v>340865</v>
      </c>
    </row>
    <row r="12" spans="1:5" ht="18" customHeight="1" x14ac:dyDescent="0.15">
      <c r="A12" s="47"/>
      <c r="B12" s="47"/>
      <c r="C12" s="47" t="s">
        <v>176</v>
      </c>
      <c r="D12" s="49"/>
      <c r="E12" s="2">
        <f>14836481-12728</f>
        <v>14823753</v>
      </c>
    </row>
    <row r="13" spans="1:5" ht="18" customHeight="1" x14ac:dyDescent="0.15">
      <c r="A13" s="47"/>
      <c r="B13" s="47" t="s">
        <v>299</v>
      </c>
      <c r="C13" s="48" t="s">
        <v>300</v>
      </c>
      <c r="D13" s="5" t="s">
        <v>301</v>
      </c>
      <c r="E13" s="2">
        <v>182148</v>
      </c>
    </row>
    <row r="14" spans="1:5" ht="18" customHeight="1" x14ac:dyDescent="0.15">
      <c r="A14" s="47"/>
      <c r="B14" s="47"/>
      <c r="C14" s="47"/>
      <c r="D14" s="5" t="s">
        <v>302</v>
      </c>
      <c r="E14" s="2">
        <v>34266</v>
      </c>
    </row>
    <row r="15" spans="1:5" ht="18" customHeight="1" x14ac:dyDescent="0.15">
      <c r="A15" s="47"/>
      <c r="B15" s="47"/>
      <c r="C15" s="47"/>
      <c r="D15" s="12" t="s">
        <v>261</v>
      </c>
      <c r="E15" s="2">
        <f>SUM(E13:E14)</f>
        <v>216414</v>
      </c>
    </row>
    <row r="16" spans="1:5" ht="18" customHeight="1" x14ac:dyDescent="0.15">
      <c r="A16" s="47"/>
      <c r="B16" s="47"/>
      <c r="C16" s="48" t="s">
        <v>303</v>
      </c>
      <c r="D16" s="5" t="s">
        <v>301</v>
      </c>
      <c r="E16" s="2">
        <v>1345490</v>
      </c>
    </row>
    <row r="17" spans="1:5" ht="18" customHeight="1" x14ac:dyDescent="0.15">
      <c r="A17" s="47"/>
      <c r="B17" s="47"/>
      <c r="C17" s="47"/>
      <c r="D17" s="5" t="s">
        <v>302</v>
      </c>
      <c r="E17" s="2">
        <v>1045163</v>
      </c>
    </row>
    <row r="18" spans="1:5" ht="18" customHeight="1" x14ac:dyDescent="0.15">
      <c r="A18" s="47"/>
      <c r="B18" s="47"/>
      <c r="C18" s="47"/>
      <c r="D18" s="12" t="s">
        <v>261</v>
      </c>
      <c r="E18" s="2">
        <f>SUM(E16:E17)</f>
        <v>2390653</v>
      </c>
    </row>
    <row r="19" spans="1:5" ht="18" customHeight="1" x14ac:dyDescent="0.15">
      <c r="A19" s="49"/>
      <c r="B19" s="49"/>
      <c r="C19" s="47" t="s">
        <v>176</v>
      </c>
      <c r="D19" s="49"/>
      <c r="E19" s="2">
        <v>2607067</v>
      </c>
    </row>
    <row r="20" spans="1:5" ht="18" customHeight="1" x14ac:dyDescent="0.15">
      <c r="A20" s="49"/>
      <c r="B20" s="47" t="s">
        <v>74</v>
      </c>
      <c r="C20" s="49"/>
      <c r="D20" s="49"/>
      <c r="E20" s="2">
        <f>E12+E19</f>
        <v>17430820</v>
      </c>
    </row>
    <row r="21" spans="1:5" ht="18" customHeight="1" x14ac:dyDescent="0.15">
      <c r="A21" s="50" t="s">
        <v>304</v>
      </c>
      <c r="B21" s="47" t="s">
        <v>293</v>
      </c>
      <c r="C21" s="46"/>
      <c r="D21" s="49"/>
      <c r="E21" s="2">
        <v>0</v>
      </c>
    </row>
    <row r="22" spans="1:5" ht="18" customHeight="1" x14ac:dyDescent="0.15">
      <c r="A22" s="55"/>
      <c r="B22" s="47"/>
      <c r="C22" s="47" t="s">
        <v>176</v>
      </c>
      <c r="D22" s="49"/>
      <c r="E22" s="2">
        <v>0</v>
      </c>
    </row>
    <row r="23" spans="1:5" ht="18" customHeight="1" x14ac:dyDescent="0.15">
      <c r="A23" s="55"/>
      <c r="B23" s="47" t="s">
        <v>299</v>
      </c>
      <c r="C23" s="48" t="s">
        <v>300</v>
      </c>
      <c r="D23" s="5" t="s">
        <v>301</v>
      </c>
      <c r="E23" s="2">
        <v>0</v>
      </c>
    </row>
    <row r="24" spans="1:5" ht="18" customHeight="1" x14ac:dyDescent="0.15">
      <c r="A24" s="55"/>
      <c r="B24" s="47"/>
      <c r="C24" s="47"/>
      <c r="D24" s="5" t="s">
        <v>302</v>
      </c>
      <c r="E24" s="2">
        <v>0</v>
      </c>
    </row>
    <row r="25" spans="1:5" ht="18" customHeight="1" x14ac:dyDescent="0.15">
      <c r="A25" s="55"/>
      <c r="B25" s="47"/>
      <c r="C25" s="47"/>
      <c r="D25" s="12" t="s">
        <v>261</v>
      </c>
      <c r="E25" s="2">
        <f>SUM(E23:E24)</f>
        <v>0</v>
      </c>
    </row>
    <row r="26" spans="1:5" ht="18" customHeight="1" x14ac:dyDescent="0.15">
      <c r="A26" s="55"/>
      <c r="B26" s="47"/>
      <c r="C26" s="48" t="s">
        <v>303</v>
      </c>
      <c r="D26" s="5" t="s">
        <v>301</v>
      </c>
      <c r="E26" s="2">
        <v>0</v>
      </c>
    </row>
    <row r="27" spans="1:5" ht="18" customHeight="1" x14ac:dyDescent="0.15">
      <c r="A27" s="55"/>
      <c r="B27" s="47"/>
      <c r="C27" s="47"/>
      <c r="D27" s="5" t="s">
        <v>302</v>
      </c>
      <c r="E27" s="2">
        <v>1127</v>
      </c>
    </row>
    <row r="28" spans="1:5" ht="18" customHeight="1" x14ac:dyDescent="0.15">
      <c r="A28" s="55"/>
      <c r="B28" s="47"/>
      <c r="C28" s="47"/>
      <c r="D28" s="12" t="s">
        <v>261</v>
      </c>
      <c r="E28" s="2">
        <f>SUM(E26:E27)</f>
        <v>1127</v>
      </c>
    </row>
    <row r="29" spans="1:5" ht="18" customHeight="1" x14ac:dyDescent="0.15">
      <c r="A29" s="55"/>
      <c r="B29" s="49"/>
      <c r="C29" s="47" t="s">
        <v>176</v>
      </c>
      <c r="D29" s="49"/>
      <c r="E29" s="2">
        <f>E22+E25+E28</f>
        <v>1127</v>
      </c>
    </row>
    <row r="30" spans="1:5" ht="18" customHeight="1" x14ac:dyDescent="0.15">
      <c r="A30" s="51"/>
      <c r="B30" s="47" t="s">
        <v>74</v>
      </c>
      <c r="C30" s="49"/>
      <c r="D30" s="49"/>
      <c r="E30" s="2">
        <f>E22+E29</f>
        <v>1127</v>
      </c>
    </row>
    <row r="31" spans="1:5" ht="18" customHeight="1" x14ac:dyDescent="0.15">
      <c r="A31" s="50" t="s">
        <v>305</v>
      </c>
      <c r="B31" s="52" t="s">
        <v>306</v>
      </c>
      <c r="C31" s="53"/>
      <c r="D31" s="54"/>
      <c r="E31" s="2">
        <f>E12+E22</f>
        <v>14823753</v>
      </c>
    </row>
    <row r="32" spans="1:5" ht="18" customHeight="1" x14ac:dyDescent="0.15">
      <c r="A32" s="51"/>
      <c r="B32" s="52" t="s">
        <v>307</v>
      </c>
      <c r="C32" s="53"/>
      <c r="D32" s="54"/>
      <c r="E32" s="2">
        <f>E19+E29</f>
        <v>2608194</v>
      </c>
    </row>
  </sheetData>
  <mergeCells count="27">
    <mergeCell ref="C5:D5"/>
    <mergeCell ref="A6:A20"/>
    <mergeCell ref="B6:B12"/>
    <mergeCell ref="C6:D6"/>
    <mergeCell ref="C7:D7"/>
    <mergeCell ref="C8:D8"/>
    <mergeCell ref="C9:D9"/>
    <mergeCell ref="C10:D10"/>
    <mergeCell ref="C11:D11"/>
    <mergeCell ref="C12:D12"/>
    <mergeCell ref="B13:B19"/>
    <mergeCell ref="C13:C15"/>
    <mergeCell ref="C16:C18"/>
    <mergeCell ref="C19:D19"/>
    <mergeCell ref="B20:D20"/>
    <mergeCell ref="C23:C25"/>
    <mergeCell ref="C26:C28"/>
    <mergeCell ref="C29:D29"/>
    <mergeCell ref="B30:D30"/>
    <mergeCell ref="A31:A32"/>
    <mergeCell ref="B31:D31"/>
    <mergeCell ref="B32:D32"/>
    <mergeCell ref="A21:A30"/>
    <mergeCell ref="B21:B22"/>
    <mergeCell ref="C21:D21"/>
    <mergeCell ref="C22:D22"/>
    <mergeCell ref="B23:B29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selection activeCell="D15" sqref="D15"/>
    </sheetView>
  </sheetViews>
  <sheetFormatPr defaultColWidth="8.875" defaultRowHeight="20.25" customHeight="1" x14ac:dyDescent="0.15"/>
  <cols>
    <col min="1" max="1" width="23.375" style="1" customWidth="1"/>
    <col min="2" max="6" width="20.875" style="1" customWidth="1"/>
    <col min="7" max="16384" width="8.875" style="1"/>
  </cols>
  <sheetData>
    <row r="1" spans="1:6" ht="20.25" customHeight="1" x14ac:dyDescent="0.15">
      <c r="A1" s="41" t="s">
        <v>308</v>
      </c>
      <c r="B1" s="56"/>
      <c r="C1" s="56"/>
      <c r="D1" s="56"/>
      <c r="E1" s="56"/>
      <c r="F1" s="56"/>
    </row>
    <row r="2" spans="1:6" ht="20.25" customHeight="1" x14ac:dyDescent="0.15">
      <c r="A2" s="36" t="s">
        <v>1</v>
      </c>
      <c r="B2" s="36"/>
      <c r="C2" s="36"/>
      <c r="D2" s="36"/>
      <c r="E2" s="36"/>
      <c r="F2" s="37" t="s">
        <v>2</v>
      </c>
    </row>
    <row r="3" spans="1:6" ht="20.25" customHeight="1" x14ac:dyDescent="0.15">
      <c r="A3" s="36" t="s">
        <v>3</v>
      </c>
      <c r="B3" s="36"/>
      <c r="C3" s="36"/>
      <c r="D3" s="36"/>
      <c r="E3" s="36"/>
      <c r="F3" s="37" t="s">
        <v>4</v>
      </c>
    </row>
    <row r="4" spans="1:6" ht="20.25" customHeight="1" x14ac:dyDescent="0.15">
      <c r="A4" s="57" t="s">
        <v>5</v>
      </c>
      <c r="B4" s="59" t="s">
        <v>245</v>
      </c>
      <c r="C4" s="59" t="s">
        <v>309</v>
      </c>
      <c r="D4" s="59"/>
      <c r="E4" s="59"/>
      <c r="F4" s="59"/>
    </row>
    <row r="5" spans="1:6" ht="20.25" customHeight="1" x14ac:dyDescent="0.15">
      <c r="A5" s="57"/>
      <c r="B5" s="59"/>
      <c r="C5" s="59" t="s">
        <v>299</v>
      </c>
      <c r="D5" s="59" t="s">
        <v>310</v>
      </c>
      <c r="E5" s="59" t="s">
        <v>293</v>
      </c>
      <c r="F5" s="59" t="s">
        <v>141</v>
      </c>
    </row>
    <row r="6" spans="1:6" ht="20.25" customHeight="1" thickBot="1" x14ac:dyDescent="0.2">
      <c r="A6" s="58"/>
      <c r="B6" s="60"/>
      <c r="C6" s="60"/>
      <c r="D6" s="60"/>
      <c r="E6" s="60"/>
      <c r="F6" s="60"/>
    </row>
    <row r="7" spans="1:6" ht="20.25" customHeight="1" thickTop="1" x14ac:dyDescent="0.15">
      <c r="A7" s="38" t="s">
        <v>311</v>
      </c>
      <c r="B7" s="39">
        <v>18652307</v>
      </c>
      <c r="C7" s="39">
        <v>2391780</v>
      </c>
      <c r="D7" s="39">
        <v>1197301</v>
      </c>
      <c r="E7" s="39">
        <v>15063226</v>
      </c>
      <c r="F7" s="39" t="s">
        <v>15</v>
      </c>
    </row>
    <row r="8" spans="1:6" ht="20.25" customHeight="1" x14ac:dyDescent="0.15">
      <c r="A8" s="38" t="s">
        <v>312</v>
      </c>
      <c r="B8" s="39">
        <v>1079078</v>
      </c>
      <c r="C8" s="39">
        <v>216414</v>
      </c>
      <c r="D8" s="39">
        <v>690700</v>
      </c>
      <c r="E8" s="39">
        <v>171964</v>
      </c>
      <c r="F8" s="39" t="s">
        <v>15</v>
      </c>
    </row>
    <row r="9" spans="1:6" ht="20.25" customHeight="1" x14ac:dyDescent="0.15">
      <c r="A9" s="38" t="s">
        <v>313</v>
      </c>
      <c r="B9" s="39">
        <v>1891896</v>
      </c>
      <c r="C9" s="39" t="s">
        <v>15</v>
      </c>
      <c r="D9" s="39" t="s">
        <v>15</v>
      </c>
      <c r="E9" s="39">
        <v>1891896</v>
      </c>
      <c r="F9" s="39" t="s">
        <v>15</v>
      </c>
    </row>
    <row r="10" spans="1:6" ht="20.25" customHeight="1" x14ac:dyDescent="0.15">
      <c r="A10" s="38" t="s">
        <v>141</v>
      </c>
      <c r="B10" s="39">
        <v>100693</v>
      </c>
      <c r="C10" s="39" t="s">
        <v>15</v>
      </c>
      <c r="D10" s="39" t="s">
        <v>15</v>
      </c>
      <c r="E10" s="39">
        <v>100693</v>
      </c>
      <c r="F10" s="39" t="s">
        <v>15</v>
      </c>
    </row>
    <row r="11" spans="1:6" ht="20.25" customHeight="1" x14ac:dyDescent="0.15">
      <c r="A11" s="40" t="s">
        <v>74</v>
      </c>
      <c r="B11" s="39">
        <v>21723975</v>
      </c>
      <c r="C11" s="39">
        <v>2608194</v>
      </c>
      <c r="D11" s="39">
        <v>1888001</v>
      </c>
      <c r="E11" s="39">
        <v>17227780</v>
      </c>
      <c r="F11" s="39" t="s">
        <v>15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5"/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2" sqref="A12"/>
    </sheetView>
  </sheetViews>
  <sheetFormatPr defaultColWidth="8.875" defaultRowHeight="11.25" x14ac:dyDescent="0.15"/>
  <cols>
    <col min="1" max="1" width="60.875" style="6" customWidth="1"/>
    <col min="2" max="2" width="40.875" style="6" customWidth="1"/>
    <col min="3" max="16384" width="8.875" style="6"/>
  </cols>
  <sheetData>
    <row r="1" spans="1:2" ht="21" x14ac:dyDescent="0.2">
      <c r="A1" s="8" t="s">
        <v>314</v>
      </c>
    </row>
    <row r="2" spans="1:2" ht="13.5" x14ac:dyDescent="0.15">
      <c r="A2" s="1" t="s">
        <v>1</v>
      </c>
    </row>
    <row r="3" spans="1:2" ht="13.5" x14ac:dyDescent="0.15">
      <c r="A3" s="1" t="s">
        <v>2</v>
      </c>
    </row>
    <row r="4" spans="1:2" ht="13.5" x14ac:dyDescent="0.15">
      <c r="B4" s="4" t="s">
        <v>85</v>
      </c>
    </row>
    <row r="5" spans="1:2" ht="22.5" customHeight="1" x14ac:dyDescent="0.15">
      <c r="A5" s="10" t="s">
        <v>137</v>
      </c>
      <c r="B5" s="10" t="s">
        <v>235</v>
      </c>
    </row>
    <row r="6" spans="1:2" ht="18" customHeight="1" x14ac:dyDescent="0.15">
      <c r="A6" s="5" t="s">
        <v>315</v>
      </c>
      <c r="B6" s="2">
        <v>1268219</v>
      </c>
    </row>
    <row r="7" spans="1:2" ht="18" customHeight="1" x14ac:dyDescent="0.15">
      <c r="A7" s="12" t="s">
        <v>74</v>
      </c>
      <c r="B7" s="2">
        <v>1268219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B3" sqref="B3"/>
    </sheetView>
  </sheetViews>
  <sheetFormatPr defaultColWidth="8.875" defaultRowHeight="11.25" x14ac:dyDescent="0.15"/>
  <cols>
    <col min="1" max="1" width="30.875" style="6" customWidth="1"/>
    <col min="2" max="11" width="15.875" style="6" customWidth="1"/>
    <col min="12" max="16384" width="8.875" style="6"/>
  </cols>
  <sheetData>
    <row r="1" spans="1:9" ht="21" x14ac:dyDescent="0.15">
      <c r="A1" s="41" t="s">
        <v>75</v>
      </c>
      <c r="B1" s="41"/>
      <c r="C1" s="41"/>
      <c r="D1" s="41"/>
      <c r="E1" s="41"/>
      <c r="F1" s="41"/>
      <c r="G1" s="41"/>
      <c r="H1" s="41"/>
      <c r="I1" s="41"/>
    </row>
    <row r="2" spans="1:9" ht="13.5" x14ac:dyDescent="0.15">
      <c r="A2" s="1" t="s">
        <v>1</v>
      </c>
      <c r="B2" s="1"/>
      <c r="C2" s="1"/>
      <c r="D2" s="1"/>
      <c r="E2" s="1"/>
      <c r="F2" s="1"/>
      <c r="G2" s="1"/>
      <c r="H2" s="1"/>
      <c r="I2" s="4" t="s">
        <v>2</v>
      </c>
    </row>
    <row r="3" spans="1:9" ht="13.5" x14ac:dyDescent="0.15">
      <c r="A3" s="1" t="s">
        <v>3</v>
      </c>
      <c r="B3" s="1"/>
      <c r="C3" s="1"/>
      <c r="D3" s="1"/>
      <c r="E3" s="1"/>
      <c r="F3" s="1"/>
      <c r="G3" s="1"/>
      <c r="H3" s="1"/>
      <c r="I3" s="1"/>
    </row>
    <row r="4" spans="1:9" ht="13.5" x14ac:dyDescent="0.15">
      <c r="A4" s="1"/>
      <c r="B4" s="1"/>
      <c r="C4" s="1"/>
      <c r="D4" s="1"/>
      <c r="E4" s="1"/>
      <c r="F4" s="1"/>
      <c r="G4" s="1"/>
      <c r="H4" s="1"/>
      <c r="I4" s="4" t="s">
        <v>4</v>
      </c>
    </row>
    <row r="5" spans="1:9" ht="22.5" x14ac:dyDescent="0.15">
      <c r="A5" s="7" t="s">
        <v>5</v>
      </c>
      <c r="B5" s="3" t="s">
        <v>76</v>
      </c>
      <c r="C5" s="7" t="s">
        <v>77</v>
      </c>
      <c r="D5" s="7" t="s">
        <v>78</v>
      </c>
      <c r="E5" s="7" t="s">
        <v>79</v>
      </c>
      <c r="F5" s="7" t="s">
        <v>80</v>
      </c>
      <c r="G5" s="7" t="s">
        <v>81</v>
      </c>
      <c r="H5" s="7" t="s">
        <v>82</v>
      </c>
      <c r="I5" s="7" t="s">
        <v>74</v>
      </c>
    </row>
    <row r="6" spans="1:9" x14ac:dyDescent="0.15">
      <c r="A6" s="5" t="s">
        <v>13</v>
      </c>
      <c r="B6" s="2">
        <v>2319398</v>
      </c>
      <c r="C6" s="2">
        <v>12942340</v>
      </c>
      <c r="D6" s="2">
        <v>1623058</v>
      </c>
      <c r="E6" s="2">
        <v>3672346</v>
      </c>
      <c r="F6" s="2">
        <v>4272753</v>
      </c>
      <c r="G6" s="2">
        <v>812569</v>
      </c>
      <c r="H6" s="2">
        <v>7500134</v>
      </c>
      <c r="I6" s="2">
        <v>33157495</v>
      </c>
    </row>
    <row r="7" spans="1:9" x14ac:dyDescent="0.15">
      <c r="A7" s="5" t="s">
        <v>14</v>
      </c>
      <c r="B7" s="2">
        <v>645760</v>
      </c>
      <c r="C7" s="2">
        <v>2099584</v>
      </c>
      <c r="D7" s="2">
        <v>484884</v>
      </c>
      <c r="E7" s="2">
        <v>126081</v>
      </c>
      <c r="F7" s="2">
        <v>1014400</v>
      </c>
      <c r="G7" s="2">
        <v>84776</v>
      </c>
      <c r="H7" s="2">
        <v>1561478</v>
      </c>
      <c r="I7" s="2">
        <v>6016966</v>
      </c>
    </row>
    <row r="8" spans="1:9" x14ac:dyDescent="0.15">
      <c r="A8" s="5" t="s">
        <v>16</v>
      </c>
      <c r="B8" s="2" t="s">
        <v>15</v>
      </c>
      <c r="C8" s="2" t="s">
        <v>15</v>
      </c>
      <c r="D8" s="2" t="s">
        <v>15</v>
      </c>
      <c r="E8" s="2" t="s">
        <v>15</v>
      </c>
      <c r="F8" s="2" t="s">
        <v>15</v>
      </c>
      <c r="G8" s="2" t="s">
        <v>15</v>
      </c>
      <c r="H8" s="2" t="s">
        <v>15</v>
      </c>
      <c r="I8" s="2" t="s">
        <v>15</v>
      </c>
    </row>
    <row r="9" spans="1:9" x14ac:dyDescent="0.15">
      <c r="A9" s="5" t="s">
        <v>17</v>
      </c>
      <c r="B9" s="2">
        <v>1548070</v>
      </c>
      <c r="C9" s="2">
        <v>10196769</v>
      </c>
      <c r="D9" s="2">
        <v>1123417</v>
      </c>
      <c r="E9" s="2">
        <v>3016579</v>
      </c>
      <c r="F9" s="2">
        <v>3054365</v>
      </c>
      <c r="G9" s="2">
        <v>661267</v>
      </c>
      <c r="H9" s="2">
        <v>5455679</v>
      </c>
      <c r="I9" s="2">
        <v>25067906</v>
      </c>
    </row>
    <row r="10" spans="1:9" x14ac:dyDescent="0.15">
      <c r="A10" s="5" t="s">
        <v>18</v>
      </c>
      <c r="B10" s="2" t="s">
        <v>15</v>
      </c>
      <c r="C10" s="2">
        <v>79466</v>
      </c>
      <c r="D10" s="2">
        <v>10375</v>
      </c>
      <c r="E10" s="2">
        <v>1372</v>
      </c>
      <c r="F10" s="2">
        <v>18786</v>
      </c>
      <c r="G10" s="2">
        <v>2137</v>
      </c>
      <c r="H10" s="2">
        <v>61432</v>
      </c>
      <c r="I10" s="2">
        <v>176704</v>
      </c>
    </row>
    <row r="11" spans="1:9" x14ac:dyDescent="0.15">
      <c r="A11" s="5" t="s">
        <v>19</v>
      </c>
      <c r="B11" s="2">
        <v>125568</v>
      </c>
      <c r="C11" s="2">
        <v>286161</v>
      </c>
      <c r="D11" s="2">
        <v>4382</v>
      </c>
      <c r="E11" s="2">
        <v>528313</v>
      </c>
      <c r="F11" s="2">
        <v>185202</v>
      </c>
      <c r="G11" s="2">
        <v>62660</v>
      </c>
      <c r="H11" s="2">
        <v>421544</v>
      </c>
      <c r="I11" s="2">
        <v>1613831</v>
      </c>
    </row>
    <row r="12" spans="1:9" x14ac:dyDescent="0.15">
      <c r="A12" s="5" t="s">
        <v>20</v>
      </c>
      <c r="B12" s="2" t="s">
        <v>15</v>
      </c>
      <c r="C12" s="2" t="s">
        <v>15</v>
      </c>
      <c r="D12" s="2" t="s">
        <v>15</v>
      </c>
      <c r="E12" s="2" t="s">
        <v>15</v>
      </c>
      <c r="F12" s="2" t="s">
        <v>15</v>
      </c>
      <c r="G12" s="2" t="s">
        <v>15</v>
      </c>
      <c r="H12" s="2" t="s">
        <v>15</v>
      </c>
      <c r="I12" s="2" t="s">
        <v>15</v>
      </c>
    </row>
    <row r="13" spans="1:9" x14ac:dyDescent="0.15">
      <c r="A13" s="5" t="s">
        <v>21</v>
      </c>
      <c r="B13" s="2" t="s">
        <v>15</v>
      </c>
      <c r="C13" s="2" t="s">
        <v>15</v>
      </c>
      <c r="D13" s="2" t="s">
        <v>15</v>
      </c>
      <c r="E13" s="2" t="s">
        <v>15</v>
      </c>
      <c r="F13" s="2" t="s">
        <v>15</v>
      </c>
      <c r="G13" s="2" t="s">
        <v>15</v>
      </c>
      <c r="H13" s="2" t="s">
        <v>15</v>
      </c>
      <c r="I13" s="2" t="s">
        <v>15</v>
      </c>
    </row>
    <row r="14" spans="1:9" x14ac:dyDescent="0.15">
      <c r="A14" s="5" t="s">
        <v>22</v>
      </c>
      <c r="B14" s="2" t="s">
        <v>15</v>
      </c>
      <c r="C14" s="2" t="s">
        <v>15</v>
      </c>
      <c r="D14" s="2" t="s">
        <v>15</v>
      </c>
      <c r="E14" s="2" t="s">
        <v>15</v>
      </c>
      <c r="F14" s="2" t="s">
        <v>15</v>
      </c>
      <c r="G14" s="2" t="s">
        <v>15</v>
      </c>
      <c r="H14" s="2" t="s">
        <v>15</v>
      </c>
      <c r="I14" s="2" t="s">
        <v>15</v>
      </c>
    </row>
    <row r="15" spans="1:9" x14ac:dyDescent="0.15">
      <c r="A15" s="5" t="s">
        <v>23</v>
      </c>
      <c r="B15" s="2" t="s">
        <v>15</v>
      </c>
      <c r="C15" s="2" t="s">
        <v>15</v>
      </c>
      <c r="D15" s="2" t="s">
        <v>15</v>
      </c>
      <c r="E15" s="2" t="s">
        <v>15</v>
      </c>
      <c r="F15" s="2" t="s">
        <v>15</v>
      </c>
      <c r="G15" s="2" t="s">
        <v>15</v>
      </c>
      <c r="H15" s="2" t="s">
        <v>15</v>
      </c>
      <c r="I15" s="2" t="s">
        <v>15</v>
      </c>
    </row>
    <row r="16" spans="1:9" x14ac:dyDescent="0.15">
      <c r="A16" s="5" t="s">
        <v>24</v>
      </c>
      <c r="B16" s="2" t="s">
        <v>15</v>
      </c>
      <c r="C16" s="2">
        <v>280360</v>
      </c>
      <c r="D16" s="2" t="s">
        <v>15</v>
      </c>
      <c r="E16" s="2" t="s">
        <v>15</v>
      </c>
      <c r="F16" s="2" t="s">
        <v>15</v>
      </c>
      <c r="G16" s="2">
        <v>1728</v>
      </c>
      <c r="H16" s="2" t="s">
        <v>15</v>
      </c>
      <c r="I16" s="2">
        <v>282088</v>
      </c>
    </row>
    <row r="17" spans="1:9" x14ac:dyDescent="0.15">
      <c r="A17" s="5" t="s">
        <v>25</v>
      </c>
      <c r="B17" s="2">
        <v>64658104</v>
      </c>
      <c r="C17" s="2">
        <v>162940</v>
      </c>
      <c r="D17" s="2">
        <v>10555</v>
      </c>
      <c r="E17" s="2">
        <v>7011</v>
      </c>
      <c r="F17" s="2">
        <v>4039278</v>
      </c>
      <c r="G17" s="2">
        <v>1280</v>
      </c>
      <c r="H17" s="2">
        <v>114566</v>
      </c>
      <c r="I17" s="2">
        <v>69240217</v>
      </c>
    </row>
    <row r="18" spans="1:9" x14ac:dyDescent="0.15">
      <c r="A18" s="5" t="s">
        <v>26</v>
      </c>
      <c r="B18" s="2" t="s">
        <v>15</v>
      </c>
      <c r="C18" s="2" t="s">
        <v>15</v>
      </c>
      <c r="D18" s="2" t="s">
        <v>15</v>
      </c>
      <c r="E18" s="2" t="s">
        <v>15</v>
      </c>
      <c r="F18" s="2" t="s">
        <v>15</v>
      </c>
      <c r="G18" s="2" t="s">
        <v>15</v>
      </c>
      <c r="H18" s="2" t="s">
        <v>15</v>
      </c>
      <c r="I18" s="2" t="s">
        <v>15</v>
      </c>
    </row>
    <row r="19" spans="1:9" x14ac:dyDescent="0.15">
      <c r="A19" s="5" t="s">
        <v>27</v>
      </c>
      <c r="B19" s="2">
        <v>124771</v>
      </c>
      <c r="C19" s="2">
        <v>40309</v>
      </c>
      <c r="D19" s="2">
        <v>2917</v>
      </c>
      <c r="E19" s="2" t="s">
        <v>15</v>
      </c>
      <c r="F19" s="2">
        <v>379</v>
      </c>
      <c r="G19" s="2" t="s">
        <v>15</v>
      </c>
      <c r="H19" s="2">
        <v>0</v>
      </c>
      <c r="I19" s="2">
        <v>168376</v>
      </c>
    </row>
    <row r="20" spans="1:9" x14ac:dyDescent="0.15">
      <c r="A20" s="5" t="s">
        <v>28</v>
      </c>
      <c r="B20" s="2">
        <v>5891</v>
      </c>
      <c r="C20" s="2">
        <v>0</v>
      </c>
      <c r="D20" s="2">
        <v>0</v>
      </c>
      <c r="E20" s="2">
        <v>0</v>
      </c>
      <c r="F20" s="2">
        <v>3479</v>
      </c>
      <c r="G20" s="2" t="s">
        <v>15</v>
      </c>
      <c r="H20" s="2">
        <v>0</v>
      </c>
      <c r="I20" s="2">
        <v>9370</v>
      </c>
    </row>
    <row r="21" spans="1:9" x14ac:dyDescent="0.15">
      <c r="A21" s="5" t="s">
        <v>29</v>
      </c>
      <c r="B21" s="2" t="s">
        <v>15</v>
      </c>
      <c r="C21" s="2" t="s">
        <v>15</v>
      </c>
      <c r="D21" s="2" t="s">
        <v>15</v>
      </c>
      <c r="E21" s="2" t="s">
        <v>15</v>
      </c>
      <c r="F21" s="2" t="s">
        <v>15</v>
      </c>
      <c r="G21" s="2" t="s">
        <v>15</v>
      </c>
      <c r="H21" s="2" t="s">
        <v>15</v>
      </c>
      <c r="I21" s="2" t="s">
        <v>15</v>
      </c>
    </row>
    <row r="22" spans="1:9" x14ac:dyDescent="0.15">
      <c r="A22" s="5" t="s">
        <v>30</v>
      </c>
      <c r="B22" s="2" t="s">
        <v>15</v>
      </c>
      <c r="C22" s="2" t="s">
        <v>15</v>
      </c>
      <c r="D22" s="2" t="s">
        <v>15</v>
      </c>
      <c r="E22" s="2" t="s">
        <v>15</v>
      </c>
      <c r="F22" s="2" t="s">
        <v>15</v>
      </c>
      <c r="G22" s="2" t="s">
        <v>15</v>
      </c>
      <c r="H22" s="2" t="s">
        <v>15</v>
      </c>
      <c r="I22" s="2">
        <v>0</v>
      </c>
    </row>
    <row r="23" spans="1:9" x14ac:dyDescent="0.15">
      <c r="A23" s="5" t="s">
        <v>31</v>
      </c>
      <c r="B23" s="2" t="s">
        <v>15</v>
      </c>
      <c r="C23" s="2" t="s">
        <v>15</v>
      </c>
      <c r="D23" s="2" t="s">
        <v>15</v>
      </c>
      <c r="E23" s="2" t="s">
        <v>15</v>
      </c>
      <c r="F23" s="2" t="s">
        <v>15</v>
      </c>
      <c r="G23" s="2" t="s">
        <v>15</v>
      </c>
      <c r="H23" s="2" t="s">
        <v>15</v>
      </c>
      <c r="I23" s="2" t="s">
        <v>15</v>
      </c>
    </row>
    <row r="24" spans="1:9" x14ac:dyDescent="0.15">
      <c r="A24" s="5" t="s">
        <v>32</v>
      </c>
      <c r="B24" s="2">
        <v>2493005</v>
      </c>
      <c r="C24" s="2">
        <v>122632</v>
      </c>
      <c r="D24" s="2">
        <v>5959</v>
      </c>
      <c r="E24" s="2">
        <v>7011</v>
      </c>
      <c r="F24" s="2">
        <v>113024</v>
      </c>
      <c r="G24" s="2">
        <v>579</v>
      </c>
      <c r="H24" s="2">
        <v>114566</v>
      </c>
      <c r="I24" s="2">
        <v>2856775</v>
      </c>
    </row>
    <row r="25" spans="1:9" x14ac:dyDescent="0.15">
      <c r="A25" s="5" t="s">
        <v>33</v>
      </c>
      <c r="B25" s="2" t="s">
        <v>15</v>
      </c>
      <c r="C25" s="2" t="s">
        <v>15</v>
      </c>
      <c r="D25" s="2" t="s">
        <v>15</v>
      </c>
      <c r="E25" s="2" t="s">
        <v>15</v>
      </c>
      <c r="F25" s="2" t="s">
        <v>15</v>
      </c>
      <c r="G25" s="2" t="s">
        <v>15</v>
      </c>
      <c r="H25" s="2" t="s">
        <v>15</v>
      </c>
      <c r="I25" s="2" t="s">
        <v>15</v>
      </c>
    </row>
    <row r="26" spans="1:9" x14ac:dyDescent="0.15">
      <c r="A26" s="5" t="s">
        <v>34</v>
      </c>
      <c r="B26" s="2" t="s">
        <v>15</v>
      </c>
      <c r="C26" s="2" t="s">
        <v>15</v>
      </c>
      <c r="D26" s="2" t="s">
        <v>15</v>
      </c>
      <c r="E26" s="2" t="s">
        <v>15</v>
      </c>
      <c r="F26" s="2" t="s">
        <v>15</v>
      </c>
      <c r="G26" s="2" t="s">
        <v>15</v>
      </c>
      <c r="H26" s="2" t="s">
        <v>15</v>
      </c>
      <c r="I26" s="2" t="s">
        <v>15</v>
      </c>
    </row>
    <row r="27" spans="1:9" x14ac:dyDescent="0.15">
      <c r="A27" s="5" t="s">
        <v>35</v>
      </c>
      <c r="B27" s="2" t="s">
        <v>15</v>
      </c>
      <c r="C27" s="2" t="s">
        <v>15</v>
      </c>
      <c r="D27" s="2" t="s">
        <v>15</v>
      </c>
      <c r="E27" s="2" t="s">
        <v>15</v>
      </c>
      <c r="F27" s="2" t="s">
        <v>15</v>
      </c>
      <c r="G27" s="2" t="s">
        <v>15</v>
      </c>
      <c r="H27" s="2" t="s">
        <v>15</v>
      </c>
      <c r="I27" s="2" t="s">
        <v>15</v>
      </c>
    </row>
    <row r="28" spans="1:9" x14ac:dyDescent="0.15">
      <c r="A28" s="5" t="s">
        <v>36</v>
      </c>
      <c r="B28" s="2" t="s">
        <v>15</v>
      </c>
      <c r="C28" s="2" t="s">
        <v>15</v>
      </c>
      <c r="D28" s="2" t="s">
        <v>15</v>
      </c>
      <c r="E28" s="2" t="s">
        <v>15</v>
      </c>
      <c r="F28" s="2" t="s">
        <v>15</v>
      </c>
      <c r="G28" s="2" t="s">
        <v>15</v>
      </c>
      <c r="H28" s="2" t="s">
        <v>15</v>
      </c>
      <c r="I28" s="2" t="s">
        <v>15</v>
      </c>
    </row>
    <row r="29" spans="1:9" x14ac:dyDescent="0.15">
      <c r="A29" s="5" t="s">
        <v>37</v>
      </c>
      <c r="B29" s="2" t="s">
        <v>15</v>
      </c>
      <c r="C29" s="2" t="s">
        <v>15</v>
      </c>
      <c r="D29" s="2" t="s">
        <v>15</v>
      </c>
      <c r="E29" s="2" t="s">
        <v>15</v>
      </c>
      <c r="F29" s="2" t="s">
        <v>15</v>
      </c>
      <c r="G29" s="2" t="s">
        <v>15</v>
      </c>
      <c r="H29" s="2" t="s">
        <v>15</v>
      </c>
      <c r="I29" s="2" t="s">
        <v>15</v>
      </c>
    </row>
    <row r="30" spans="1:9" x14ac:dyDescent="0.15">
      <c r="A30" s="5" t="s">
        <v>38</v>
      </c>
      <c r="B30" s="2" t="s">
        <v>15</v>
      </c>
      <c r="C30" s="2" t="s">
        <v>15</v>
      </c>
      <c r="D30" s="2" t="s">
        <v>15</v>
      </c>
      <c r="E30" s="2" t="s">
        <v>15</v>
      </c>
      <c r="F30" s="2">
        <v>1745</v>
      </c>
      <c r="G30" s="2" t="s">
        <v>15</v>
      </c>
      <c r="H30" s="2" t="s">
        <v>15</v>
      </c>
      <c r="I30" s="2">
        <v>1745</v>
      </c>
    </row>
    <row r="31" spans="1:9" x14ac:dyDescent="0.15">
      <c r="A31" s="5" t="s">
        <v>39</v>
      </c>
      <c r="B31" s="2">
        <v>1400</v>
      </c>
      <c r="C31" s="2" t="s">
        <v>15</v>
      </c>
      <c r="D31" s="2" t="s">
        <v>15</v>
      </c>
      <c r="E31" s="2" t="s">
        <v>15</v>
      </c>
      <c r="F31" s="2">
        <v>1</v>
      </c>
      <c r="G31" s="2" t="s">
        <v>15</v>
      </c>
      <c r="H31" s="2" t="s">
        <v>15</v>
      </c>
      <c r="I31" s="2">
        <v>1401</v>
      </c>
    </row>
    <row r="32" spans="1:9" x14ac:dyDescent="0.15">
      <c r="A32" s="5" t="s">
        <v>40</v>
      </c>
      <c r="B32" s="2" t="s">
        <v>15</v>
      </c>
      <c r="C32" s="2" t="s">
        <v>15</v>
      </c>
      <c r="D32" s="2" t="s">
        <v>15</v>
      </c>
      <c r="E32" s="2" t="s">
        <v>15</v>
      </c>
      <c r="F32" s="2" t="s">
        <v>15</v>
      </c>
      <c r="G32" s="2" t="s">
        <v>15</v>
      </c>
      <c r="H32" s="2" t="s">
        <v>15</v>
      </c>
      <c r="I32" s="2" t="s">
        <v>15</v>
      </c>
    </row>
    <row r="33" spans="1:9" x14ac:dyDescent="0.15">
      <c r="A33" s="5" t="s">
        <v>41</v>
      </c>
      <c r="B33" s="2" t="s">
        <v>15</v>
      </c>
      <c r="C33" s="2" t="s">
        <v>15</v>
      </c>
      <c r="D33" s="2" t="s">
        <v>15</v>
      </c>
      <c r="E33" s="2" t="s">
        <v>15</v>
      </c>
      <c r="F33" s="2" t="s">
        <v>15</v>
      </c>
      <c r="G33" s="2" t="s">
        <v>15</v>
      </c>
      <c r="H33" s="2" t="s">
        <v>15</v>
      </c>
      <c r="I33" s="2" t="s">
        <v>15</v>
      </c>
    </row>
    <row r="34" spans="1:9" x14ac:dyDescent="0.15">
      <c r="A34" s="5" t="s">
        <v>42</v>
      </c>
      <c r="B34" s="2" t="s">
        <v>15</v>
      </c>
      <c r="C34" s="2" t="s">
        <v>15</v>
      </c>
      <c r="D34" s="2" t="s">
        <v>15</v>
      </c>
      <c r="E34" s="2" t="s">
        <v>15</v>
      </c>
      <c r="F34" s="2" t="s">
        <v>15</v>
      </c>
      <c r="G34" s="2" t="s">
        <v>15</v>
      </c>
      <c r="H34" s="2" t="s">
        <v>15</v>
      </c>
      <c r="I34" s="2" t="s">
        <v>15</v>
      </c>
    </row>
    <row r="35" spans="1:9" x14ac:dyDescent="0.15">
      <c r="A35" s="5" t="s">
        <v>43</v>
      </c>
      <c r="B35" s="2" t="s">
        <v>15</v>
      </c>
      <c r="C35" s="2" t="s">
        <v>15</v>
      </c>
      <c r="D35" s="2" t="s">
        <v>15</v>
      </c>
      <c r="E35" s="2" t="s">
        <v>15</v>
      </c>
      <c r="F35" s="2" t="s">
        <v>15</v>
      </c>
      <c r="G35" s="2" t="s">
        <v>15</v>
      </c>
      <c r="H35" s="2" t="s">
        <v>15</v>
      </c>
      <c r="I35" s="2" t="s">
        <v>15</v>
      </c>
    </row>
    <row r="36" spans="1:9" x14ac:dyDescent="0.15">
      <c r="A36" s="5" t="s">
        <v>44</v>
      </c>
      <c r="B36" s="2" t="s">
        <v>15</v>
      </c>
      <c r="C36" s="2" t="s">
        <v>15</v>
      </c>
      <c r="D36" s="2" t="s">
        <v>15</v>
      </c>
      <c r="E36" s="2" t="s">
        <v>15</v>
      </c>
      <c r="F36" s="2" t="s">
        <v>15</v>
      </c>
      <c r="G36" s="2" t="s">
        <v>15</v>
      </c>
      <c r="H36" s="2" t="s">
        <v>15</v>
      </c>
      <c r="I36" s="2" t="s">
        <v>15</v>
      </c>
    </row>
    <row r="37" spans="1:9" x14ac:dyDescent="0.15">
      <c r="A37" s="5" t="s">
        <v>45</v>
      </c>
      <c r="B37" s="2" t="s">
        <v>15</v>
      </c>
      <c r="C37" s="2" t="s">
        <v>15</v>
      </c>
      <c r="D37" s="2" t="s">
        <v>15</v>
      </c>
      <c r="E37" s="2" t="s">
        <v>15</v>
      </c>
      <c r="F37" s="2" t="s">
        <v>15</v>
      </c>
      <c r="G37" s="2" t="s">
        <v>15</v>
      </c>
      <c r="H37" s="2" t="s">
        <v>15</v>
      </c>
      <c r="I37" s="2" t="s">
        <v>15</v>
      </c>
    </row>
    <row r="38" spans="1:9" x14ac:dyDescent="0.15">
      <c r="A38" s="5" t="s">
        <v>46</v>
      </c>
      <c r="B38" s="2">
        <v>53204</v>
      </c>
      <c r="C38" s="2">
        <v>0</v>
      </c>
      <c r="D38" s="2">
        <v>0</v>
      </c>
      <c r="E38" s="2" t="s">
        <v>15</v>
      </c>
      <c r="F38" s="2" t="s">
        <v>15</v>
      </c>
      <c r="G38" s="2" t="s">
        <v>15</v>
      </c>
      <c r="H38" s="2">
        <v>0</v>
      </c>
      <c r="I38" s="2">
        <v>53205</v>
      </c>
    </row>
    <row r="39" spans="1:9" x14ac:dyDescent="0.15">
      <c r="A39" s="5" t="s">
        <v>47</v>
      </c>
      <c r="B39" s="2" t="s">
        <v>15</v>
      </c>
      <c r="C39" s="2" t="s">
        <v>15</v>
      </c>
      <c r="D39" s="2" t="s">
        <v>15</v>
      </c>
      <c r="E39" s="2" t="s">
        <v>15</v>
      </c>
      <c r="F39" s="2" t="s">
        <v>15</v>
      </c>
      <c r="G39" s="2" t="s">
        <v>15</v>
      </c>
      <c r="H39" s="2" t="s">
        <v>15</v>
      </c>
      <c r="I39" s="2" t="s">
        <v>15</v>
      </c>
    </row>
    <row r="40" spans="1:9" x14ac:dyDescent="0.15">
      <c r="A40" s="5" t="s">
        <v>48</v>
      </c>
      <c r="B40" s="2" t="s">
        <v>15</v>
      </c>
      <c r="C40" s="2" t="s">
        <v>15</v>
      </c>
      <c r="D40" s="2" t="s">
        <v>15</v>
      </c>
      <c r="E40" s="2" t="s">
        <v>15</v>
      </c>
      <c r="F40" s="2" t="s">
        <v>15</v>
      </c>
      <c r="G40" s="2" t="s">
        <v>15</v>
      </c>
      <c r="H40" s="2" t="s">
        <v>15</v>
      </c>
      <c r="I40" s="2" t="s">
        <v>15</v>
      </c>
    </row>
    <row r="41" spans="1:9" x14ac:dyDescent="0.15">
      <c r="A41" s="5" t="s">
        <v>49</v>
      </c>
      <c r="B41" s="2" t="s">
        <v>15</v>
      </c>
      <c r="C41" s="2" t="s">
        <v>15</v>
      </c>
      <c r="D41" s="2" t="s">
        <v>15</v>
      </c>
      <c r="E41" s="2" t="s">
        <v>15</v>
      </c>
      <c r="F41" s="2" t="s">
        <v>15</v>
      </c>
      <c r="G41" s="2" t="s">
        <v>15</v>
      </c>
      <c r="H41" s="2" t="s">
        <v>15</v>
      </c>
      <c r="I41" s="2" t="s">
        <v>15</v>
      </c>
    </row>
    <row r="42" spans="1:9" x14ac:dyDescent="0.15">
      <c r="A42" s="5" t="s">
        <v>50</v>
      </c>
      <c r="B42" s="2" t="s">
        <v>15</v>
      </c>
      <c r="C42" s="2" t="s">
        <v>15</v>
      </c>
      <c r="D42" s="2" t="s">
        <v>15</v>
      </c>
      <c r="E42" s="2" t="s">
        <v>15</v>
      </c>
      <c r="F42" s="2" t="s">
        <v>15</v>
      </c>
      <c r="G42" s="2" t="s">
        <v>15</v>
      </c>
      <c r="H42" s="2" t="s">
        <v>15</v>
      </c>
      <c r="I42" s="2" t="s">
        <v>15</v>
      </c>
    </row>
    <row r="43" spans="1:9" x14ac:dyDescent="0.15">
      <c r="A43" s="5" t="s">
        <v>51</v>
      </c>
      <c r="B43" s="2" t="s">
        <v>15</v>
      </c>
      <c r="C43" s="2" t="s">
        <v>15</v>
      </c>
      <c r="D43" s="2" t="s">
        <v>15</v>
      </c>
      <c r="E43" s="2" t="s">
        <v>15</v>
      </c>
      <c r="F43" s="2" t="s">
        <v>15</v>
      </c>
      <c r="G43" s="2" t="s">
        <v>15</v>
      </c>
      <c r="H43" s="2" t="s">
        <v>15</v>
      </c>
      <c r="I43" s="2" t="s">
        <v>15</v>
      </c>
    </row>
    <row r="44" spans="1:9" x14ac:dyDescent="0.15">
      <c r="A44" s="5" t="s">
        <v>52</v>
      </c>
      <c r="B44" s="2" t="s">
        <v>15</v>
      </c>
      <c r="C44" s="2" t="s">
        <v>15</v>
      </c>
      <c r="D44" s="2" t="s">
        <v>15</v>
      </c>
      <c r="E44" s="2" t="s">
        <v>15</v>
      </c>
      <c r="F44" s="2" t="s">
        <v>15</v>
      </c>
      <c r="G44" s="2" t="s">
        <v>15</v>
      </c>
      <c r="H44" s="2" t="s">
        <v>15</v>
      </c>
      <c r="I44" s="2" t="s">
        <v>15</v>
      </c>
    </row>
    <row r="45" spans="1:9" x14ac:dyDescent="0.15">
      <c r="A45" s="5" t="s">
        <v>53</v>
      </c>
      <c r="B45" s="2" t="s">
        <v>15</v>
      </c>
      <c r="C45" s="2" t="s">
        <v>15</v>
      </c>
      <c r="D45" s="2" t="s">
        <v>15</v>
      </c>
      <c r="E45" s="2" t="s">
        <v>15</v>
      </c>
      <c r="F45" s="2" t="s">
        <v>15</v>
      </c>
      <c r="G45" s="2" t="s">
        <v>15</v>
      </c>
      <c r="H45" s="2" t="s">
        <v>15</v>
      </c>
      <c r="I45" s="2" t="s">
        <v>15</v>
      </c>
    </row>
    <row r="46" spans="1:9" x14ac:dyDescent="0.15">
      <c r="A46" s="5" t="s">
        <v>54</v>
      </c>
      <c r="B46" s="2">
        <v>8030670</v>
      </c>
      <c r="C46" s="2" t="s">
        <v>15</v>
      </c>
      <c r="D46" s="2" t="s">
        <v>15</v>
      </c>
      <c r="E46" s="2" t="s">
        <v>15</v>
      </c>
      <c r="F46" s="2">
        <v>420872</v>
      </c>
      <c r="G46" s="2" t="s">
        <v>15</v>
      </c>
      <c r="H46" s="2" t="s">
        <v>15</v>
      </c>
      <c r="I46" s="2">
        <v>8451542</v>
      </c>
    </row>
    <row r="47" spans="1:9" x14ac:dyDescent="0.15">
      <c r="A47" s="5" t="s">
        <v>55</v>
      </c>
      <c r="B47" s="2">
        <v>52355053</v>
      </c>
      <c r="C47" s="2" t="s">
        <v>15</v>
      </c>
      <c r="D47" s="2" t="s">
        <v>15</v>
      </c>
      <c r="E47" s="2" t="s">
        <v>15</v>
      </c>
      <c r="F47" s="2" t="s">
        <v>15</v>
      </c>
      <c r="G47" s="2" t="s">
        <v>15</v>
      </c>
      <c r="H47" s="2" t="s">
        <v>15</v>
      </c>
      <c r="I47" s="2">
        <v>52493349</v>
      </c>
    </row>
    <row r="48" spans="1:9" x14ac:dyDescent="0.15">
      <c r="A48" s="5" t="s">
        <v>56</v>
      </c>
      <c r="B48" s="2" t="s">
        <v>15</v>
      </c>
      <c r="C48" s="2" t="s">
        <v>15</v>
      </c>
      <c r="D48" s="2" t="s">
        <v>15</v>
      </c>
      <c r="E48" s="2" t="s">
        <v>15</v>
      </c>
      <c r="F48" s="2">
        <v>11532</v>
      </c>
      <c r="G48" s="2" t="s">
        <v>15</v>
      </c>
      <c r="H48" s="2" t="s">
        <v>15</v>
      </c>
      <c r="I48" s="2">
        <v>11532</v>
      </c>
    </row>
    <row r="49" spans="1:9" x14ac:dyDescent="0.15">
      <c r="A49" s="5" t="s">
        <v>57</v>
      </c>
      <c r="B49" s="2" t="s">
        <v>15</v>
      </c>
      <c r="C49" s="2" t="s">
        <v>15</v>
      </c>
      <c r="D49" s="2" t="s">
        <v>15</v>
      </c>
      <c r="E49" s="2" t="s">
        <v>15</v>
      </c>
      <c r="F49" s="2" t="s">
        <v>15</v>
      </c>
      <c r="G49" s="2" t="s">
        <v>15</v>
      </c>
      <c r="H49" s="2" t="s">
        <v>15</v>
      </c>
      <c r="I49" s="2" t="s">
        <v>15</v>
      </c>
    </row>
    <row r="50" spans="1:9" x14ac:dyDescent="0.15">
      <c r="A50" s="5" t="s">
        <v>58</v>
      </c>
      <c r="B50" s="2" t="s">
        <v>15</v>
      </c>
      <c r="C50" s="2" t="s">
        <v>15</v>
      </c>
      <c r="D50" s="2" t="s">
        <v>15</v>
      </c>
      <c r="E50" s="2" t="s">
        <v>15</v>
      </c>
      <c r="F50" s="2" t="s">
        <v>15</v>
      </c>
      <c r="G50" s="2" t="s">
        <v>15</v>
      </c>
      <c r="H50" s="2" t="s">
        <v>15</v>
      </c>
      <c r="I50" s="2" t="s">
        <v>15</v>
      </c>
    </row>
    <row r="51" spans="1:9" x14ac:dyDescent="0.15">
      <c r="A51" s="5" t="s">
        <v>59</v>
      </c>
      <c r="B51" s="2" t="s">
        <v>15</v>
      </c>
      <c r="C51" s="2" t="s">
        <v>15</v>
      </c>
      <c r="D51" s="2" t="s">
        <v>15</v>
      </c>
      <c r="E51" s="2" t="s">
        <v>15</v>
      </c>
      <c r="F51" s="2" t="s">
        <v>15</v>
      </c>
      <c r="G51" s="2" t="s">
        <v>15</v>
      </c>
      <c r="H51" s="2" t="s">
        <v>15</v>
      </c>
      <c r="I51" s="2" t="s">
        <v>15</v>
      </c>
    </row>
    <row r="52" spans="1:9" x14ac:dyDescent="0.15">
      <c r="A52" s="5" t="s">
        <v>60</v>
      </c>
      <c r="B52" s="2">
        <v>442163</v>
      </c>
      <c r="C52" s="2" t="s">
        <v>15</v>
      </c>
      <c r="D52" s="2">
        <v>1679</v>
      </c>
      <c r="E52" s="2" t="s">
        <v>15</v>
      </c>
      <c r="F52" s="2" t="s">
        <v>15</v>
      </c>
      <c r="G52" s="2">
        <v>701</v>
      </c>
      <c r="H52" s="2">
        <v>0</v>
      </c>
      <c r="I52" s="2">
        <v>444544</v>
      </c>
    </row>
    <row r="53" spans="1:9" x14ac:dyDescent="0.15">
      <c r="A53" s="5" t="s">
        <v>61</v>
      </c>
      <c r="B53" s="2" t="s">
        <v>15</v>
      </c>
      <c r="C53" s="2" t="s">
        <v>15</v>
      </c>
      <c r="D53" s="2" t="s">
        <v>15</v>
      </c>
      <c r="E53" s="2" t="s">
        <v>15</v>
      </c>
      <c r="F53" s="2" t="s">
        <v>15</v>
      </c>
      <c r="G53" s="2" t="s">
        <v>15</v>
      </c>
      <c r="H53" s="2" t="s">
        <v>15</v>
      </c>
      <c r="I53" s="2" t="s">
        <v>15</v>
      </c>
    </row>
    <row r="54" spans="1:9" x14ac:dyDescent="0.15">
      <c r="A54" s="5" t="s">
        <v>62</v>
      </c>
      <c r="B54" s="2" t="s">
        <v>15</v>
      </c>
      <c r="C54" s="2" t="s">
        <v>15</v>
      </c>
      <c r="D54" s="2" t="s">
        <v>15</v>
      </c>
      <c r="E54" s="2" t="s">
        <v>15</v>
      </c>
      <c r="F54" s="2" t="s">
        <v>15</v>
      </c>
      <c r="G54" s="2" t="s">
        <v>15</v>
      </c>
      <c r="H54" s="2" t="s">
        <v>15</v>
      </c>
      <c r="I54" s="2" t="s">
        <v>15</v>
      </c>
    </row>
    <row r="55" spans="1:9" x14ac:dyDescent="0.15">
      <c r="A55" s="5" t="s">
        <v>63</v>
      </c>
      <c r="B55" s="2" t="s">
        <v>15</v>
      </c>
      <c r="C55" s="2" t="s">
        <v>15</v>
      </c>
      <c r="D55" s="2" t="s">
        <v>15</v>
      </c>
      <c r="E55" s="2" t="s">
        <v>15</v>
      </c>
      <c r="F55" s="2" t="s">
        <v>15</v>
      </c>
      <c r="G55" s="2" t="s">
        <v>15</v>
      </c>
      <c r="H55" s="2" t="s">
        <v>15</v>
      </c>
      <c r="I55" s="2" t="s">
        <v>15</v>
      </c>
    </row>
    <row r="56" spans="1:9" x14ac:dyDescent="0.15">
      <c r="A56" s="5" t="s">
        <v>64</v>
      </c>
      <c r="B56" s="2">
        <v>388594</v>
      </c>
      <c r="C56" s="2" t="s">
        <v>15</v>
      </c>
      <c r="D56" s="2" t="s">
        <v>15</v>
      </c>
      <c r="E56" s="2" t="s">
        <v>15</v>
      </c>
      <c r="F56" s="2" t="s">
        <v>15</v>
      </c>
      <c r="G56" s="2" t="s">
        <v>15</v>
      </c>
      <c r="H56" s="2" t="s">
        <v>15</v>
      </c>
      <c r="I56" s="2">
        <v>388594</v>
      </c>
    </row>
    <row r="57" spans="1:9" x14ac:dyDescent="0.15">
      <c r="A57" s="5" t="s">
        <v>65</v>
      </c>
      <c r="B57" s="2" t="s">
        <v>15</v>
      </c>
      <c r="C57" s="2" t="s">
        <v>15</v>
      </c>
      <c r="D57" s="2" t="s">
        <v>15</v>
      </c>
      <c r="E57" s="2" t="s">
        <v>15</v>
      </c>
      <c r="F57" s="2">
        <v>909427</v>
      </c>
      <c r="G57" s="2" t="s">
        <v>15</v>
      </c>
      <c r="H57" s="2" t="s">
        <v>15</v>
      </c>
      <c r="I57" s="2">
        <v>909427</v>
      </c>
    </row>
    <row r="58" spans="1:9" x14ac:dyDescent="0.15">
      <c r="A58" s="5" t="s">
        <v>66</v>
      </c>
      <c r="B58" s="2" t="s">
        <v>15</v>
      </c>
      <c r="C58" s="2" t="s">
        <v>15</v>
      </c>
      <c r="D58" s="2" t="s">
        <v>15</v>
      </c>
      <c r="E58" s="2" t="s">
        <v>15</v>
      </c>
      <c r="F58" s="2">
        <v>2507312</v>
      </c>
      <c r="G58" s="2" t="s">
        <v>15</v>
      </c>
      <c r="H58" s="2" t="s">
        <v>15</v>
      </c>
      <c r="I58" s="2">
        <v>2615499</v>
      </c>
    </row>
    <row r="59" spans="1:9" x14ac:dyDescent="0.15">
      <c r="A59" s="5" t="s">
        <v>67</v>
      </c>
      <c r="B59" s="2">
        <v>36433</v>
      </c>
      <c r="C59" s="2" t="s">
        <v>15</v>
      </c>
      <c r="D59" s="2" t="s">
        <v>15</v>
      </c>
      <c r="E59" s="2" t="s">
        <v>15</v>
      </c>
      <c r="F59" s="2">
        <v>70644</v>
      </c>
      <c r="G59" s="2" t="s">
        <v>15</v>
      </c>
      <c r="H59" s="2" t="s">
        <v>15</v>
      </c>
      <c r="I59" s="2">
        <v>107077</v>
      </c>
    </row>
    <row r="60" spans="1:9" x14ac:dyDescent="0.15">
      <c r="A60" s="5" t="s">
        <v>68</v>
      </c>
      <c r="B60" s="2" t="s">
        <v>15</v>
      </c>
      <c r="C60" s="2" t="s">
        <v>15</v>
      </c>
      <c r="D60" s="2" t="s">
        <v>15</v>
      </c>
      <c r="E60" s="2" t="s">
        <v>15</v>
      </c>
      <c r="F60" s="2" t="s">
        <v>15</v>
      </c>
      <c r="G60" s="2" t="s">
        <v>15</v>
      </c>
      <c r="H60" s="2" t="s">
        <v>15</v>
      </c>
      <c r="I60" s="2" t="s">
        <v>15</v>
      </c>
    </row>
    <row r="61" spans="1:9" x14ac:dyDescent="0.15">
      <c r="A61" s="5" t="s">
        <v>69</v>
      </c>
      <c r="B61" s="2">
        <v>726920</v>
      </c>
      <c r="C61" s="2" t="s">
        <v>15</v>
      </c>
      <c r="D61" s="2" t="s">
        <v>15</v>
      </c>
      <c r="E61" s="2" t="s">
        <v>15</v>
      </c>
      <c r="F61" s="2">
        <v>865</v>
      </c>
      <c r="G61" s="2" t="s">
        <v>15</v>
      </c>
      <c r="H61" s="2" t="s">
        <v>15</v>
      </c>
      <c r="I61" s="2">
        <v>727784</v>
      </c>
    </row>
    <row r="62" spans="1:9" x14ac:dyDescent="0.15">
      <c r="A62" s="5" t="s">
        <v>70</v>
      </c>
      <c r="B62" s="2">
        <v>14848</v>
      </c>
      <c r="C62" s="2">
        <v>289213</v>
      </c>
      <c r="D62" s="2">
        <v>14943</v>
      </c>
      <c r="E62" s="2">
        <v>12061</v>
      </c>
      <c r="F62" s="2">
        <v>10441</v>
      </c>
      <c r="G62" s="2">
        <v>698432</v>
      </c>
      <c r="H62" s="2">
        <v>104746</v>
      </c>
      <c r="I62" s="2">
        <v>1151210</v>
      </c>
    </row>
    <row r="63" spans="1:9" x14ac:dyDescent="0.15">
      <c r="A63" s="5" t="s">
        <v>71</v>
      </c>
      <c r="B63" s="2" t="s">
        <v>15</v>
      </c>
      <c r="C63" s="2" t="s">
        <v>15</v>
      </c>
      <c r="D63" s="2" t="s">
        <v>15</v>
      </c>
      <c r="E63" s="2" t="s">
        <v>15</v>
      </c>
      <c r="F63" s="2" t="s">
        <v>15</v>
      </c>
      <c r="G63" s="2" t="s">
        <v>15</v>
      </c>
      <c r="H63" s="2" t="s">
        <v>15</v>
      </c>
      <c r="I63" s="2" t="s">
        <v>15</v>
      </c>
    </row>
    <row r="64" spans="1:9" x14ac:dyDescent="0.15">
      <c r="A64" s="5" t="s">
        <v>72</v>
      </c>
      <c r="B64" s="2">
        <v>14848</v>
      </c>
      <c r="C64" s="2">
        <v>65723</v>
      </c>
      <c r="D64" s="2">
        <v>14943</v>
      </c>
      <c r="E64" s="2">
        <v>12061</v>
      </c>
      <c r="F64" s="2">
        <v>10441</v>
      </c>
      <c r="G64" s="2">
        <v>698432</v>
      </c>
      <c r="H64" s="2">
        <v>104746</v>
      </c>
      <c r="I64" s="2">
        <v>927720</v>
      </c>
    </row>
    <row r="65" spans="1:9" x14ac:dyDescent="0.15">
      <c r="A65" s="5" t="s">
        <v>73</v>
      </c>
      <c r="B65" s="2" t="s">
        <v>15</v>
      </c>
      <c r="C65" s="2">
        <v>223490</v>
      </c>
      <c r="D65" s="2" t="s">
        <v>15</v>
      </c>
      <c r="E65" s="2" t="s">
        <v>15</v>
      </c>
      <c r="F65" s="2">
        <v>0</v>
      </c>
      <c r="G65" s="2" t="s">
        <v>15</v>
      </c>
      <c r="H65" s="2" t="s">
        <v>15</v>
      </c>
      <c r="I65" s="2">
        <v>223490</v>
      </c>
    </row>
    <row r="66" spans="1:9" x14ac:dyDescent="0.15">
      <c r="A66" s="5" t="s">
        <v>74</v>
      </c>
      <c r="B66" s="2">
        <v>66992350</v>
      </c>
      <c r="C66" s="2">
        <v>13394493</v>
      </c>
      <c r="D66" s="2">
        <v>1648556</v>
      </c>
      <c r="E66" s="2">
        <v>3691418</v>
      </c>
      <c r="F66" s="2">
        <v>8322472</v>
      </c>
      <c r="G66" s="2">
        <v>1512280</v>
      </c>
      <c r="H66" s="2">
        <v>7719445</v>
      </c>
      <c r="I66" s="2">
        <v>103548922</v>
      </c>
    </row>
  </sheetData>
  <mergeCells count="1">
    <mergeCell ref="A1:I1"/>
  </mergeCells>
  <phoneticPr fontId="5"/>
  <pageMargins left="0.39370078740157483" right="0.39370078740157483" top="0.39370078740157483" bottom="0.39370078740157483" header="0.19685039370078741" footer="0.19685039370078741"/>
  <pageSetup paperSize="9"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workbookViewId="0">
      <selection activeCell="J9" sqref="J9"/>
    </sheetView>
  </sheetViews>
  <sheetFormatPr defaultColWidth="8.875" defaultRowHeight="11.25" x14ac:dyDescent="0.15"/>
  <cols>
    <col min="1" max="11" width="15.375" style="6" customWidth="1"/>
    <col min="12" max="16384" width="8.875" style="6"/>
  </cols>
  <sheetData>
    <row r="1" spans="1:10" ht="21" x14ac:dyDescent="0.2">
      <c r="A1" s="8" t="s">
        <v>83</v>
      </c>
    </row>
    <row r="2" spans="1:10" ht="13.5" x14ac:dyDescent="0.15">
      <c r="A2" s="1" t="s">
        <v>1</v>
      </c>
    </row>
    <row r="3" spans="1:10" ht="13.5" x14ac:dyDescent="0.15">
      <c r="A3" s="1" t="s">
        <v>2</v>
      </c>
    </row>
    <row r="5" spans="1:10" ht="13.5" x14ac:dyDescent="0.15">
      <c r="A5" s="9" t="s">
        <v>84</v>
      </c>
      <c r="H5" s="4" t="s">
        <v>85</v>
      </c>
    </row>
    <row r="6" spans="1:10" ht="37.5" customHeight="1" x14ac:dyDescent="0.15">
      <c r="A6" s="10" t="s">
        <v>86</v>
      </c>
      <c r="B6" s="11" t="s">
        <v>87</v>
      </c>
      <c r="C6" s="11" t="s">
        <v>88</v>
      </c>
      <c r="D6" s="11" t="s">
        <v>89</v>
      </c>
      <c r="E6" s="11" t="s">
        <v>90</v>
      </c>
      <c r="F6" s="11" t="s">
        <v>91</v>
      </c>
      <c r="G6" s="11" t="s">
        <v>92</v>
      </c>
      <c r="H6" s="11" t="s">
        <v>93</v>
      </c>
    </row>
    <row r="7" spans="1:10" ht="18" customHeight="1" x14ac:dyDescent="0.15">
      <c r="A7" s="5" t="s">
        <v>94</v>
      </c>
      <c r="B7" s="2">
        <v>1900</v>
      </c>
      <c r="C7" s="2">
        <v>1.575</v>
      </c>
      <c r="D7" s="2">
        <v>2993</v>
      </c>
      <c r="E7" s="2">
        <v>2.52</v>
      </c>
      <c r="F7" s="2">
        <v>4788</v>
      </c>
      <c r="G7" s="2">
        <v>-1796</v>
      </c>
      <c r="H7" s="2">
        <v>4788</v>
      </c>
    </row>
    <row r="8" spans="1:10" ht="18" customHeight="1" x14ac:dyDescent="0.15">
      <c r="A8" s="5"/>
      <c r="B8" s="2"/>
      <c r="C8" s="2"/>
      <c r="D8" s="2"/>
      <c r="E8" s="2"/>
      <c r="F8" s="2"/>
      <c r="G8" s="2"/>
      <c r="H8" s="2"/>
    </row>
    <row r="9" spans="1:10" ht="18" customHeight="1" x14ac:dyDescent="0.15">
      <c r="A9" s="5"/>
      <c r="B9" s="2"/>
      <c r="C9" s="2"/>
      <c r="D9" s="2"/>
      <c r="E9" s="2"/>
      <c r="F9" s="2"/>
      <c r="G9" s="2"/>
      <c r="H9" s="2"/>
    </row>
    <row r="10" spans="1:10" ht="18" customHeight="1" x14ac:dyDescent="0.15">
      <c r="A10" s="12" t="s">
        <v>74</v>
      </c>
      <c r="B10" s="2">
        <f t="shared" ref="B10:H10" si="0">SUM(B7:B9)</f>
        <v>1900</v>
      </c>
      <c r="C10" s="2">
        <f t="shared" si="0"/>
        <v>1.575</v>
      </c>
      <c r="D10" s="2">
        <f t="shared" si="0"/>
        <v>2993</v>
      </c>
      <c r="E10" s="2">
        <f t="shared" si="0"/>
        <v>2.52</v>
      </c>
      <c r="F10" s="2">
        <f t="shared" si="0"/>
        <v>4788</v>
      </c>
      <c r="G10" s="2">
        <f t="shared" si="0"/>
        <v>-1796</v>
      </c>
      <c r="H10" s="2">
        <f t="shared" si="0"/>
        <v>4788</v>
      </c>
    </row>
    <row r="12" spans="1:10" ht="13.5" x14ac:dyDescent="0.15">
      <c r="A12" s="9" t="s">
        <v>95</v>
      </c>
      <c r="J12" s="4" t="s">
        <v>85</v>
      </c>
    </row>
    <row r="13" spans="1:10" ht="37.5" customHeight="1" x14ac:dyDescent="0.15">
      <c r="A13" s="10" t="s">
        <v>96</v>
      </c>
      <c r="B13" s="11" t="s">
        <v>97</v>
      </c>
      <c r="C13" s="11" t="s">
        <v>98</v>
      </c>
      <c r="D13" s="11" t="s">
        <v>99</v>
      </c>
      <c r="E13" s="11" t="s">
        <v>100</v>
      </c>
      <c r="F13" s="11" t="s">
        <v>101</v>
      </c>
      <c r="G13" s="11" t="s">
        <v>102</v>
      </c>
      <c r="H13" s="11" t="s">
        <v>103</v>
      </c>
      <c r="I13" s="11" t="s">
        <v>104</v>
      </c>
      <c r="J13" s="11" t="s">
        <v>93</v>
      </c>
    </row>
    <row r="14" spans="1:10" ht="18" customHeight="1" x14ac:dyDescent="0.15">
      <c r="A14" s="5" t="s">
        <v>105</v>
      </c>
      <c r="B14" s="2">
        <v>93000</v>
      </c>
      <c r="C14" s="2">
        <v>273000</v>
      </c>
      <c r="D14" s="2">
        <v>58114</v>
      </c>
      <c r="E14" s="2">
        <v>214886</v>
      </c>
      <c r="F14" s="2">
        <v>98000</v>
      </c>
      <c r="G14" s="13">
        <v>94.9</v>
      </c>
      <c r="H14" s="2">
        <v>203927</v>
      </c>
      <c r="I14" s="2">
        <v>0</v>
      </c>
      <c r="J14" s="2">
        <v>93000</v>
      </c>
    </row>
    <row r="15" spans="1:10" ht="18" customHeight="1" x14ac:dyDescent="0.15">
      <c r="A15" s="5" t="s">
        <v>106</v>
      </c>
      <c r="B15" s="2">
        <v>810000</v>
      </c>
      <c r="C15" s="2">
        <v>711354</v>
      </c>
      <c r="D15" s="2">
        <v>502603</v>
      </c>
      <c r="E15" s="2">
        <v>208751</v>
      </c>
      <c r="F15" s="2">
        <v>810000</v>
      </c>
      <c r="G15" s="2">
        <v>100</v>
      </c>
      <c r="H15" s="2">
        <v>208751</v>
      </c>
      <c r="I15" s="2">
        <v>601249</v>
      </c>
      <c r="J15" s="2">
        <v>810000</v>
      </c>
    </row>
    <row r="16" spans="1:10" ht="18" customHeight="1" x14ac:dyDescent="0.15">
      <c r="A16" s="5" t="s">
        <v>107</v>
      </c>
      <c r="B16" s="2">
        <v>27000</v>
      </c>
      <c r="C16" s="2">
        <v>14146</v>
      </c>
      <c r="D16" s="2">
        <v>1738</v>
      </c>
      <c r="E16" s="2">
        <v>12408</v>
      </c>
      <c r="F16" s="2">
        <v>30000</v>
      </c>
      <c r="G16" s="2">
        <v>90</v>
      </c>
      <c r="H16" s="2">
        <v>11167</v>
      </c>
      <c r="I16" s="2">
        <v>15833</v>
      </c>
      <c r="J16" s="2">
        <v>27000</v>
      </c>
    </row>
    <row r="17" spans="1:11" ht="18" customHeight="1" x14ac:dyDescent="0.15">
      <c r="A17" s="14" t="s">
        <v>108</v>
      </c>
      <c r="B17" s="2">
        <v>5000</v>
      </c>
      <c r="C17" s="2">
        <v>26132</v>
      </c>
      <c r="D17" s="2">
        <v>18331</v>
      </c>
      <c r="E17" s="2">
        <v>7801</v>
      </c>
      <c r="F17" s="2">
        <v>5000</v>
      </c>
      <c r="G17" s="2">
        <v>100</v>
      </c>
      <c r="H17" s="2">
        <v>7801</v>
      </c>
      <c r="I17" s="2">
        <v>3960</v>
      </c>
      <c r="J17" s="2">
        <v>5000</v>
      </c>
    </row>
    <row r="18" spans="1:11" ht="18" customHeight="1" x14ac:dyDescent="0.15">
      <c r="A18" s="5" t="s">
        <v>109</v>
      </c>
      <c r="B18" s="2">
        <v>8000</v>
      </c>
      <c r="C18" s="2">
        <v>33511</v>
      </c>
      <c r="D18" s="2">
        <v>11955</v>
      </c>
      <c r="E18" s="2">
        <v>21556</v>
      </c>
      <c r="F18" s="2">
        <v>9000</v>
      </c>
      <c r="G18" s="13">
        <v>88.9</v>
      </c>
      <c r="H18" s="2">
        <v>19163</v>
      </c>
      <c r="I18" s="2">
        <v>0</v>
      </c>
      <c r="J18" s="2">
        <v>8000</v>
      </c>
    </row>
    <row r="19" spans="1:11" ht="18" customHeight="1" x14ac:dyDescent="0.15">
      <c r="A19" s="14" t="s">
        <v>110</v>
      </c>
      <c r="B19" s="2">
        <v>25000</v>
      </c>
      <c r="C19" s="2">
        <v>25036</v>
      </c>
      <c r="D19" s="2">
        <v>13690</v>
      </c>
      <c r="E19" s="2">
        <v>11346</v>
      </c>
      <c r="F19" s="2">
        <v>26000</v>
      </c>
      <c r="G19" s="13">
        <v>96.2</v>
      </c>
      <c r="H19" s="2">
        <v>10915</v>
      </c>
      <c r="I19" s="2">
        <v>11482</v>
      </c>
      <c r="J19" s="2">
        <v>25000</v>
      </c>
    </row>
    <row r="20" spans="1:11" ht="18" customHeight="1" x14ac:dyDescent="0.15">
      <c r="A20" s="5" t="s">
        <v>111</v>
      </c>
      <c r="B20" s="2">
        <v>47000</v>
      </c>
      <c r="C20" s="2">
        <v>14667</v>
      </c>
      <c r="D20" s="2">
        <v>247</v>
      </c>
      <c r="E20" s="2">
        <v>14420</v>
      </c>
      <c r="F20" s="2">
        <v>48500</v>
      </c>
      <c r="G20" s="13">
        <v>96.9</v>
      </c>
      <c r="H20" s="2">
        <v>13973</v>
      </c>
      <c r="I20" s="2">
        <v>33027</v>
      </c>
      <c r="J20" s="2">
        <v>47000</v>
      </c>
    </row>
    <row r="21" spans="1:11" ht="18" customHeight="1" x14ac:dyDescent="0.15">
      <c r="A21" s="12" t="s">
        <v>74</v>
      </c>
      <c r="B21" s="2">
        <f>SUM(B14:B20)</f>
        <v>1015000</v>
      </c>
      <c r="C21" s="2">
        <f>SUM(C14:C20)</f>
        <v>1097846</v>
      </c>
      <c r="D21" s="2">
        <f>SUM(D14:D20)</f>
        <v>606678</v>
      </c>
      <c r="E21" s="2">
        <f>SUM(E14:E20)</f>
        <v>491168</v>
      </c>
      <c r="F21" s="2">
        <f>SUM(F14:F20)</f>
        <v>1026500</v>
      </c>
      <c r="G21" s="2"/>
      <c r="H21" s="2">
        <f>SUM(H14:H20)</f>
        <v>475697</v>
      </c>
      <c r="I21" s="2">
        <f>SUM(I14:I20)</f>
        <v>665551</v>
      </c>
      <c r="J21" s="2">
        <f>SUM(J14:J20)</f>
        <v>1015000</v>
      </c>
    </row>
    <row r="23" spans="1:11" ht="13.5" x14ac:dyDescent="0.15">
      <c r="A23" s="9" t="s">
        <v>112</v>
      </c>
      <c r="K23" s="4" t="s">
        <v>113</v>
      </c>
    </row>
    <row r="24" spans="1:11" ht="37.5" customHeight="1" x14ac:dyDescent="0.15">
      <c r="A24" s="10" t="s">
        <v>96</v>
      </c>
      <c r="B24" s="11" t="s">
        <v>114</v>
      </c>
      <c r="C24" s="11" t="s">
        <v>98</v>
      </c>
      <c r="D24" s="11" t="s">
        <v>99</v>
      </c>
      <c r="E24" s="11" t="s">
        <v>100</v>
      </c>
      <c r="F24" s="11" t="s">
        <v>101</v>
      </c>
      <c r="G24" s="11" t="s">
        <v>102</v>
      </c>
      <c r="H24" s="11" t="s">
        <v>103</v>
      </c>
      <c r="I24" s="11" t="s">
        <v>115</v>
      </c>
      <c r="J24" s="11" t="s">
        <v>116</v>
      </c>
      <c r="K24" s="11" t="s">
        <v>93</v>
      </c>
    </row>
    <row r="25" spans="1:11" ht="18" customHeight="1" x14ac:dyDescent="0.15">
      <c r="A25" s="5" t="s">
        <v>117</v>
      </c>
      <c r="B25" s="2">
        <v>250</v>
      </c>
      <c r="C25" s="2">
        <v>22967758</v>
      </c>
      <c r="D25" s="2">
        <v>2152641</v>
      </c>
      <c r="E25" s="2">
        <v>20815117</v>
      </c>
      <c r="F25" s="2">
        <v>300000</v>
      </c>
      <c r="G25" s="13">
        <f t="shared" ref="G25:G43" si="1">B25/F25*100</f>
        <v>8.3333333333333343E-2</v>
      </c>
      <c r="H25" s="2">
        <f t="shared" ref="H25:H43" si="2">E25*G25/100</f>
        <v>17345.930833333336</v>
      </c>
      <c r="I25" s="2">
        <v>0</v>
      </c>
      <c r="J25" s="2">
        <v>250</v>
      </c>
      <c r="K25" s="2">
        <v>250</v>
      </c>
    </row>
    <row r="26" spans="1:11" ht="18" customHeight="1" x14ac:dyDescent="0.15">
      <c r="A26" s="5" t="s">
        <v>118</v>
      </c>
      <c r="B26" s="2">
        <v>15850</v>
      </c>
      <c r="C26" s="2">
        <v>6078244</v>
      </c>
      <c r="D26" s="2">
        <v>751523</v>
      </c>
      <c r="E26" s="2">
        <v>5326721</v>
      </c>
      <c r="F26" s="2">
        <v>450000</v>
      </c>
      <c r="G26" s="13">
        <f t="shared" si="1"/>
        <v>3.5222222222222226</v>
      </c>
      <c r="H26" s="2">
        <f t="shared" si="2"/>
        <v>187618.95077777782</v>
      </c>
      <c r="I26" s="2">
        <v>0</v>
      </c>
      <c r="J26" s="2">
        <v>15850</v>
      </c>
      <c r="K26" s="2">
        <v>15850</v>
      </c>
    </row>
    <row r="27" spans="1:11" ht="18" customHeight="1" x14ac:dyDescent="0.15">
      <c r="A27" s="14" t="s">
        <v>119</v>
      </c>
      <c r="B27" s="2">
        <v>4910</v>
      </c>
      <c r="C27" s="2">
        <v>169061182</v>
      </c>
      <c r="D27" s="2">
        <v>163970585</v>
      </c>
      <c r="E27" s="2">
        <v>5090597</v>
      </c>
      <c r="F27" s="2">
        <v>2821060</v>
      </c>
      <c r="G27" s="13">
        <f t="shared" si="1"/>
        <v>0.17404805285956343</v>
      </c>
      <c r="H27" s="2">
        <f t="shared" si="2"/>
        <v>8860.0849574273507</v>
      </c>
      <c r="I27" s="2">
        <v>0</v>
      </c>
      <c r="J27" s="2">
        <v>4910</v>
      </c>
      <c r="K27" s="2">
        <v>4910</v>
      </c>
    </row>
    <row r="28" spans="1:11" ht="18" customHeight="1" x14ac:dyDescent="0.15">
      <c r="A28" s="14" t="s">
        <v>120</v>
      </c>
      <c r="B28" s="2">
        <v>1950</v>
      </c>
      <c r="C28" s="2">
        <v>427836</v>
      </c>
      <c r="D28" s="2">
        <v>375774</v>
      </c>
      <c r="E28" s="2">
        <v>52062</v>
      </c>
      <c r="F28" s="2">
        <v>50420</v>
      </c>
      <c r="G28" s="13">
        <f t="shared" si="1"/>
        <v>3.8675128917096386</v>
      </c>
      <c r="H28" s="2">
        <f t="shared" si="2"/>
        <v>2013.504561681872</v>
      </c>
      <c r="I28" s="2">
        <v>0</v>
      </c>
      <c r="J28" s="2">
        <v>1950</v>
      </c>
      <c r="K28" s="2">
        <v>1950</v>
      </c>
    </row>
    <row r="29" spans="1:11" ht="18" customHeight="1" x14ac:dyDescent="0.15">
      <c r="A29" s="14" t="s">
        <v>121</v>
      </c>
      <c r="B29" s="2">
        <v>56540</v>
      </c>
      <c r="C29" s="2">
        <v>66801585</v>
      </c>
      <c r="D29" s="2">
        <v>56212041</v>
      </c>
      <c r="E29" s="2">
        <v>10589544</v>
      </c>
      <c r="F29" s="2">
        <v>880000</v>
      </c>
      <c r="G29" s="13">
        <f t="shared" si="1"/>
        <v>6.4249999999999998</v>
      </c>
      <c r="H29" s="2">
        <f t="shared" si="2"/>
        <v>680378.20200000005</v>
      </c>
      <c r="I29" s="2">
        <v>0</v>
      </c>
      <c r="J29" s="2">
        <v>56540</v>
      </c>
      <c r="K29" s="2">
        <v>56540</v>
      </c>
    </row>
    <row r="30" spans="1:11" ht="18" customHeight="1" x14ac:dyDescent="0.15">
      <c r="A30" s="5" t="s">
        <v>122</v>
      </c>
      <c r="B30" s="2">
        <v>665</v>
      </c>
      <c r="C30" s="2">
        <v>431906</v>
      </c>
      <c r="D30" s="2">
        <v>149070</v>
      </c>
      <c r="E30" s="2">
        <v>282836</v>
      </c>
      <c r="F30" s="2">
        <v>97210</v>
      </c>
      <c r="G30" s="13">
        <f t="shared" si="1"/>
        <v>0.68408599938277959</v>
      </c>
      <c r="H30" s="2">
        <f t="shared" si="2"/>
        <v>1934.8414772142785</v>
      </c>
      <c r="I30" s="2">
        <v>0</v>
      </c>
      <c r="J30" s="2">
        <v>665</v>
      </c>
      <c r="K30" s="2">
        <v>665</v>
      </c>
    </row>
    <row r="31" spans="1:11" ht="18" customHeight="1" x14ac:dyDescent="0.15">
      <c r="A31" s="5" t="s">
        <v>123</v>
      </c>
      <c r="B31" s="2">
        <v>7400</v>
      </c>
      <c r="C31" s="2">
        <v>24786267000</v>
      </c>
      <c r="D31" s="2">
        <v>24545185000</v>
      </c>
      <c r="E31" s="2">
        <v>241082000</v>
      </c>
      <c r="F31" s="2">
        <v>16602000</v>
      </c>
      <c r="G31" s="13">
        <f t="shared" si="1"/>
        <v>4.4572943018913382E-2</v>
      </c>
      <c r="H31" s="2">
        <f t="shared" si="2"/>
        <v>107457.34248885677</v>
      </c>
      <c r="I31" s="2">
        <v>0</v>
      </c>
      <c r="J31" s="2">
        <v>7400</v>
      </c>
      <c r="K31" s="2">
        <v>7400</v>
      </c>
    </row>
    <row r="32" spans="1:11" ht="18" customHeight="1" x14ac:dyDescent="0.15">
      <c r="A32" s="5" t="s">
        <v>124</v>
      </c>
      <c r="B32" s="2">
        <v>1081</v>
      </c>
      <c r="C32" s="2">
        <v>1333590</v>
      </c>
      <c r="D32" s="2">
        <v>216842</v>
      </c>
      <c r="E32" s="2">
        <v>1116748</v>
      </c>
      <c r="F32" s="2">
        <v>856729</v>
      </c>
      <c r="G32" s="13">
        <f t="shared" si="1"/>
        <v>0.12617758941275481</v>
      </c>
      <c r="H32" s="2">
        <f t="shared" si="2"/>
        <v>1409.085706215151</v>
      </c>
      <c r="I32" s="2">
        <v>0</v>
      </c>
      <c r="J32" s="2">
        <v>1081</v>
      </c>
      <c r="K32" s="2">
        <v>1081</v>
      </c>
    </row>
    <row r="33" spans="1:11" ht="18" customHeight="1" x14ac:dyDescent="0.15">
      <c r="A33" s="5" t="s">
        <v>125</v>
      </c>
      <c r="B33" s="2">
        <v>13270</v>
      </c>
      <c r="C33" s="2">
        <v>395809704</v>
      </c>
      <c r="D33" s="2">
        <v>348791934</v>
      </c>
      <c r="E33" s="2">
        <v>47017770</v>
      </c>
      <c r="F33" s="2">
        <v>5508065</v>
      </c>
      <c r="G33" s="13">
        <f t="shared" si="1"/>
        <v>0.24091945174938931</v>
      </c>
      <c r="H33" s="2">
        <f t="shared" si="2"/>
        <v>113274.95370878885</v>
      </c>
      <c r="I33" s="2">
        <v>0</v>
      </c>
      <c r="J33" s="2">
        <v>13270</v>
      </c>
      <c r="K33" s="2">
        <v>11855</v>
      </c>
    </row>
    <row r="34" spans="1:11" ht="18" customHeight="1" x14ac:dyDescent="0.15">
      <c r="A34" s="14" t="s">
        <v>126</v>
      </c>
      <c r="B34" s="2">
        <v>3285</v>
      </c>
      <c r="C34" s="2">
        <v>833796</v>
      </c>
      <c r="D34" s="2">
        <v>65511</v>
      </c>
      <c r="E34" s="2">
        <v>768285</v>
      </c>
      <c r="F34" s="2">
        <v>500000</v>
      </c>
      <c r="G34" s="13">
        <f t="shared" si="1"/>
        <v>0.65700000000000003</v>
      </c>
      <c r="H34" s="2">
        <f t="shared" si="2"/>
        <v>5047.6324500000001</v>
      </c>
      <c r="I34" s="2">
        <v>0</v>
      </c>
      <c r="J34" s="2">
        <v>3285</v>
      </c>
      <c r="K34" s="2">
        <v>2638</v>
      </c>
    </row>
    <row r="35" spans="1:11" ht="18" customHeight="1" x14ac:dyDescent="0.15">
      <c r="A35" s="14" t="s">
        <v>127</v>
      </c>
      <c r="B35" s="2">
        <v>58</v>
      </c>
      <c r="C35" s="2">
        <v>4390992</v>
      </c>
      <c r="D35" s="2">
        <v>2068619</v>
      </c>
      <c r="E35" s="2">
        <v>2322372</v>
      </c>
      <c r="F35" s="2">
        <v>105000</v>
      </c>
      <c r="G35" s="13">
        <f t="shared" si="1"/>
        <v>5.5238095238095239E-2</v>
      </c>
      <c r="H35" s="2">
        <f t="shared" si="2"/>
        <v>1282.8340571428571</v>
      </c>
      <c r="I35" s="2">
        <v>0</v>
      </c>
      <c r="J35" s="2">
        <v>58</v>
      </c>
      <c r="K35" s="2">
        <v>58</v>
      </c>
    </row>
    <row r="36" spans="1:11" ht="18" customHeight="1" x14ac:dyDescent="0.15">
      <c r="A36" s="14" t="s">
        <v>128</v>
      </c>
      <c r="B36" s="2">
        <v>615</v>
      </c>
      <c r="C36" s="2">
        <v>111103</v>
      </c>
      <c r="D36" s="2">
        <v>991</v>
      </c>
      <c r="E36" s="2">
        <v>110112</v>
      </c>
      <c r="F36" s="2">
        <v>100000</v>
      </c>
      <c r="G36" s="13">
        <f t="shared" si="1"/>
        <v>0.61499999999999999</v>
      </c>
      <c r="H36" s="2">
        <f t="shared" si="2"/>
        <v>677.18880000000001</v>
      </c>
      <c r="I36" s="2">
        <v>0</v>
      </c>
      <c r="J36" s="2">
        <v>615</v>
      </c>
      <c r="K36" s="2">
        <v>615</v>
      </c>
    </row>
    <row r="37" spans="1:11" ht="18" customHeight="1" x14ac:dyDescent="0.15">
      <c r="A37" s="14" t="s">
        <v>129</v>
      </c>
      <c r="B37" s="2">
        <v>815</v>
      </c>
      <c r="C37" s="2">
        <v>1833696</v>
      </c>
      <c r="D37" s="2">
        <v>6234</v>
      </c>
      <c r="E37" s="2">
        <v>1827462</v>
      </c>
      <c r="F37" s="2">
        <v>1486448</v>
      </c>
      <c r="G37" s="13">
        <f t="shared" si="1"/>
        <v>5.4828692291960426E-2</v>
      </c>
      <c r="H37" s="2">
        <f t="shared" si="2"/>
        <v>1001.9735167325058</v>
      </c>
      <c r="I37" s="2">
        <v>0</v>
      </c>
      <c r="J37" s="2">
        <v>815</v>
      </c>
      <c r="K37" s="2">
        <v>815</v>
      </c>
    </row>
    <row r="38" spans="1:11" ht="18" customHeight="1" x14ac:dyDescent="0.15">
      <c r="A38" s="14" t="s">
        <v>130</v>
      </c>
      <c r="B38" s="2">
        <v>3338</v>
      </c>
      <c r="C38" s="2">
        <v>1948058</v>
      </c>
      <c r="D38" s="2">
        <v>14627</v>
      </c>
      <c r="E38" s="2">
        <v>1933430</v>
      </c>
      <c r="F38" s="2">
        <v>1913459</v>
      </c>
      <c r="G38" s="13">
        <f t="shared" si="1"/>
        <v>0.1744484726351597</v>
      </c>
      <c r="H38" s="2">
        <f t="shared" si="2"/>
        <v>3372.8391044699679</v>
      </c>
      <c r="I38" s="2">
        <v>0</v>
      </c>
      <c r="J38" s="2">
        <v>3338</v>
      </c>
      <c r="K38" s="2">
        <v>2501</v>
      </c>
    </row>
    <row r="39" spans="1:11" ht="18" customHeight="1" x14ac:dyDescent="0.15">
      <c r="A39" s="14" t="s">
        <v>131</v>
      </c>
      <c r="B39" s="2">
        <v>260</v>
      </c>
      <c r="C39" s="2">
        <v>3805931</v>
      </c>
      <c r="D39" s="2">
        <v>1258425</v>
      </c>
      <c r="E39" s="2">
        <v>2547506</v>
      </c>
      <c r="F39" s="2">
        <v>400000</v>
      </c>
      <c r="G39" s="13">
        <f t="shared" si="1"/>
        <v>6.5000000000000002E-2</v>
      </c>
      <c r="H39" s="2">
        <f t="shared" si="2"/>
        <v>1655.8789000000002</v>
      </c>
      <c r="I39" s="2">
        <v>0</v>
      </c>
      <c r="J39" s="2">
        <v>260</v>
      </c>
      <c r="K39" s="2">
        <v>130</v>
      </c>
    </row>
    <row r="40" spans="1:11" ht="18" customHeight="1" x14ac:dyDescent="0.15">
      <c r="A40" s="14" t="s">
        <v>132</v>
      </c>
      <c r="B40" s="2">
        <v>265</v>
      </c>
      <c r="C40" s="2">
        <v>100057</v>
      </c>
      <c r="D40" s="2">
        <v>0</v>
      </c>
      <c r="E40" s="2">
        <v>100057</v>
      </c>
      <c r="F40" s="2">
        <v>105673</v>
      </c>
      <c r="G40" s="13">
        <f t="shared" si="1"/>
        <v>0.2507736129380258</v>
      </c>
      <c r="H40" s="2">
        <f t="shared" si="2"/>
        <v>250.91655389740049</v>
      </c>
      <c r="I40" s="2">
        <v>0</v>
      </c>
      <c r="J40" s="2">
        <v>265</v>
      </c>
      <c r="K40" s="2">
        <v>265</v>
      </c>
    </row>
    <row r="41" spans="1:11" ht="18" customHeight="1" x14ac:dyDescent="0.15">
      <c r="A41" s="5" t="s">
        <v>133</v>
      </c>
      <c r="B41" s="2">
        <v>9500</v>
      </c>
      <c r="C41" s="2">
        <v>1165569000</v>
      </c>
      <c r="D41" s="2">
        <v>1111840000</v>
      </c>
      <c r="E41" s="2">
        <v>53728000</v>
      </c>
      <c r="F41" s="2">
        <v>7002000</v>
      </c>
      <c r="G41" s="13">
        <f t="shared" si="1"/>
        <v>0.13567552127963439</v>
      </c>
      <c r="H41" s="2">
        <f t="shared" si="2"/>
        <v>72895.744073121969</v>
      </c>
      <c r="I41" s="2">
        <v>0</v>
      </c>
      <c r="J41" s="2">
        <v>9500</v>
      </c>
      <c r="K41" s="2">
        <v>9500</v>
      </c>
    </row>
    <row r="42" spans="1:11" ht="18" customHeight="1" x14ac:dyDescent="0.15">
      <c r="A42" s="5" t="s">
        <v>134</v>
      </c>
      <c r="B42" s="2">
        <v>1427</v>
      </c>
      <c r="C42" s="2">
        <v>2563532</v>
      </c>
      <c r="D42" s="2">
        <v>2225233</v>
      </c>
      <c r="E42" s="2">
        <v>338299</v>
      </c>
      <c r="F42" s="2">
        <v>308539</v>
      </c>
      <c r="G42" s="13">
        <f t="shared" si="1"/>
        <v>0.46250230927046504</v>
      </c>
      <c r="H42" s="2">
        <f t="shared" si="2"/>
        <v>1564.6406872388905</v>
      </c>
      <c r="I42" s="2">
        <v>0</v>
      </c>
      <c r="J42" s="2">
        <v>1427</v>
      </c>
      <c r="K42" s="2">
        <v>1427</v>
      </c>
    </row>
    <row r="43" spans="1:11" ht="18" customHeight="1" x14ac:dyDescent="0.15">
      <c r="A43" s="14" t="s">
        <v>135</v>
      </c>
      <c r="B43" s="2">
        <v>289</v>
      </c>
      <c r="C43" s="2">
        <v>1829035</v>
      </c>
      <c r="D43" s="2">
        <v>1561330</v>
      </c>
      <c r="E43" s="2">
        <v>267705</v>
      </c>
      <c r="F43" s="2">
        <v>100000</v>
      </c>
      <c r="G43" s="13">
        <f t="shared" si="1"/>
        <v>0.28900000000000003</v>
      </c>
      <c r="H43" s="2">
        <f t="shared" si="2"/>
        <v>773.66745000000014</v>
      </c>
      <c r="I43" s="2">
        <v>0</v>
      </c>
      <c r="J43" s="2">
        <v>289</v>
      </c>
      <c r="K43" s="2">
        <v>289</v>
      </c>
    </row>
    <row r="44" spans="1:11" ht="18" customHeight="1" x14ac:dyDescent="0.15">
      <c r="A44" s="12" t="s">
        <v>74</v>
      </c>
      <c r="B44" s="2">
        <f>SUM(B25:B43)</f>
        <v>121768</v>
      </c>
      <c r="C44" s="2">
        <f>SUM(C25:C43)</f>
        <v>26632164005</v>
      </c>
      <c r="D44" s="2">
        <f>SUM(D25:D43)</f>
        <v>26236846380</v>
      </c>
      <c r="E44" s="2">
        <f>SUM(E25:E43)</f>
        <v>395316623</v>
      </c>
      <c r="F44" s="2">
        <f>SUM(F25:F43)</f>
        <v>39586603</v>
      </c>
      <c r="G44" s="2"/>
      <c r="H44" s="2">
        <f>SUM(H25:H43)</f>
        <v>1208816.2121038986</v>
      </c>
      <c r="I44" s="2">
        <f>SUM(I25:I43)</f>
        <v>0</v>
      </c>
      <c r="J44" s="2">
        <f>SUM(J25:J43)</f>
        <v>121768</v>
      </c>
      <c r="K44" s="2">
        <f>SUM(K25:K43)</f>
        <v>118739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workbookViewId="0">
      <selection activeCell="C3" sqref="C3"/>
    </sheetView>
  </sheetViews>
  <sheetFormatPr defaultColWidth="8.875" defaultRowHeight="11.25" x14ac:dyDescent="0.15"/>
  <cols>
    <col min="1" max="1" width="22.875" style="6" customWidth="1"/>
    <col min="2" max="7" width="19.875" style="6" customWidth="1"/>
    <col min="8" max="16384" width="8.875" style="6"/>
  </cols>
  <sheetData>
    <row r="1" spans="1:7" ht="21" x14ac:dyDescent="0.2">
      <c r="A1" s="8" t="s">
        <v>136</v>
      </c>
    </row>
    <row r="2" spans="1:7" ht="13.5" x14ac:dyDescent="0.15">
      <c r="A2" s="1" t="s">
        <v>1</v>
      </c>
    </row>
    <row r="3" spans="1:7" ht="13.5" x14ac:dyDescent="0.15">
      <c r="A3" s="1" t="s">
        <v>2</v>
      </c>
    </row>
    <row r="4" spans="1:7" ht="13.5" x14ac:dyDescent="0.15">
      <c r="G4" s="4" t="s">
        <v>85</v>
      </c>
    </row>
    <row r="5" spans="1:7" ht="22.5" customHeight="1" x14ac:dyDescent="0.15">
      <c r="A5" s="10" t="s">
        <v>137</v>
      </c>
      <c r="B5" s="10" t="s">
        <v>138</v>
      </c>
      <c r="C5" s="10" t="s">
        <v>139</v>
      </c>
      <c r="D5" s="10" t="s">
        <v>140</v>
      </c>
      <c r="E5" s="10" t="s">
        <v>141</v>
      </c>
      <c r="F5" s="11" t="s">
        <v>142</v>
      </c>
      <c r="G5" s="11" t="s">
        <v>93</v>
      </c>
    </row>
    <row r="6" spans="1:7" ht="18" customHeight="1" x14ac:dyDescent="0.15">
      <c r="A6" s="15" t="s">
        <v>143</v>
      </c>
      <c r="B6" s="16">
        <v>5691295</v>
      </c>
      <c r="C6" s="16">
        <v>1332096</v>
      </c>
      <c r="D6" s="17"/>
      <c r="E6" s="17"/>
      <c r="F6" s="16">
        <f t="shared" ref="F6:F22" si="0">SUM(B6:E6)</f>
        <v>7023391</v>
      </c>
      <c r="G6" s="16">
        <v>7023391</v>
      </c>
    </row>
    <row r="7" spans="1:7" ht="18" customHeight="1" x14ac:dyDescent="0.15">
      <c r="A7" s="15" t="s">
        <v>144</v>
      </c>
      <c r="B7" s="16">
        <v>950746</v>
      </c>
      <c r="C7" s="16">
        <v>423390</v>
      </c>
      <c r="D7" s="17"/>
      <c r="E7" s="17"/>
      <c r="F7" s="16">
        <f t="shared" si="0"/>
        <v>1374136</v>
      </c>
      <c r="G7" s="16">
        <v>1374136</v>
      </c>
    </row>
    <row r="8" spans="1:7" ht="18" customHeight="1" x14ac:dyDescent="0.15">
      <c r="A8" s="15" t="s">
        <v>145</v>
      </c>
      <c r="B8" s="16">
        <v>35383</v>
      </c>
      <c r="C8" s="16">
        <v>15757</v>
      </c>
      <c r="D8" s="17"/>
      <c r="E8" s="17"/>
      <c r="F8" s="16">
        <f t="shared" si="0"/>
        <v>51140</v>
      </c>
      <c r="G8" s="16">
        <v>51140</v>
      </c>
    </row>
    <row r="9" spans="1:7" ht="18" customHeight="1" x14ac:dyDescent="0.15">
      <c r="A9" s="15" t="s">
        <v>146</v>
      </c>
      <c r="B9" s="16">
        <v>548691</v>
      </c>
      <c r="C9" s="16">
        <v>244346</v>
      </c>
      <c r="D9" s="17"/>
      <c r="E9" s="17"/>
      <c r="F9" s="16">
        <f t="shared" si="0"/>
        <v>793037</v>
      </c>
      <c r="G9" s="16">
        <v>793037</v>
      </c>
    </row>
    <row r="10" spans="1:7" ht="18" customHeight="1" x14ac:dyDescent="0.15">
      <c r="A10" s="15" t="s">
        <v>147</v>
      </c>
      <c r="B10" s="16">
        <v>11245</v>
      </c>
      <c r="C10" s="16">
        <v>5008</v>
      </c>
      <c r="D10" s="17"/>
      <c r="E10" s="17"/>
      <c r="F10" s="16">
        <f t="shared" si="0"/>
        <v>16253</v>
      </c>
      <c r="G10" s="16">
        <v>16253</v>
      </c>
    </row>
    <row r="11" spans="1:7" ht="18" customHeight="1" x14ac:dyDescent="0.15">
      <c r="A11" s="15" t="s">
        <v>148</v>
      </c>
      <c r="B11" s="16">
        <v>48414</v>
      </c>
      <c r="C11" s="16">
        <v>21560</v>
      </c>
      <c r="D11" s="17"/>
      <c r="E11" s="17"/>
      <c r="F11" s="16">
        <f t="shared" si="0"/>
        <v>69974</v>
      </c>
      <c r="G11" s="16">
        <v>69974</v>
      </c>
    </row>
    <row r="12" spans="1:7" ht="18" customHeight="1" x14ac:dyDescent="0.15">
      <c r="A12" s="15" t="s">
        <v>149</v>
      </c>
      <c r="B12" s="16">
        <v>201249</v>
      </c>
      <c r="C12" s="16">
        <v>39477</v>
      </c>
      <c r="D12" s="16">
        <v>229797</v>
      </c>
      <c r="E12" s="17"/>
      <c r="F12" s="16">
        <f t="shared" si="0"/>
        <v>470523</v>
      </c>
      <c r="G12" s="16">
        <v>470523</v>
      </c>
    </row>
    <row r="13" spans="1:7" ht="18" customHeight="1" x14ac:dyDescent="0.15">
      <c r="A13" s="15" t="s">
        <v>150</v>
      </c>
      <c r="B13" s="16">
        <v>37797</v>
      </c>
      <c r="C13" s="16">
        <v>16832</v>
      </c>
      <c r="D13" s="17"/>
      <c r="E13" s="17"/>
      <c r="F13" s="16">
        <f t="shared" si="0"/>
        <v>54629</v>
      </c>
      <c r="G13" s="16">
        <v>54629</v>
      </c>
    </row>
    <row r="14" spans="1:7" ht="18" customHeight="1" x14ac:dyDescent="0.15">
      <c r="A14" s="15" t="s">
        <v>151</v>
      </c>
      <c r="B14" s="16">
        <v>14168</v>
      </c>
      <c r="C14" s="16">
        <v>6310</v>
      </c>
      <c r="D14" s="17"/>
      <c r="E14" s="17"/>
      <c r="F14" s="16">
        <f t="shared" si="0"/>
        <v>20478</v>
      </c>
      <c r="G14" s="16">
        <v>20478</v>
      </c>
    </row>
    <row r="15" spans="1:7" ht="18" customHeight="1" x14ac:dyDescent="0.15">
      <c r="A15" s="15" t="s">
        <v>152</v>
      </c>
      <c r="B15" s="16">
        <v>2637671</v>
      </c>
      <c r="C15" s="16">
        <v>1000942</v>
      </c>
      <c r="D15" s="17"/>
      <c r="E15" s="17"/>
      <c r="F15" s="16">
        <f t="shared" si="0"/>
        <v>3638613</v>
      </c>
      <c r="G15" s="16">
        <v>3638613</v>
      </c>
    </row>
    <row r="16" spans="1:7" ht="18" customHeight="1" x14ac:dyDescent="0.15">
      <c r="A16" s="15" t="s">
        <v>153</v>
      </c>
      <c r="B16" s="16">
        <v>23000</v>
      </c>
      <c r="C16" s="16"/>
      <c r="D16" s="17"/>
      <c r="E16" s="17"/>
      <c r="F16" s="16">
        <f t="shared" si="0"/>
        <v>23000</v>
      </c>
      <c r="G16" s="16">
        <v>23000</v>
      </c>
    </row>
    <row r="17" spans="1:7" ht="18" customHeight="1" x14ac:dyDescent="0.15">
      <c r="A17" s="15" t="s">
        <v>154</v>
      </c>
      <c r="B17" s="16">
        <v>1794678</v>
      </c>
      <c r="C17" s="16">
        <v>799214</v>
      </c>
      <c r="D17" s="17"/>
      <c r="E17" s="17"/>
      <c r="F17" s="16">
        <f t="shared" si="0"/>
        <v>2593892</v>
      </c>
      <c r="G17" s="16">
        <v>2593892</v>
      </c>
    </row>
    <row r="18" spans="1:7" ht="18" customHeight="1" x14ac:dyDescent="0.15">
      <c r="A18" s="15" t="s">
        <v>155</v>
      </c>
      <c r="B18" s="16">
        <v>742</v>
      </c>
      <c r="C18" s="16">
        <v>330</v>
      </c>
      <c r="D18" s="17"/>
      <c r="E18" s="17"/>
      <c r="F18" s="16">
        <f t="shared" si="0"/>
        <v>1072</v>
      </c>
      <c r="G18" s="16">
        <v>1072</v>
      </c>
    </row>
    <row r="19" spans="1:7" ht="18" customHeight="1" x14ac:dyDescent="0.15">
      <c r="A19" s="15" t="s">
        <v>156</v>
      </c>
      <c r="B19" s="16">
        <v>51355</v>
      </c>
      <c r="C19" s="16">
        <v>22870</v>
      </c>
      <c r="D19" s="17"/>
      <c r="E19" s="17"/>
      <c r="F19" s="16">
        <f t="shared" si="0"/>
        <v>74225</v>
      </c>
      <c r="G19" s="16">
        <v>74225</v>
      </c>
    </row>
    <row r="20" spans="1:7" ht="18" customHeight="1" x14ac:dyDescent="0.15">
      <c r="A20" s="15" t="s">
        <v>157</v>
      </c>
      <c r="B20" s="16">
        <v>38907</v>
      </c>
      <c r="C20" s="16">
        <v>17326</v>
      </c>
      <c r="D20" s="17"/>
      <c r="E20" s="17"/>
      <c r="F20" s="16">
        <f t="shared" si="0"/>
        <v>56233</v>
      </c>
      <c r="G20" s="16">
        <v>56233</v>
      </c>
    </row>
    <row r="21" spans="1:7" ht="18" customHeight="1" x14ac:dyDescent="0.15">
      <c r="A21" s="15" t="s">
        <v>158</v>
      </c>
      <c r="B21" s="16">
        <v>59295</v>
      </c>
      <c r="C21" s="16">
        <v>26405</v>
      </c>
      <c r="D21" s="17"/>
      <c r="E21" s="17"/>
      <c r="F21" s="16">
        <f t="shared" si="0"/>
        <v>85700</v>
      </c>
      <c r="G21" s="16">
        <v>85700</v>
      </c>
    </row>
    <row r="22" spans="1:7" ht="18" customHeight="1" x14ac:dyDescent="0.15">
      <c r="A22" s="12" t="s">
        <v>74</v>
      </c>
      <c r="B22" s="18">
        <f>SUM(B6:B21)</f>
        <v>12144636</v>
      </c>
      <c r="C22" s="18">
        <f>SUM(C6:C21)</f>
        <v>3971863</v>
      </c>
      <c r="D22" s="18">
        <f>SUM(D6:D21)</f>
        <v>229797</v>
      </c>
      <c r="E22" s="18"/>
      <c r="F22" s="18">
        <f t="shared" si="0"/>
        <v>16346296</v>
      </c>
      <c r="G22" s="18">
        <f>SUM(G6:G21)</f>
        <v>16346296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3" sqref="C3"/>
    </sheetView>
  </sheetViews>
  <sheetFormatPr defaultColWidth="8.875" defaultRowHeight="11.25" x14ac:dyDescent="0.15"/>
  <cols>
    <col min="1" max="1" width="30.875" style="6" customWidth="1"/>
    <col min="2" max="6" width="19.875" style="6" customWidth="1"/>
    <col min="7" max="16384" width="8.875" style="6"/>
  </cols>
  <sheetData>
    <row r="1" spans="1:6" ht="21" x14ac:dyDescent="0.2">
      <c r="A1" s="8" t="s">
        <v>159</v>
      </c>
    </row>
    <row r="2" spans="1:6" ht="13.5" x14ac:dyDescent="0.15">
      <c r="A2" s="1" t="s">
        <v>1</v>
      </c>
    </row>
    <row r="3" spans="1:6" ht="13.5" x14ac:dyDescent="0.15">
      <c r="A3" s="1" t="s">
        <v>2</v>
      </c>
    </row>
    <row r="4" spans="1:6" ht="13.5" x14ac:dyDescent="0.15">
      <c r="F4" s="4" t="s">
        <v>85</v>
      </c>
    </row>
    <row r="5" spans="1:6" ht="22.5" customHeight="1" x14ac:dyDescent="0.15">
      <c r="A5" s="42" t="s">
        <v>160</v>
      </c>
      <c r="B5" s="42" t="s">
        <v>161</v>
      </c>
      <c r="C5" s="42"/>
      <c r="D5" s="42" t="s">
        <v>162</v>
      </c>
      <c r="E5" s="42"/>
      <c r="F5" s="43" t="s">
        <v>163</v>
      </c>
    </row>
    <row r="6" spans="1:6" ht="22.5" customHeight="1" x14ac:dyDescent="0.15">
      <c r="A6" s="42"/>
      <c r="B6" s="10" t="s">
        <v>164</v>
      </c>
      <c r="C6" s="11" t="s">
        <v>165</v>
      </c>
      <c r="D6" s="10" t="s">
        <v>164</v>
      </c>
      <c r="E6" s="11" t="s">
        <v>165</v>
      </c>
      <c r="F6" s="42"/>
    </row>
    <row r="7" spans="1:6" ht="18" customHeight="1" x14ac:dyDescent="0.15">
      <c r="A7" s="5" t="s">
        <v>166</v>
      </c>
      <c r="B7" s="19"/>
      <c r="C7" s="19"/>
      <c r="D7" s="19"/>
      <c r="E7" s="19"/>
      <c r="F7" s="19"/>
    </row>
    <row r="8" spans="1:6" ht="18" customHeight="1" x14ac:dyDescent="0.15">
      <c r="A8" s="5" t="s">
        <v>167</v>
      </c>
      <c r="B8" s="19">
        <v>15215</v>
      </c>
      <c r="C8" s="19"/>
      <c r="D8" s="19">
        <v>3570</v>
      </c>
      <c r="E8" s="19"/>
      <c r="F8" s="19">
        <v>18785</v>
      </c>
    </row>
    <row r="9" spans="1:6" ht="18" customHeight="1" x14ac:dyDescent="0.15">
      <c r="A9" s="5" t="s">
        <v>168</v>
      </c>
      <c r="B9" s="19">
        <v>5176</v>
      </c>
      <c r="C9" s="19"/>
      <c r="D9" s="19">
        <v>2659</v>
      </c>
      <c r="E9" s="19"/>
      <c r="F9" s="19">
        <v>7835</v>
      </c>
    </row>
    <row r="10" spans="1:6" ht="18" customHeight="1" x14ac:dyDescent="0.15">
      <c r="A10" s="14" t="s">
        <v>169</v>
      </c>
      <c r="B10" s="19">
        <v>49370</v>
      </c>
      <c r="C10" s="19"/>
      <c r="D10" s="19">
        <v>6480</v>
      </c>
      <c r="E10" s="19"/>
      <c r="F10" s="19">
        <v>55850</v>
      </c>
    </row>
    <row r="11" spans="1:6" ht="18" customHeight="1" x14ac:dyDescent="0.15">
      <c r="A11" s="5" t="s">
        <v>170</v>
      </c>
      <c r="B11" s="19">
        <v>4634</v>
      </c>
      <c r="C11" s="19"/>
      <c r="D11" s="19">
        <v>2306</v>
      </c>
      <c r="E11" s="19"/>
      <c r="F11" s="19">
        <v>6940</v>
      </c>
    </row>
    <row r="12" spans="1:6" ht="18" customHeight="1" x14ac:dyDescent="0.15">
      <c r="A12" s="12" t="s">
        <v>74</v>
      </c>
      <c r="B12" s="19">
        <v>74395</v>
      </c>
      <c r="C12" s="19"/>
      <c r="D12" s="19">
        <v>15015</v>
      </c>
      <c r="E12" s="19"/>
      <c r="F12" s="19">
        <v>89410</v>
      </c>
    </row>
  </sheetData>
  <mergeCells count="4">
    <mergeCell ref="A5:A6"/>
    <mergeCell ref="B5:C5"/>
    <mergeCell ref="D5:E5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A3" workbookViewId="0">
      <selection activeCell="F14" sqref="F14"/>
    </sheetView>
  </sheetViews>
  <sheetFormatPr defaultColWidth="8.875" defaultRowHeight="11.25" x14ac:dyDescent="0.15"/>
  <cols>
    <col min="1" max="1" width="30.875" style="6" customWidth="1"/>
    <col min="2" max="3" width="19.875" style="6" customWidth="1"/>
    <col min="4" max="16384" width="8.875" style="6"/>
  </cols>
  <sheetData>
    <row r="1" spans="1:3" ht="21" x14ac:dyDescent="0.2">
      <c r="A1" s="8" t="s">
        <v>171</v>
      </c>
    </row>
    <row r="2" spans="1:3" ht="13.5" x14ac:dyDescent="0.15">
      <c r="A2" s="1" t="s">
        <v>1</v>
      </c>
    </row>
    <row r="3" spans="1:3" ht="13.5" x14ac:dyDescent="0.15">
      <c r="A3" s="1" t="s">
        <v>2</v>
      </c>
    </row>
    <row r="4" spans="1:3" ht="13.5" x14ac:dyDescent="0.15">
      <c r="C4" s="4" t="s">
        <v>85</v>
      </c>
    </row>
    <row r="5" spans="1:3" ht="22.5" customHeight="1" x14ac:dyDescent="0.15">
      <c r="A5" s="10" t="s">
        <v>160</v>
      </c>
      <c r="B5" s="10" t="s">
        <v>164</v>
      </c>
      <c r="C5" s="10" t="s">
        <v>172</v>
      </c>
    </row>
    <row r="6" spans="1:3" ht="18" customHeight="1" x14ac:dyDescent="0.15">
      <c r="A6" s="5" t="s">
        <v>173</v>
      </c>
      <c r="B6" s="2"/>
      <c r="C6" s="2"/>
    </row>
    <row r="7" spans="1:3" ht="18" customHeight="1" x14ac:dyDescent="0.15">
      <c r="A7" s="5" t="s">
        <v>174</v>
      </c>
      <c r="B7" s="2">
        <v>410054</v>
      </c>
      <c r="C7" s="2"/>
    </row>
    <row r="8" spans="1:3" ht="18" customHeight="1" x14ac:dyDescent="0.15">
      <c r="A8" s="14" t="s">
        <v>175</v>
      </c>
      <c r="B8" s="2">
        <v>4228</v>
      </c>
      <c r="C8" s="2"/>
    </row>
    <row r="9" spans="1:3" ht="18" customHeight="1" thickBot="1" x14ac:dyDescent="0.2">
      <c r="A9" s="20" t="s">
        <v>176</v>
      </c>
      <c r="B9" s="21">
        <f>SUM(B7:B8)</f>
        <v>414282</v>
      </c>
      <c r="C9" s="21"/>
    </row>
    <row r="10" spans="1:3" ht="18" customHeight="1" thickTop="1" x14ac:dyDescent="0.15">
      <c r="A10" s="5" t="s">
        <v>177</v>
      </c>
      <c r="B10" s="2"/>
      <c r="C10" s="2"/>
    </row>
    <row r="11" spans="1:3" ht="18" customHeight="1" x14ac:dyDescent="0.15">
      <c r="A11" s="5" t="s">
        <v>178</v>
      </c>
      <c r="B11" s="2">
        <v>38269</v>
      </c>
      <c r="C11" s="2">
        <v>1173</v>
      </c>
    </row>
    <row r="12" spans="1:3" ht="18" customHeight="1" x14ac:dyDescent="0.15">
      <c r="A12" s="5" t="s">
        <v>179</v>
      </c>
      <c r="B12" s="2">
        <v>162549</v>
      </c>
      <c r="C12" s="2">
        <v>20037</v>
      </c>
    </row>
    <row r="13" spans="1:3" ht="18" customHeight="1" x14ac:dyDescent="0.15">
      <c r="A13" s="5" t="s">
        <v>180</v>
      </c>
      <c r="B13" s="2">
        <v>6444</v>
      </c>
      <c r="C13" s="2">
        <v>590</v>
      </c>
    </row>
    <row r="14" spans="1:3" ht="18" customHeight="1" x14ac:dyDescent="0.15">
      <c r="A14" s="5" t="s">
        <v>181</v>
      </c>
      <c r="B14" s="2">
        <v>1043</v>
      </c>
      <c r="C14" s="2"/>
    </row>
    <row r="15" spans="1:3" ht="18" customHeight="1" x14ac:dyDescent="0.15">
      <c r="A15" s="5" t="s">
        <v>182</v>
      </c>
      <c r="B15" s="2">
        <v>22648</v>
      </c>
      <c r="C15" s="2"/>
    </row>
    <row r="16" spans="1:3" ht="18" customHeight="1" x14ac:dyDescent="0.15">
      <c r="A16" s="5" t="s">
        <v>183</v>
      </c>
      <c r="B16" s="2">
        <v>312</v>
      </c>
      <c r="C16" s="2"/>
    </row>
    <row r="17" spans="1:3" ht="18" customHeight="1" x14ac:dyDescent="0.15">
      <c r="A17" s="5" t="s">
        <v>184</v>
      </c>
      <c r="B17" s="2">
        <v>7695</v>
      </c>
      <c r="C17" s="2"/>
    </row>
    <row r="18" spans="1:3" ht="18" customHeight="1" thickBot="1" x14ac:dyDescent="0.2">
      <c r="A18" s="20" t="s">
        <v>176</v>
      </c>
      <c r="B18" s="21">
        <f>SUM(B11:B17)</f>
        <v>238960</v>
      </c>
      <c r="C18" s="21">
        <f>SUM(C11:C17)</f>
        <v>21800</v>
      </c>
    </row>
    <row r="19" spans="1:3" ht="18" customHeight="1" thickTop="1" x14ac:dyDescent="0.15">
      <c r="A19" s="12" t="s">
        <v>74</v>
      </c>
      <c r="B19" s="2">
        <f>B9+B18</f>
        <v>653242</v>
      </c>
      <c r="C19" s="2">
        <f>C9+C18</f>
        <v>21800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A3" workbookViewId="0">
      <selection activeCell="B15" sqref="B15"/>
    </sheetView>
  </sheetViews>
  <sheetFormatPr defaultColWidth="8.875" defaultRowHeight="11.25" x14ac:dyDescent="0.15"/>
  <cols>
    <col min="1" max="1" width="30.875" style="6" customWidth="1"/>
    <col min="2" max="3" width="19.875" style="6" customWidth="1"/>
    <col min="4" max="16384" width="8.875" style="6"/>
  </cols>
  <sheetData>
    <row r="1" spans="1:3" ht="21" x14ac:dyDescent="0.2">
      <c r="A1" s="8" t="s">
        <v>185</v>
      </c>
    </row>
    <row r="2" spans="1:3" ht="13.5" x14ac:dyDescent="0.15">
      <c r="A2" s="1" t="s">
        <v>1</v>
      </c>
    </row>
    <row r="3" spans="1:3" ht="13.5" x14ac:dyDescent="0.15">
      <c r="A3" s="1" t="s">
        <v>2</v>
      </c>
    </row>
    <row r="4" spans="1:3" ht="13.5" x14ac:dyDescent="0.15">
      <c r="C4" s="4" t="s">
        <v>85</v>
      </c>
    </row>
    <row r="5" spans="1:3" ht="22.5" customHeight="1" x14ac:dyDescent="0.15">
      <c r="A5" s="10" t="s">
        <v>160</v>
      </c>
      <c r="B5" s="10" t="s">
        <v>164</v>
      </c>
      <c r="C5" s="10" t="s">
        <v>172</v>
      </c>
    </row>
    <row r="6" spans="1:3" ht="18" customHeight="1" x14ac:dyDescent="0.15">
      <c r="A6" s="5" t="s">
        <v>173</v>
      </c>
      <c r="B6" s="2"/>
      <c r="C6" s="2"/>
    </row>
    <row r="7" spans="1:3" ht="18" customHeight="1" x14ac:dyDescent="0.15">
      <c r="A7" s="5" t="s">
        <v>174</v>
      </c>
      <c r="B7" s="2">
        <v>3524</v>
      </c>
      <c r="C7" s="2"/>
    </row>
    <row r="8" spans="1:3" ht="18" customHeight="1" x14ac:dyDescent="0.15">
      <c r="A8" s="14" t="s">
        <v>175</v>
      </c>
      <c r="B8" s="2">
        <v>1160</v>
      </c>
      <c r="C8" s="2"/>
    </row>
    <row r="9" spans="1:3" ht="18" customHeight="1" thickBot="1" x14ac:dyDescent="0.2">
      <c r="A9" s="20" t="s">
        <v>176</v>
      </c>
      <c r="B9" s="21">
        <f>SUM(B7:B8)</f>
        <v>4684</v>
      </c>
      <c r="C9" s="21"/>
    </row>
    <row r="10" spans="1:3" ht="18" customHeight="1" thickTop="1" x14ac:dyDescent="0.15">
      <c r="A10" s="5" t="s">
        <v>177</v>
      </c>
      <c r="B10" s="2"/>
      <c r="C10" s="2"/>
    </row>
    <row r="11" spans="1:3" ht="18" customHeight="1" x14ac:dyDescent="0.15">
      <c r="A11" s="5" t="s">
        <v>178</v>
      </c>
      <c r="B11" s="2">
        <v>10296</v>
      </c>
      <c r="C11" s="2">
        <v>572</v>
      </c>
    </row>
    <row r="12" spans="1:3" ht="18" customHeight="1" x14ac:dyDescent="0.15">
      <c r="A12" s="5" t="s">
        <v>179</v>
      </c>
      <c r="B12" s="2">
        <v>42848</v>
      </c>
      <c r="C12" s="2">
        <v>4961</v>
      </c>
    </row>
    <row r="13" spans="1:3" ht="18" customHeight="1" x14ac:dyDescent="0.15">
      <c r="A13" s="5" t="s">
        <v>180</v>
      </c>
      <c r="B13" s="2">
        <v>3824</v>
      </c>
      <c r="C13" s="2">
        <v>393</v>
      </c>
    </row>
    <row r="14" spans="1:3" ht="18" customHeight="1" x14ac:dyDescent="0.15">
      <c r="A14" s="5" t="s">
        <v>181</v>
      </c>
      <c r="B14" s="2">
        <v>1058</v>
      </c>
      <c r="C14" s="2"/>
    </row>
    <row r="15" spans="1:3" ht="18" customHeight="1" x14ac:dyDescent="0.15">
      <c r="A15" s="5" t="s">
        <v>182</v>
      </c>
      <c r="B15" s="2">
        <v>5137</v>
      </c>
      <c r="C15" s="2"/>
    </row>
    <row r="16" spans="1:3" ht="18" customHeight="1" x14ac:dyDescent="0.15">
      <c r="A16" s="5" t="s">
        <v>183</v>
      </c>
      <c r="B16" s="2">
        <v>381</v>
      </c>
      <c r="C16" s="2"/>
    </row>
    <row r="17" spans="1:3" ht="18" customHeight="1" x14ac:dyDescent="0.15">
      <c r="A17" s="5" t="s">
        <v>184</v>
      </c>
      <c r="B17" s="2">
        <v>1976</v>
      </c>
      <c r="C17" s="2"/>
    </row>
    <row r="18" spans="1:3" ht="18" customHeight="1" thickBot="1" x14ac:dyDescent="0.2">
      <c r="A18" s="20" t="s">
        <v>176</v>
      </c>
      <c r="B18" s="21">
        <f>SUM(B11:B17)</f>
        <v>65520</v>
      </c>
      <c r="C18" s="21">
        <f>SUM(C11:C17)</f>
        <v>5926</v>
      </c>
    </row>
    <row r="19" spans="1:3" ht="18" customHeight="1" thickTop="1" x14ac:dyDescent="0.15">
      <c r="A19" s="12" t="s">
        <v>74</v>
      </c>
      <c r="B19" s="2">
        <f>B9+B18</f>
        <v>70204</v>
      </c>
      <c r="C19" s="2">
        <f>C9+C18</f>
        <v>5926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workbookViewId="0">
      <selection activeCell="C24" sqref="C24"/>
    </sheetView>
  </sheetViews>
  <sheetFormatPr defaultColWidth="8.875" defaultRowHeight="11.25" x14ac:dyDescent="0.15"/>
  <cols>
    <col min="1" max="1" width="20.875" style="6" customWidth="1"/>
    <col min="2" max="2" width="14.875" style="6" customWidth="1"/>
    <col min="3" max="3" width="16.875" style="6" customWidth="1"/>
    <col min="4" max="11" width="14.875" style="6" customWidth="1"/>
    <col min="12" max="16384" width="8.875" style="6"/>
  </cols>
  <sheetData>
    <row r="1" spans="1:11" ht="21" x14ac:dyDescent="0.2">
      <c r="A1" s="8" t="s">
        <v>186</v>
      </c>
    </row>
    <row r="2" spans="1:11" ht="13.5" x14ac:dyDescent="0.15">
      <c r="A2" s="1" t="s">
        <v>1</v>
      </c>
    </row>
    <row r="3" spans="1:11" ht="13.5" x14ac:dyDescent="0.15">
      <c r="A3" s="1" t="s">
        <v>2</v>
      </c>
    </row>
    <row r="4" spans="1:11" ht="13.5" x14ac:dyDescent="0.15">
      <c r="K4" s="4" t="s">
        <v>85</v>
      </c>
    </row>
    <row r="5" spans="1:11" ht="22.5" customHeight="1" x14ac:dyDescent="0.15">
      <c r="A5" s="42" t="s">
        <v>137</v>
      </c>
      <c r="B5" s="44" t="s">
        <v>187</v>
      </c>
      <c r="C5" s="22"/>
      <c r="D5" s="42" t="s">
        <v>188</v>
      </c>
      <c r="E5" s="43" t="s">
        <v>189</v>
      </c>
      <c r="F5" s="42" t="s">
        <v>190</v>
      </c>
      <c r="G5" s="43" t="s">
        <v>191</v>
      </c>
      <c r="H5" s="44" t="s">
        <v>192</v>
      </c>
      <c r="I5" s="23"/>
      <c r="J5" s="24"/>
      <c r="K5" s="42" t="s">
        <v>141</v>
      </c>
    </row>
    <row r="6" spans="1:11" ht="22.5" customHeight="1" x14ac:dyDescent="0.15">
      <c r="A6" s="42"/>
      <c r="B6" s="42"/>
      <c r="C6" s="25" t="s">
        <v>193</v>
      </c>
      <c r="D6" s="42"/>
      <c r="E6" s="42"/>
      <c r="F6" s="42"/>
      <c r="G6" s="42"/>
      <c r="H6" s="42"/>
      <c r="I6" s="10" t="s">
        <v>194</v>
      </c>
      <c r="J6" s="10" t="s">
        <v>195</v>
      </c>
      <c r="K6" s="42"/>
    </row>
    <row r="7" spans="1:11" ht="18" customHeight="1" x14ac:dyDescent="0.15">
      <c r="A7" s="5" t="s">
        <v>196</v>
      </c>
      <c r="B7" s="2"/>
      <c r="C7" s="26"/>
      <c r="D7" s="2"/>
      <c r="E7" s="2"/>
      <c r="F7" s="2"/>
      <c r="G7" s="2"/>
      <c r="H7" s="2"/>
      <c r="I7" s="2"/>
      <c r="J7" s="2"/>
      <c r="K7" s="2"/>
    </row>
    <row r="8" spans="1:11" ht="18" customHeight="1" x14ac:dyDescent="0.15">
      <c r="A8" s="5" t="s">
        <v>197</v>
      </c>
      <c r="B8" s="19">
        <v>224889</v>
      </c>
      <c r="C8" s="27">
        <v>28329</v>
      </c>
      <c r="D8" s="19">
        <v>113156</v>
      </c>
      <c r="E8" s="19"/>
      <c r="F8" s="19"/>
      <c r="G8" s="19">
        <v>111733</v>
      </c>
      <c r="H8" s="19"/>
      <c r="I8" s="19"/>
      <c r="J8" s="19"/>
      <c r="K8" s="19"/>
    </row>
    <row r="9" spans="1:11" ht="18" customHeight="1" x14ac:dyDescent="0.15">
      <c r="A9" s="5" t="s">
        <v>198</v>
      </c>
      <c r="B9" s="19">
        <v>262288</v>
      </c>
      <c r="C9" s="27">
        <v>56752</v>
      </c>
      <c r="D9" s="19">
        <v>250363</v>
      </c>
      <c r="E9" s="19">
        <v>11925</v>
      </c>
      <c r="F9" s="19"/>
      <c r="G9" s="19"/>
      <c r="H9" s="19"/>
      <c r="I9" s="19"/>
      <c r="J9" s="19"/>
      <c r="K9" s="19"/>
    </row>
    <row r="10" spans="1:11" ht="18" customHeight="1" x14ac:dyDescent="0.15">
      <c r="A10" s="5" t="s">
        <v>199</v>
      </c>
      <c r="B10" s="19">
        <v>214929</v>
      </c>
      <c r="C10" s="27">
        <v>53230</v>
      </c>
      <c r="D10" s="19">
        <v>214929</v>
      </c>
      <c r="E10" s="19"/>
      <c r="F10" s="19"/>
      <c r="G10" s="19"/>
      <c r="H10" s="19"/>
      <c r="I10" s="19"/>
      <c r="J10" s="19"/>
      <c r="K10" s="19"/>
    </row>
    <row r="11" spans="1:11" ht="18" customHeight="1" x14ac:dyDescent="0.15">
      <c r="A11" s="5" t="s">
        <v>200</v>
      </c>
      <c r="B11" s="19">
        <v>334740</v>
      </c>
      <c r="C11" s="27">
        <v>60760</v>
      </c>
      <c r="D11" s="19">
        <v>229332</v>
      </c>
      <c r="E11" s="19"/>
      <c r="F11" s="19">
        <v>12838</v>
      </c>
      <c r="G11" s="19">
        <v>31320</v>
      </c>
      <c r="H11" s="19"/>
      <c r="I11" s="19"/>
      <c r="J11" s="19"/>
      <c r="K11" s="19">
        <v>61250</v>
      </c>
    </row>
    <row r="12" spans="1:11" ht="18" customHeight="1" x14ac:dyDescent="0.15">
      <c r="A12" s="5" t="s">
        <v>201</v>
      </c>
      <c r="B12" s="19">
        <v>9375124</v>
      </c>
      <c r="C12" s="27">
        <v>914500</v>
      </c>
      <c r="D12" s="19">
        <v>536364</v>
      </c>
      <c r="E12" s="19">
        <v>1008823</v>
      </c>
      <c r="F12" s="19">
        <v>4190798</v>
      </c>
      <c r="G12" s="19">
        <v>3007471</v>
      </c>
      <c r="H12" s="19"/>
      <c r="I12" s="19"/>
      <c r="J12" s="19"/>
      <c r="K12" s="19">
        <v>631668</v>
      </c>
    </row>
    <row r="13" spans="1:11" ht="18" customHeight="1" x14ac:dyDescent="0.15">
      <c r="A13" s="5" t="s">
        <v>202</v>
      </c>
      <c r="B13" s="19">
        <v>9438357</v>
      </c>
      <c r="C13" s="27">
        <v>1020844</v>
      </c>
      <c r="D13" s="19">
        <v>9438357</v>
      </c>
      <c r="E13" s="19"/>
      <c r="F13" s="19"/>
      <c r="G13" s="19"/>
      <c r="H13" s="19"/>
      <c r="I13" s="19"/>
      <c r="J13" s="19"/>
      <c r="K13" s="19"/>
    </row>
    <row r="14" spans="1:11" ht="18" customHeight="1" x14ac:dyDescent="0.15">
      <c r="A14" s="5" t="s">
        <v>203</v>
      </c>
      <c r="B14" s="19"/>
      <c r="C14" s="27"/>
      <c r="D14" s="19"/>
      <c r="E14" s="19"/>
      <c r="F14" s="19"/>
      <c r="G14" s="19"/>
      <c r="H14" s="19"/>
      <c r="I14" s="19"/>
      <c r="J14" s="19"/>
      <c r="K14" s="19"/>
    </row>
    <row r="15" spans="1:11" ht="18" customHeight="1" x14ac:dyDescent="0.15">
      <c r="A15" s="5" t="s">
        <v>204</v>
      </c>
      <c r="B15" s="19">
        <v>6330211</v>
      </c>
      <c r="C15" s="27">
        <v>587912</v>
      </c>
      <c r="D15" s="19">
        <v>3154400</v>
      </c>
      <c r="E15" s="19"/>
      <c r="F15" s="19"/>
      <c r="G15" s="19">
        <v>3175811</v>
      </c>
      <c r="H15" s="19"/>
      <c r="I15" s="19"/>
      <c r="J15" s="19"/>
      <c r="K15" s="19"/>
    </row>
    <row r="16" spans="1:11" ht="18" customHeight="1" x14ac:dyDescent="0.15">
      <c r="A16" s="5" t="s">
        <v>205</v>
      </c>
      <c r="B16" s="19">
        <v>112412</v>
      </c>
      <c r="C16" s="27">
        <v>25677</v>
      </c>
      <c r="D16" s="19">
        <v>112412</v>
      </c>
      <c r="E16" s="19"/>
      <c r="F16" s="19"/>
      <c r="G16" s="19"/>
      <c r="H16" s="19"/>
      <c r="I16" s="19"/>
      <c r="J16" s="19"/>
      <c r="K16" s="19"/>
    </row>
    <row r="17" spans="1:11" ht="18" customHeight="1" x14ac:dyDescent="0.15">
      <c r="A17" s="5" t="s">
        <v>206</v>
      </c>
      <c r="B17" s="19"/>
      <c r="C17" s="27"/>
      <c r="D17" s="19"/>
      <c r="E17" s="19"/>
      <c r="F17" s="19"/>
      <c r="G17" s="19"/>
      <c r="H17" s="19"/>
      <c r="I17" s="19"/>
      <c r="J17" s="19"/>
      <c r="K17" s="19"/>
    </row>
    <row r="18" spans="1:11" ht="18" customHeight="1" x14ac:dyDescent="0.15">
      <c r="A18" s="5" t="s">
        <v>202</v>
      </c>
      <c r="B18" s="19">
        <v>23040</v>
      </c>
      <c r="C18" s="27">
        <v>14086</v>
      </c>
      <c r="D18" s="19">
        <v>18521</v>
      </c>
      <c r="E18" s="19">
        <v>4519</v>
      </c>
      <c r="F18" s="19"/>
      <c r="G18" s="19"/>
      <c r="H18" s="19"/>
      <c r="I18" s="19"/>
      <c r="J18" s="19"/>
      <c r="K18" s="19"/>
    </row>
    <row r="19" spans="1:11" ht="18" customHeight="1" x14ac:dyDescent="0.15">
      <c r="A19" s="12" t="s">
        <v>207</v>
      </c>
      <c r="B19" s="19">
        <v>26315990</v>
      </c>
      <c r="C19" s="27">
        <v>2762090</v>
      </c>
      <c r="D19" s="19">
        <v>14067834</v>
      </c>
      <c r="E19" s="19">
        <v>1025267</v>
      </c>
      <c r="F19" s="19">
        <v>4203636</v>
      </c>
      <c r="G19" s="19">
        <v>6326335</v>
      </c>
      <c r="H19" s="19"/>
      <c r="I19" s="19"/>
      <c r="J19" s="19"/>
      <c r="K19" s="19">
        <v>692918</v>
      </c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5"/>
  <pageMargins left="0.39370078740157483" right="0.39370078740157483" top="0.39370078740157483" bottom="0.39370078740157483" header="0.19685039370078741" footer="0.19685039370078741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2" sqref="C12"/>
    </sheetView>
  </sheetViews>
  <sheetFormatPr defaultColWidth="8.875" defaultRowHeight="11.25" x14ac:dyDescent="0.15"/>
  <cols>
    <col min="1" max="1" width="22.875" style="6" customWidth="1"/>
    <col min="2" max="9" width="12.875" style="6" customWidth="1"/>
    <col min="10" max="16384" width="8.875" style="6"/>
  </cols>
  <sheetData>
    <row r="1" spans="1:9" ht="21" x14ac:dyDescent="0.2">
      <c r="A1" s="8" t="s">
        <v>208</v>
      </c>
    </row>
    <row r="2" spans="1:9" ht="13.5" x14ac:dyDescent="0.15">
      <c r="A2" s="1" t="s">
        <v>1</v>
      </c>
    </row>
    <row r="3" spans="1:9" ht="13.5" x14ac:dyDescent="0.15">
      <c r="A3" s="1" t="s">
        <v>2</v>
      </c>
    </row>
    <row r="4" spans="1:9" ht="13.5" x14ac:dyDescent="0.15">
      <c r="I4" s="4" t="s">
        <v>85</v>
      </c>
    </row>
    <row r="5" spans="1:9" ht="37.5" customHeight="1" x14ac:dyDescent="0.15">
      <c r="A5" s="25" t="s">
        <v>187</v>
      </c>
      <c r="B5" s="10" t="s">
        <v>209</v>
      </c>
      <c r="C5" s="11" t="s">
        <v>210</v>
      </c>
      <c r="D5" s="11" t="s">
        <v>211</v>
      </c>
      <c r="E5" s="11" t="s">
        <v>212</v>
      </c>
      <c r="F5" s="11" t="s">
        <v>213</v>
      </c>
      <c r="G5" s="11" t="s">
        <v>214</v>
      </c>
      <c r="H5" s="10" t="s">
        <v>215</v>
      </c>
      <c r="I5" s="11" t="s">
        <v>216</v>
      </c>
    </row>
    <row r="6" spans="1:9" ht="18" customHeight="1" x14ac:dyDescent="0.15">
      <c r="A6" s="27">
        <v>26315990</v>
      </c>
      <c r="B6" s="19">
        <v>24982588</v>
      </c>
      <c r="C6" s="19">
        <v>983152</v>
      </c>
      <c r="D6" s="19">
        <v>220451</v>
      </c>
      <c r="E6" s="19">
        <v>68105</v>
      </c>
      <c r="F6" s="19">
        <v>8755</v>
      </c>
      <c r="G6" s="19">
        <v>24588</v>
      </c>
      <c r="H6" s="19">
        <v>28351</v>
      </c>
      <c r="I6" s="28">
        <v>0.6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2018-04-20T01:43:27Z</cp:lastPrinted>
  <dcterms:modified xsi:type="dcterms:W3CDTF">2018-04-20T05:47:36Z</dcterms:modified>
</cp:coreProperties>
</file>