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6943E29A-1D5D-4E2A-87E6-FA0261472229}" xr6:coauthVersionLast="47" xr6:coauthVersionMax="47" xr10:uidLastSave="{00000000-0000-0000-0000-000000000000}"/>
  <bookViews>
    <workbookView xWindow="-107" yWindow="-107" windowWidth="20847" windowHeight="12401" xr2:uid="{04B48F69-9777-44C8-B42F-7D1C53A25503}"/>
  </bookViews>
  <sheets>
    <sheet name="基本情報入力シート" sheetId="1" r:id="rId1"/>
    <sheet name="(附表１－３)年間実施計画" sheetId="3" r:id="rId2"/>
    <sheet name="(附表１－１)(附表１－２)補助金所要額調" sheetId="24" r:id="rId3"/>
    <sheet name="(附表2)実施状況報告（４月）" sheetId="4" r:id="rId4"/>
    <sheet name="(附表2)実施状況報告（５月）" sheetId="25" r:id="rId5"/>
    <sheet name="(附表2)実施状況報告（６月）" sheetId="26" r:id="rId6"/>
    <sheet name="(附表2)実施状況報告（７月）" sheetId="27" r:id="rId7"/>
    <sheet name="(附表2)実施状況報告（８月）" sheetId="28" r:id="rId8"/>
    <sheet name="(附表2)実施状況報告（９月）" sheetId="29" r:id="rId9"/>
    <sheet name="(附表2)実施状況報告（１０月）" sheetId="30" r:id="rId10"/>
    <sheet name="(附表2)実施状況報告（１１月）" sheetId="31" r:id="rId11"/>
    <sheet name="(附表2)実施状況報告（１２月）" sheetId="32" r:id="rId12"/>
    <sheet name="(附表2)実施状況報告（１月）" sheetId="33" r:id="rId13"/>
    <sheet name="(附表2)実施状況報告（２月）" sheetId="34" r:id="rId14"/>
    <sheet name="(附表2)実施状況報告（３月）" sheetId="35" r:id="rId15"/>
    <sheet name="(附表3)実施状況集計表" sheetId="19" r:id="rId16"/>
    <sheet name="(附表４－１)(附表４－２)補助金所要額変更調" sheetId="36" r:id="rId17"/>
    <sheet name="(附表５－１)(附表５－２)年間実績報告" sheetId="20" r:id="rId18"/>
    <sheet name="Sheet1" sheetId="21" r:id="rId19"/>
    <sheet name="Sheet2" sheetId="22" r:id="rId20"/>
    <sheet name="Sheet3" sheetId="23" r:id="rId21"/>
    <sheet name="訪問看護費" sheetId="5" r:id="rId22"/>
    <sheet name="対象区分" sheetId="6" r:id="rId23"/>
    <sheet name="対象地域一覧" sheetId="2" r:id="rId24"/>
    <sheet name="対象サービス一覧" sheetId="7" r:id="rId25"/>
  </sheets>
  <definedNames>
    <definedName name="_xlnm.Print_Area" localSheetId="2">'(附表１－１)(附表１－２)補助金所要額調'!$A$1:$DF$26</definedName>
    <definedName name="_xlnm.Print_Area" localSheetId="1">'(附表１－３)年間実施計画'!$A$1:$J$79</definedName>
    <definedName name="_xlnm.Print_Area" localSheetId="9">'(附表2)実施状況報告（１０月）'!$A$1:$I$69</definedName>
    <definedName name="_xlnm.Print_Area" localSheetId="10">'(附表2)実施状況報告（１１月）'!$A$1:$I$69</definedName>
    <definedName name="_xlnm.Print_Area" localSheetId="11">'(附表2)実施状況報告（１２月）'!$A$1:$I$69</definedName>
    <definedName name="_xlnm.Print_Area" localSheetId="12">'(附表2)実施状況報告（１月）'!$A$1:$I$69</definedName>
    <definedName name="_xlnm.Print_Area" localSheetId="13">'(附表2)実施状況報告（２月）'!$A$1:$I$69</definedName>
    <definedName name="_xlnm.Print_Area" localSheetId="14">'(附表2)実施状況報告（３月）'!$A$1:$I$69</definedName>
    <definedName name="_xlnm.Print_Area" localSheetId="3">'(附表2)実施状況報告（４月）'!$A$1:$I$69</definedName>
    <definedName name="_xlnm.Print_Area" localSheetId="4">'(附表2)実施状況報告（５月）'!$A$1:$I$69</definedName>
    <definedName name="_xlnm.Print_Area" localSheetId="5">'(附表2)実施状況報告（６月）'!$A$1:$I$69</definedName>
    <definedName name="_xlnm.Print_Area" localSheetId="6">'(附表2)実施状況報告（７月）'!$A$1:$I$69</definedName>
    <definedName name="_xlnm.Print_Area" localSheetId="7">'(附表2)実施状況報告（８月）'!$A$1:$I$69</definedName>
    <definedName name="_xlnm.Print_Area" localSheetId="8">'(附表2)実施状況報告（９月）'!$A$1:$I$69</definedName>
    <definedName name="_xlnm.Print_Area" localSheetId="15">'(附表3)実施状況集計表'!$A$1:$M$14</definedName>
    <definedName name="_xlnm.Print_Area" localSheetId="16">'(附表４－１)(附表４－２)補助金所要額変更調'!$A$1:$DV$28</definedName>
    <definedName name="_xlnm.Print_Area" localSheetId="0">基本情報入力シート!$A$1:$BW$22</definedName>
    <definedName name="_xlnm.Print_Titles" localSheetId="1">'(附表１－３)年間実施計画'!$1:$13</definedName>
    <definedName name="_xlnm.Print_Titles" localSheetId="9">'(附表2)実施状況報告（１０月）'!$1:$13</definedName>
    <definedName name="_xlnm.Print_Titles" localSheetId="10">'(附表2)実施状況報告（１１月）'!$1:$13</definedName>
    <definedName name="_xlnm.Print_Titles" localSheetId="11">'(附表2)実施状況報告（１２月）'!$1:$13</definedName>
    <definedName name="_xlnm.Print_Titles" localSheetId="12">'(附表2)実施状況報告（１月）'!$1:$13</definedName>
    <definedName name="_xlnm.Print_Titles" localSheetId="13">'(附表2)実施状況報告（２月）'!$1:$13</definedName>
    <definedName name="_xlnm.Print_Titles" localSheetId="14">'(附表2)実施状況報告（３月）'!$1:$13</definedName>
    <definedName name="_xlnm.Print_Titles" localSheetId="3">'(附表2)実施状況報告（４月）'!$1:$13</definedName>
    <definedName name="_xlnm.Print_Titles" localSheetId="4">'(附表2)実施状況報告（５月）'!$1:$13</definedName>
    <definedName name="_xlnm.Print_Titles" localSheetId="5">'(附表2)実施状況報告（６月）'!$1:$13</definedName>
    <definedName name="_xlnm.Print_Titles" localSheetId="6">'(附表2)実施状況報告（７月）'!$1:$13</definedName>
    <definedName name="_xlnm.Print_Titles" localSheetId="7">'(附表2)実施状況報告（８月）'!$1:$13</definedName>
    <definedName name="_xlnm.Print_Titles" localSheetId="8">'(附表2)実施状況報告（９月）'!$1:$13</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4" i="19" l="1"/>
  <c r="C14" i="19"/>
  <c r="D14" i="19"/>
  <c r="E14" i="19"/>
  <c r="F14" i="19"/>
  <c r="G14" i="19"/>
  <c r="H14" i="19"/>
  <c r="I14" i="19"/>
  <c r="J14" i="19"/>
  <c r="K14" i="19"/>
  <c r="L14" i="19"/>
  <c r="G64" i="35"/>
  <c r="G61" i="35"/>
  <c r="H61" i="35" s="1"/>
  <c r="G62" i="35"/>
  <c r="H62" i="35" s="1"/>
  <c r="G63" i="35"/>
  <c r="H63" i="35"/>
  <c r="H64" i="35"/>
  <c r="H45" i="35"/>
  <c r="I45" i="35"/>
  <c r="H46" i="35"/>
  <c r="I46" i="35"/>
  <c r="H47" i="35"/>
  <c r="I47" i="35"/>
  <c r="H48" i="35"/>
  <c r="I48" i="35"/>
  <c r="H49" i="35"/>
  <c r="I49" i="35"/>
  <c r="H50" i="35"/>
  <c r="I50" i="35"/>
  <c r="H51" i="35"/>
  <c r="I51" i="35"/>
  <c r="H52" i="35"/>
  <c r="I52" i="35"/>
  <c r="H53" i="35"/>
  <c r="I53" i="35"/>
  <c r="H54" i="35"/>
  <c r="I54" i="35"/>
  <c r="H55" i="35"/>
  <c r="I55" i="35"/>
  <c r="H22" i="35"/>
  <c r="I22" i="35"/>
  <c r="H23" i="35"/>
  <c r="I23" i="35" s="1"/>
  <c r="H24" i="35"/>
  <c r="I24" i="35"/>
  <c r="H25" i="35"/>
  <c r="I25" i="35"/>
  <c r="H26" i="35"/>
  <c r="I26" i="35"/>
  <c r="H27" i="35"/>
  <c r="I27" i="35"/>
  <c r="H28" i="35"/>
  <c r="I28" i="35"/>
  <c r="H29" i="35"/>
  <c r="I29" i="35" s="1"/>
  <c r="H30" i="35"/>
  <c r="I30" i="35"/>
  <c r="H31" i="35"/>
  <c r="I31" i="35"/>
  <c r="H32" i="35"/>
  <c r="I32" i="35"/>
  <c r="H33" i="35"/>
  <c r="I33" i="35"/>
  <c r="H34" i="35"/>
  <c r="I34" i="35" s="1"/>
  <c r="H35" i="35"/>
  <c r="I35" i="35" s="1"/>
  <c r="H36" i="35"/>
  <c r="I36" i="35"/>
  <c r="G64" i="34"/>
  <c r="G61" i="34"/>
  <c r="H61" i="34" s="1"/>
  <c r="G62" i="34"/>
  <c r="H62" i="34" s="1"/>
  <c r="G63" i="34"/>
  <c r="H63" i="34"/>
  <c r="H64" i="34"/>
  <c r="H45" i="34"/>
  <c r="I45" i="34" s="1"/>
  <c r="H46" i="34"/>
  <c r="I46" i="34"/>
  <c r="H47" i="34"/>
  <c r="I47" i="34"/>
  <c r="H48" i="34"/>
  <c r="I48" i="34"/>
  <c r="H49" i="34"/>
  <c r="I49" i="34"/>
  <c r="H50" i="34"/>
  <c r="I50" i="34"/>
  <c r="H51" i="34"/>
  <c r="I51" i="34" s="1"/>
  <c r="H52" i="34"/>
  <c r="I52" i="34"/>
  <c r="H53" i="34"/>
  <c r="I53" i="34"/>
  <c r="H54" i="34"/>
  <c r="I54" i="34"/>
  <c r="H55" i="34"/>
  <c r="I55" i="34"/>
  <c r="H22" i="34"/>
  <c r="I22" i="34" s="1"/>
  <c r="H23" i="34"/>
  <c r="I23" i="34" s="1"/>
  <c r="H24" i="34"/>
  <c r="I24" i="34"/>
  <c r="H25" i="34"/>
  <c r="I25" i="34"/>
  <c r="H26" i="34"/>
  <c r="I26" i="34"/>
  <c r="H27" i="34"/>
  <c r="I27" i="34"/>
  <c r="H28" i="34"/>
  <c r="I28" i="34"/>
  <c r="H29" i="34"/>
  <c r="I29" i="34"/>
  <c r="H30" i="34"/>
  <c r="I30" i="34"/>
  <c r="H31" i="34"/>
  <c r="I31" i="34"/>
  <c r="H32" i="34"/>
  <c r="I32" i="34"/>
  <c r="H33" i="34"/>
  <c r="I33" i="34"/>
  <c r="H34" i="34"/>
  <c r="I34" i="34"/>
  <c r="H35" i="34"/>
  <c r="I35" i="34"/>
  <c r="H36" i="34"/>
  <c r="I36" i="34"/>
  <c r="G61" i="33"/>
  <c r="H61" i="33" s="1"/>
  <c r="G62" i="33"/>
  <c r="H62" i="33"/>
  <c r="G63" i="33"/>
  <c r="H63" i="33"/>
  <c r="G64" i="33"/>
  <c r="H64" i="33"/>
  <c r="G60" i="33"/>
  <c r="H60" i="33" s="1"/>
  <c r="H45" i="33"/>
  <c r="I45" i="33" s="1"/>
  <c r="H46" i="33"/>
  <c r="I46" i="33"/>
  <c r="H47" i="33"/>
  <c r="I47" i="33"/>
  <c r="H48" i="33"/>
  <c r="I48" i="33"/>
  <c r="H49" i="33"/>
  <c r="I49" i="33"/>
  <c r="H50" i="33"/>
  <c r="I50" i="33"/>
  <c r="H51" i="33"/>
  <c r="I51" i="33" s="1"/>
  <c r="H52" i="33"/>
  <c r="I52" i="33"/>
  <c r="H53" i="33"/>
  <c r="I53" i="33"/>
  <c r="H54" i="33"/>
  <c r="I54" i="33"/>
  <c r="H55" i="33"/>
  <c r="I55" i="33"/>
  <c r="H22" i="33"/>
  <c r="I22" i="33" s="1"/>
  <c r="H23" i="33"/>
  <c r="I23" i="33"/>
  <c r="H24" i="33"/>
  <c r="I24" i="33"/>
  <c r="H25" i="33"/>
  <c r="I25" i="33"/>
  <c r="H26" i="33"/>
  <c r="I26" i="33"/>
  <c r="H27" i="33"/>
  <c r="I27" i="33"/>
  <c r="H28" i="33"/>
  <c r="I28" i="33" s="1"/>
  <c r="H29" i="33"/>
  <c r="I29" i="33"/>
  <c r="H30" i="33"/>
  <c r="I30" i="33"/>
  <c r="H31" i="33"/>
  <c r="I31" i="33"/>
  <c r="H32" i="33"/>
  <c r="I32" i="33"/>
  <c r="H33" i="33"/>
  <c r="I33" i="33"/>
  <c r="H34" i="33"/>
  <c r="I34" i="33" s="1"/>
  <c r="H35" i="33"/>
  <c r="I35" i="33"/>
  <c r="H36" i="33"/>
  <c r="I36" i="33"/>
  <c r="G64" i="32"/>
  <c r="G61" i="32"/>
  <c r="H61" i="32" s="1"/>
  <c r="G62" i="32"/>
  <c r="H62" i="32" s="1"/>
  <c r="G63" i="32"/>
  <c r="H63" i="32"/>
  <c r="H64" i="32"/>
  <c r="H45" i="32"/>
  <c r="I45" i="32" s="1"/>
  <c r="H46" i="32"/>
  <c r="I46" i="32"/>
  <c r="H47" i="32"/>
  <c r="I47" i="32"/>
  <c r="H48" i="32"/>
  <c r="I48" i="32"/>
  <c r="H49" i="32"/>
  <c r="I49" i="32"/>
  <c r="H50" i="32"/>
  <c r="I50" i="32"/>
  <c r="H51" i="32"/>
  <c r="I51" i="32"/>
  <c r="H52" i="32"/>
  <c r="I52" i="32"/>
  <c r="H53" i="32"/>
  <c r="I53" i="32"/>
  <c r="H54" i="32"/>
  <c r="I54" i="32"/>
  <c r="H55" i="32"/>
  <c r="I55" i="32"/>
  <c r="H22" i="32"/>
  <c r="I22" i="32" s="1"/>
  <c r="H23" i="32"/>
  <c r="I23" i="32" s="1"/>
  <c r="H24" i="32"/>
  <c r="I24" i="32"/>
  <c r="H25" i="32"/>
  <c r="I25" i="32"/>
  <c r="H26" i="32"/>
  <c r="I26" i="32"/>
  <c r="H27" i="32"/>
  <c r="I27" i="32"/>
  <c r="H28" i="32"/>
  <c r="I28" i="32" s="1"/>
  <c r="H29" i="32"/>
  <c r="I29" i="32" s="1"/>
  <c r="H30" i="32"/>
  <c r="I30" i="32"/>
  <c r="H31" i="32"/>
  <c r="I31" i="32"/>
  <c r="H32" i="32"/>
  <c r="I32" i="32"/>
  <c r="H33" i="32"/>
  <c r="I33" i="32"/>
  <c r="H34" i="32"/>
  <c r="I34" i="32" s="1"/>
  <c r="H35" i="32"/>
  <c r="I35" i="32" s="1"/>
  <c r="H36" i="32"/>
  <c r="I36" i="32"/>
  <c r="G61" i="31"/>
  <c r="H61" i="31" s="1"/>
  <c r="G62" i="31"/>
  <c r="H62" i="31" s="1"/>
  <c r="G63" i="31"/>
  <c r="H63" i="31"/>
  <c r="G64" i="31"/>
  <c r="H64" i="31"/>
  <c r="H45" i="31"/>
  <c r="I45" i="31" s="1"/>
  <c r="H46" i="31"/>
  <c r="I46" i="31"/>
  <c r="H47" i="31"/>
  <c r="I47" i="31"/>
  <c r="H48" i="31"/>
  <c r="I48" i="31"/>
  <c r="H49" i="31"/>
  <c r="I49" i="31"/>
  <c r="H50" i="31"/>
  <c r="I50" i="31"/>
  <c r="H51" i="31"/>
  <c r="I51" i="31" s="1"/>
  <c r="H52" i="31"/>
  <c r="I52" i="31"/>
  <c r="H53" i="31"/>
  <c r="I53" i="31"/>
  <c r="H54" i="31"/>
  <c r="I54" i="31"/>
  <c r="H55" i="31"/>
  <c r="I55" i="31"/>
  <c r="H22" i="31"/>
  <c r="I22" i="31"/>
  <c r="H23" i="31"/>
  <c r="I23" i="31" s="1"/>
  <c r="H24" i="31"/>
  <c r="I24" i="31"/>
  <c r="H25" i="31"/>
  <c r="I25" i="31"/>
  <c r="H26" i="31"/>
  <c r="I26" i="31"/>
  <c r="H27" i="31"/>
  <c r="I27" i="31"/>
  <c r="H28" i="31"/>
  <c r="I28" i="31"/>
  <c r="H29" i="31"/>
  <c r="I29" i="31" s="1"/>
  <c r="H30" i="31"/>
  <c r="I30" i="31"/>
  <c r="H31" i="31"/>
  <c r="I31" i="31"/>
  <c r="H32" i="31"/>
  <c r="I32" i="31"/>
  <c r="H33" i="31"/>
  <c r="I33" i="31"/>
  <c r="H34" i="31"/>
  <c r="I34" i="31"/>
  <c r="H35" i="31"/>
  <c r="I35" i="31" s="1"/>
  <c r="H36" i="31"/>
  <c r="I36" i="31"/>
  <c r="G61" i="30"/>
  <c r="H61" i="30"/>
  <c r="G62" i="30"/>
  <c r="H62" i="30"/>
  <c r="G63" i="30"/>
  <c r="H63" i="30"/>
  <c r="G64" i="30"/>
  <c r="H64" i="30"/>
  <c r="H45" i="30"/>
  <c r="I45" i="30" s="1"/>
  <c r="H46" i="30"/>
  <c r="I46" i="30" s="1"/>
  <c r="H47" i="30"/>
  <c r="I47" i="30"/>
  <c r="H48" i="30"/>
  <c r="I48" i="30"/>
  <c r="H49" i="30"/>
  <c r="I49" i="30"/>
  <c r="H50" i="30"/>
  <c r="I50" i="30"/>
  <c r="H51" i="30"/>
  <c r="I51" i="30" s="1"/>
  <c r="H52" i="30"/>
  <c r="I52" i="30" s="1"/>
  <c r="H53" i="30"/>
  <c r="I53" i="30"/>
  <c r="H54" i="30"/>
  <c r="I54" i="30" s="1"/>
  <c r="H55" i="30"/>
  <c r="I55" i="30"/>
  <c r="H22" i="30"/>
  <c r="I22" i="30" s="1"/>
  <c r="H23" i="30"/>
  <c r="I23" i="30"/>
  <c r="H24" i="30"/>
  <c r="I24" i="30"/>
  <c r="H25" i="30"/>
  <c r="I25" i="30" s="1"/>
  <c r="H26" i="30"/>
  <c r="I26" i="30"/>
  <c r="H27" i="30"/>
  <c r="I27" i="30"/>
  <c r="H28" i="30"/>
  <c r="I28" i="30" s="1"/>
  <c r="H29" i="30"/>
  <c r="I29" i="30"/>
  <c r="H30" i="30"/>
  <c r="I30" i="30"/>
  <c r="H31" i="30"/>
  <c r="I31" i="30"/>
  <c r="H32" i="30"/>
  <c r="I32" i="30"/>
  <c r="H33" i="30"/>
  <c r="I33" i="30"/>
  <c r="H34" i="30"/>
  <c r="I34" i="30" s="1"/>
  <c r="H35" i="30"/>
  <c r="I35" i="30"/>
  <c r="H36" i="30"/>
  <c r="I36" i="30"/>
  <c r="G61" i="29"/>
  <c r="H61" i="29" s="1"/>
  <c r="G62" i="29"/>
  <c r="H62" i="29"/>
  <c r="G63" i="29"/>
  <c r="H63" i="29"/>
  <c r="G64" i="29"/>
  <c r="H64" i="29"/>
  <c r="H45" i="29"/>
  <c r="I45" i="29" s="1"/>
  <c r="H46" i="29"/>
  <c r="I46" i="29"/>
  <c r="H47" i="29"/>
  <c r="I47" i="29"/>
  <c r="H48" i="29"/>
  <c r="I48" i="29"/>
  <c r="H49" i="29"/>
  <c r="I49" i="29"/>
  <c r="H50" i="29"/>
  <c r="I50" i="29"/>
  <c r="H51" i="29"/>
  <c r="I51" i="29" s="1"/>
  <c r="H52" i="29"/>
  <c r="I52" i="29"/>
  <c r="H53" i="29"/>
  <c r="I53" i="29"/>
  <c r="H54" i="29"/>
  <c r="I54" i="29"/>
  <c r="H55" i="29"/>
  <c r="I55" i="29"/>
  <c r="H22" i="29"/>
  <c r="I22" i="29" s="1"/>
  <c r="H23" i="29"/>
  <c r="I23" i="29"/>
  <c r="H24" i="29"/>
  <c r="I24" i="29"/>
  <c r="H25" i="29"/>
  <c r="I25" i="29"/>
  <c r="H26" i="29"/>
  <c r="I26" i="29"/>
  <c r="H27" i="29"/>
  <c r="I27" i="29"/>
  <c r="H28" i="29"/>
  <c r="I28" i="29" s="1"/>
  <c r="H29" i="29"/>
  <c r="I29" i="29"/>
  <c r="H30" i="29"/>
  <c r="I30" i="29"/>
  <c r="H31" i="29"/>
  <c r="I31" i="29"/>
  <c r="H32" i="29"/>
  <c r="I32" i="29"/>
  <c r="H33" i="29"/>
  <c r="I33" i="29"/>
  <c r="H34" i="29"/>
  <c r="I34" i="29" s="1"/>
  <c r="H35" i="29"/>
  <c r="I35" i="29"/>
  <c r="H36" i="29"/>
  <c r="I36" i="29"/>
  <c r="G61" i="28"/>
  <c r="H61" i="28" s="1"/>
  <c r="G62" i="28"/>
  <c r="H62" i="28"/>
  <c r="G63" i="28"/>
  <c r="H63" i="28"/>
  <c r="G64" i="28"/>
  <c r="H64" i="28"/>
  <c r="H45" i="28"/>
  <c r="I45" i="28" s="1"/>
  <c r="H46" i="28"/>
  <c r="I46" i="28"/>
  <c r="H47" i="28"/>
  <c r="I47" i="28"/>
  <c r="H48" i="28"/>
  <c r="I48" i="28"/>
  <c r="H49" i="28"/>
  <c r="I49" i="28"/>
  <c r="H50" i="28"/>
  <c r="I50" i="28"/>
  <c r="H51" i="28"/>
  <c r="I51" i="28" s="1"/>
  <c r="H52" i="28"/>
  <c r="I52" i="28"/>
  <c r="H53" i="28"/>
  <c r="I53" i="28"/>
  <c r="H54" i="28"/>
  <c r="I54" i="28"/>
  <c r="H55" i="28"/>
  <c r="I55" i="28"/>
  <c r="H22" i="28"/>
  <c r="I22" i="28" s="1"/>
  <c r="H23" i="28"/>
  <c r="I23" i="28"/>
  <c r="H24" i="28"/>
  <c r="I24" i="28"/>
  <c r="H25" i="28"/>
  <c r="I25" i="28"/>
  <c r="H26" i="28"/>
  <c r="I26" i="28"/>
  <c r="H27" i="28"/>
  <c r="I27" i="28"/>
  <c r="H28" i="28"/>
  <c r="I28" i="28" s="1"/>
  <c r="H29" i="28"/>
  <c r="I29" i="28"/>
  <c r="H30" i="28"/>
  <c r="I30" i="28"/>
  <c r="H31" i="28"/>
  <c r="I31" i="28"/>
  <c r="H32" i="28"/>
  <c r="I32" i="28"/>
  <c r="H33" i="28"/>
  <c r="I33" i="28"/>
  <c r="H34" i="28"/>
  <c r="I34" i="28" s="1"/>
  <c r="H35" i="28"/>
  <c r="I35" i="28"/>
  <c r="H36" i="28"/>
  <c r="I36" i="28"/>
  <c r="G61" i="27"/>
  <c r="H61" i="27" s="1"/>
  <c r="G62" i="27"/>
  <c r="H62" i="27"/>
  <c r="G63" i="27"/>
  <c r="H63" i="27" s="1"/>
  <c r="G64" i="27"/>
  <c r="H64" i="27"/>
  <c r="H45" i="27"/>
  <c r="I45" i="27" s="1"/>
  <c r="H46" i="27"/>
  <c r="I46" i="27"/>
  <c r="H47" i="27"/>
  <c r="I47" i="27"/>
  <c r="H48" i="27"/>
  <c r="I48" i="27"/>
  <c r="H49" i="27"/>
  <c r="I49" i="27"/>
  <c r="H50" i="27"/>
  <c r="I50" i="27"/>
  <c r="H51" i="27"/>
  <c r="I51" i="27" s="1"/>
  <c r="H52" i="27"/>
  <c r="I52" i="27"/>
  <c r="H53" i="27"/>
  <c r="I53" i="27"/>
  <c r="H54" i="27"/>
  <c r="I54" i="27"/>
  <c r="H55" i="27"/>
  <c r="I55" i="27" s="1"/>
  <c r="H22" i="27"/>
  <c r="I22" i="27" s="1"/>
  <c r="H23" i="27"/>
  <c r="I23" i="27" s="1"/>
  <c r="H24" i="27"/>
  <c r="I24" i="27"/>
  <c r="H25" i="27"/>
  <c r="I25" i="27"/>
  <c r="H26" i="27"/>
  <c r="I26" i="27"/>
  <c r="H27" i="27"/>
  <c r="I27" i="27"/>
  <c r="H28" i="27"/>
  <c r="I28" i="27" s="1"/>
  <c r="H29" i="27"/>
  <c r="I29" i="27" s="1"/>
  <c r="H30" i="27"/>
  <c r="I30" i="27"/>
  <c r="H31" i="27"/>
  <c r="I31" i="27"/>
  <c r="H32" i="27"/>
  <c r="I32" i="27"/>
  <c r="H33" i="27"/>
  <c r="I33" i="27"/>
  <c r="H34" i="27"/>
  <c r="I34" i="27" s="1"/>
  <c r="H35" i="27"/>
  <c r="I35" i="27" s="1"/>
  <c r="H36" i="27"/>
  <c r="I36" i="27" s="1"/>
  <c r="G61" i="26"/>
  <c r="H61" i="26"/>
  <c r="G62" i="26"/>
  <c r="H62" i="26" s="1"/>
  <c r="G63" i="26"/>
  <c r="H63" i="26" s="1"/>
  <c r="G64" i="26"/>
  <c r="H64" i="26"/>
  <c r="H45" i="26"/>
  <c r="I45" i="26" s="1"/>
  <c r="H46" i="26"/>
  <c r="I46" i="26" s="1"/>
  <c r="H47" i="26"/>
  <c r="I47" i="26"/>
  <c r="H48" i="26"/>
  <c r="I48" i="26"/>
  <c r="H49" i="26"/>
  <c r="I49" i="26"/>
  <c r="H50" i="26"/>
  <c r="I50" i="26"/>
  <c r="H51" i="26"/>
  <c r="I51" i="26"/>
  <c r="H52" i="26"/>
  <c r="I52" i="26" s="1"/>
  <c r="H53" i="26"/>
  <c r="I53" i="26"/>
  <c r="H54" i="26"/>
  <c r="I54" i="26"/>
  <c r="H55" i="26"/>
  <c r="I55" i="26"/>
  <c r="H22" i="26"/>
  <c r="I22" i="26" s="1"/>
  <c r="H23" i="26"/>
  <c r="I23" i="26"/>
  <c r="H24" i="26"/>
  <c r="I24" i="26"/>
  <c r="H25" i="26"/>
  <c r="I25" i="26"/>
  <c r="H26" i="26"/>
  <c r="I26" i="26"/>
  <c r="H27" i="26"/>
  <c r="I27" i="26"/>
  <c r="H28" i="26"/>
  <c r="I28" i="26" s="1"/>
  <c r="H29" i="26"/>
  <c r="I29" i="26"/>
  <c r="H30" i="26"/>
  <c r="I30" i="26"/>
  <c r="H31" i="26"/>
  <c r="I31" i="26"/>
  <c r="H32" i="26"/>
  <c r="I32" i="26"/>
  <c r="H33" i="26"/>
  <c r="I33" i="26"/>
  <c r="H34" i="26"/>
  <c r="I34" i="26" s="1"/>
  <c r="H35" i="26"/>
  <c r="I35" i="26"/>
  <c r="H36" i="26"/>
  <c r="I36" i="26"/>
  <c r="G61" i="25"/>
  <c r="H61" i="25"/>
  <c r="G62" i="25"/>
  <c r="H62" i="25"/>
  <c r="G63" i="25"/>
  <c r="H63" i="25"/>
  <c r="G64" i="25"/>
  <c r="H64" i="25"/>
  <c r="H42" i="25"/>
  <c r="I42" i="25"/>
  <c r="H43" i="25"/>
  <c r="I43" i="25" s="1"/>
  <c r="H44" i="25"/>
  <c r="I44" i="25"/>
  <c r="H45" i="25"/>
  <c r="I45" i="25"/>
  <c r="H46" i="25"/>
  <c r="I46" i="25"/>
  <c r="H47" i="25"/>
  <c r="I47" i="25"/>
  <c r="H48" i="25"/>
  <c r="I48" i="25"/>
  <c r="H49" i="25"/>
  <c r="I49" i="25" s="1"/>
  <c r="H50" i="25"/>
  <c r="I50" i="25"/>
  <c r="H51" i="25"/>
  <c r="I51" i="25"/>
  <c r="H52" i="25"/>
  <c r="I52" i="25" s="1"/>
  <c r="H53" i="25"/>
  <c r="I53" i="25" s="1"/>
  <c r="H54" i="25"/>
  <c r="I54" i="25"/>
  <c r="H55" i="25"/>
  <c r="I55" i="25"/>
  <c r="H18" i="25"/>
  <c r="I18" i="25" s="1"/>
  <c r="H19" i="25"/>
  <c r="I19" i="25"/>
  <c r="H20" i="25"/>
  <c r="I20" i="25"/>
  <c r="H21" i="25"/>
  <c r="I21" i="25"/>
  <c r="H22" i="25"/>
  <c r="I22" i="25"/>
  <c r="H23" i="25"/>
  <c r="I23" i="25"/>
  <c r="H24" i="25"/>
  <c r="I24" i="25" s="1"/>
  <c r="H25" i="25"/>
  <c r="I25" i="25"/>
  <c r="H26" i="25"/>
  <c r="I26" i="25"/>
  <c r="H27" i="25"/>
  <c r="I27" i="25"/>
  <c r="H28" i="25"/>
  <c r="I28" i="25"/>
  <c r="H29" i="25"/>
  <c r="I29" i="25"/>
  <c r="H30" i="25"/>
  <c r="I30" i="25" s="1"/>
  <c r="H31" i="25"/>
  <c r="I31" i="25"/>
  <c r="H32" i="25"/>
  <c r="I32" i="25"/>
  <c r="H33" i="25"/>
  <c r="I33" i="25"/>
  <c r="H34" i="25"/>
  <c r="I34" i="25"/>
  <c r="H35" i="25"/>
  <c r="I35" i="25"/>
  <c r="H36" i="25"/>
  <c r="I36" i="25" s="1"/>
  <c r="G64" i="4"/>
  <c r="H64" i="4"/>
  <c r="G63" i="4"/>
  <c r="H63" i="4" s="1"/>
  <c r="G62" i="4"/>
  <c r="H62" i="4" s="1"/>
  <c r="G61" i="4"/>
  <c r="H61" i="4" s="1"/>
  <c r="G60" i="25"/>
  <c r="G60" i="26"/>
  <c r="H60" i="26" s="1"/>
  <c r="G60" i="27"/>
  <c r="G60" i="28"/>
  <c r="G60" i="29"/>
  <c r="H60" i="29" s="1"/>
  <c r="G60" i="30"/>
  <c r="H60" i="30" s="1"/>
  <c r="G60" i="31"/>
  <c r="H60" i="31" s="1"/>
  <c r="G60" i="32"/>
  <c r="H60" i="32" s="1"/>
  <c r="G60" i="34"/>
  <c r="H60" i="34" s="1"/>
  <c r="G60" i="35"/>
  <c r="H60" i="35" s="1"/>
  <c r="G60" i="4"/>
  <c r="H60" i="4" s="1"/>
  <c r="H41" i="4"/>
  <c r="H45" i="4"/>
  <c r="I45" i="4"/>
  <c r="H46" i="4"/>
  <c r="I46" i="4" s="1"/>
  <c r="H47" i="4"/>
  <c r="I47" i="4" s="1"/>
  <c r="H48" i="4"/>
  <c r="I48" i="4"/>
  <c r="H49" i="4"/>
  <c r="I49" i="4" s="1"/>
  <c r="H50" i="4"/>
  <c r="I50" i="4" s="1"/>
  <c r="H51" i="4"/>
  <c r="I51" i="4" s="1"/>
  <c r="H52" i="4"/>
  <c r="I52" i="4" s="1"/>
  <c r="H53" i="4"/>
  <c r="I53" i="4"/>
  <c r="H54" i="4"/>
  <c r="I54" i="4" s="1"/>
  <c r="H55" i="4"/>
  <c r="I55" i="4"/>
  <c r="H22" i="4"/>
  <c r="I22" i="4" s="1"/>
  <c r="H23" i="4"/>
  <c r="I23" i="4" s="1"/>
  <c r="H24" i="4"/>
  <c r="I24" i="4" s="1"/>
  <c r="H25" i="4"/>
  <c r="I25" i="4"/>
  <c r="H26" i="4"/>
  <c r="I26" i="4" s="1"/>
  <c r="H27" i="4"/>
  <c r="I27" i="4" s="1"/>
  <c r="H28" i="4"/>
  <c r="I28" i="4" s="1"/>
  <c r="H29" i="4"/>
  <c r="I29" i="4" s="1"/>
  <c r="H30" i="4"/>
  <c r="I30" i="4" s="1"/>
  <c r="H31" i="4"/>
  <c r="I31" i="4"/>
  <c r="H32" i="4"/>
  <c r="I32" i="4"/>
  <c r="H33" i="4"/>
  <c r="I33" i="4" s="1"/>
  <c r="H34" i="4"/>
  <c r="I34" i="4" s="1"/>
  <c r="H35" i="4"/>
  <c r="I35" i="4" s="1"/>
  <c r="H36" i="4"/>
  <c r="I36" i="4"/>
  <c r="H50" i="3"/>
  <c r="I50" i="3" s="1"/>
  <c r="J50" i="3" s="1"/>
  <c r="H51" i="3"/>
  <c r="I51" i="3"/>
  <c r="J51" i="3"/>
  <c r="H52" i="3"/>
  <c r="I52" i="3"/>
  <c r="J52" i="3"/>
  <c r="H53" i="3"/>
  <c r="I53" i="3" s="1"/>
  <c r="J53" i="3" s="1"/>
  <c r="H54" i="3"/>
  <c r="I54" i="3"/>
  <c r="J54" i="3"/>
  <c r="H55" i="3"/>
  <c r="I55" i="3"/>
  <c r="J55" i="3"/>
  <c r="H56" i="3"/>
  <c r="I56" i="3"/>
  <c r="J56" i="3"/>
  <c r="H57" i="3"/>
  <c r="I57" i="3"/>
  <c r="J57" i="3"/>
  <c r="H58" i="3"/>
  <c r="I58" i="3"/>
  <c r="J58" i="3"/>
  <c r="H59" i="3"/>
  <c r="I59" i="3"/>
  <c r="J59" i="3"/>
  <c r="H60" i="3"/>
  <c r="I60" i="3"/>
  <c r="J60" i="3"/>
  <c r="H61" i="3"/>
  <c r="I61" i="3"/>
  <c r="J61" i="3"/>
  <c r="H62" i="3"/>
  <c r="I62" i="3"/>
  <c r="J62" i="3"/>
  <c r="H63" i="3"/>
  <c r="I63" i="3"/>
  <c r="J63" i="3"/>
  <c r="H64" i="3"/>
  <c r="I64" i="3"/>
  <c r="J64" i="3"/>
  <c r="H65" i="3"/>
  <c r="I65" i="3"/>
  <c r="J65" i="3"/>
  <c r="G71" i="3"/>
  <c r="H71" i="3" s="1"/>
  <c r="I71" i="3" s="1"/>
  <c r="G72" i="3"/>
  <c r="H72" i="3" s="1"/>
  <c r="I72" i="3" s="1"/>
  <c r="G73" i="3"/>
  <c r="H73" i="3" s="1"/>
  <c r="I73" i="3" s="1"/>
  <c r="G74" i="3"/>
  <c r="H74" i="3"/>
  <c r="I74" i="3" s="1"/>
  <c r="G70" i="3"/>
  <c r="H70" i="3" s="1"/>
  <c r="I70" i="3" s="1"/>
  <c r="H22" i="3"/>
  <c r="I22" i="3" s="1"/>
  <c r="J22" i="3" s="1"/>
  <c r="H23" i="3"/>
  <c r="I23" i="3"/>
  <c r="J23" i="3"/>
  <c r="H24" i="3"/>
  <c r="I24" i="3" s="1"/>
  <c r="J24" i="3" s="1"/>
  <c r="H25" i="3"/>
  <c r="I25" i="3"/>
  <c r="J25" i="3"/>
  <c r="H26" i="3"/>
  <c r="I26" i="3" s="1"/>
  <c r="J26" i="3" s="1"/>
  <c r="H27" i="3"/>
  <c r="I27" i="3"/>
  <c r="J27" i="3"/>
  <c r="H28" i="3"/>
  <c r="I28" i="3"/>
  <c r="J28" i="3"/>
  <c r="H29" i="3"/>
  <c r="I29" i="3"/>
  <c r="J29" i="3"/>
  <c r="H30" i="3"/>
  <c r="I30" i="3" s="1"/>
  <c r="J30" i="3" s="1"/>
  <c r="H31" i="3"/>
  <c r="I31" i="3"/>
  <c r="J31" i="3"/>
  <c r="H32" i="3"/>
  <c r="I32" i="3"/>
  <c r="J32" i="3"/>
  <c r="H33" i="3"/>
  <c r="I33" i="3" s="1"/>
  <c r="J33" i="3" s="1"/>
  <c r="H34" i="3"/>
  <c r="I34" i="3" s="1"/>
  <c r="J34" i="3" s="1"/>
  <c r="H35" i="3"/>
  <c r="I35" i="3"/>
  <c r="J35" i="3"/>
  <c r="H36" i="3"/>
  <c r="I36" i="3"/>
  <c r="J36" i="3"/>
  <c r="H37" i="3"/>
  <c r="I37" i="3"/>
  <c r="J37" i="3"/>
  <c r="H38" i="3"/>
  <c r="I38" i="3" s="1"/>
  <c r="J38" i="3" s="1"/>
  <c r="H39" i="3"/>
  <c r="I39" i="3"/>
  <c r="J39" i="3"/>
  <c r="H40" i="3"/>
  <c r="I40" i="3"/>
  <c r="J40" i="3"/>
  <c r="H41" i="3"/>
  <c r="I41" i="3"/>
  <c r="J41" i="3"/>
  <c r="H60" i="25"/>
  <c r="H60" i="27"/>
  <c r="H60" i="28"/>
  <c r="H18" i="4"/>
  <c r="H19" i="4"/>
  <c r="H20" i="4"/>
  <c r="H21" i="4"/>
  <c r="H17" i="4"/>
  <c r="H47" i="3"/>
  <c r="H48" i="3"/>
  <c r="H49" i="3"/>
  <c r="H46" i="3"/>
  <c r="I46" i="3" s="1"/>
  <c r="B69" i="35" l="1"/>
  <c r="A69" i="35"/>
  <c r="F65" i="35"/>
  <c r="H65" i="35"/>
  <c r="G56" i="35"/>
  <c r="S45" i="35"/>
  <c r="R45" i="35"/>
  <c r="S44" i="35"/>
  <c r="R44" i="35"/>
  <c r="H44" i="35"/>
  <c r="I44" i="35" s="1"/>
  <c r="S43" i="35"/>
  <c r="R43" i="35"/>
  <c r="H43" i="35"/>
  <c r="I43" i="35" s="1"/>
  <c r="S42" i="35"/>
  <c r="R42" i="35"/>
  <c r="H42" i="35"/>
  <c r="S41" i="35"/>
  <c r="R41" i="35"/>
  <c r="H41" i="35"/>
  <c r="I41" i="35" s="1"/>
  <c r="S40" i="35"/>
  <c r="R40" i="35"/>
  <c r="S39" i="35"/>
  <c r="R39" i="35"/>
  <c r="S38" i="35"/>
  <c r="R38" i="35"/>
  <c r="S37" i="35"/>
  <c r="R37" i="35"/>
  <c r="G37" i="35"/>
  <c r="S36" i="35"/>
  <c r="R36" i="35"/>
  <c r="S35" i="35"/>
  <c r="R35" i="35"/>
  <c r="S34" i="35"/>
  <c r="R34" i="35"/>
  <c r="S33" i="35"/>
  <c r="R33" i="35"/>
  <c r="S32" i="35"/>
  <c r="R32" i="35"/>
  <c r="S31" i="35"/>
  <c r="R31" i="35"/>
  <c r="S30" i="35"/>
  <c r="R30" i="35"/>
  <c r="S29" i="35"/>
  <c r="R29" i="35"/>
  <c r="S28" i="35"/>
  <c r="R28" i="35"/>
  <c r="S27" i="35"/>
  <c r="R27" i="35"/>
  <c r="S26" i="35"/>
  <c r="R26" i="35"/>
  <c r="S25" i="35"/>
  <c r="R25" i="35"/>
  <c r="S24" i="35"/>
  <c r="R24" i="35"/>
  <c r="S23" i="35"/>
  <c r="R23" i="35"/>
  <c r="S22" i="35"/>
  <c r="R22" i="35"/>
  <c r="S21" i="35"/>
  <c r="R21" i="35"/>
  <c r="H21" i="35"/>
  <c r="S20" i="35"/>
  <c r="R20" i="35"/>
  <c r="H20" i="35"/>
  <c r="I20" i="35" s="1"/>
  <c r="S19" i="35"/>
  <c r="R19" i="35"/>
  <c r="H19" i="35"/>
  <c r="I19" i="35" s="1"/>
  <c r="S18" i="35"/>
  <c r="R18" i="35"/>
  <c r="H18" i="35"/>
  <c r="I18" i="35" s="1"/>
  <c r="S17" i="35"/>
  <c r="R17" i="35"/>
  <c r="H17" i="35"/>
  <c r="I17" i="35" s="1"/>
  <c r="S16" i="35"/>
  <c r="R16" i="35"/>
  <c r="S15" i="35"/>
  <c r="R15" i="35"/>
  <c r="S14" i="35"/>
  <c r="R14" i="35"/>
  <c r="S13" i="35"/>
  <c r="R13" i="35"/>
  <c r="S12" i="35"/>
  <c r="R12" i="35"/>
  <c r="S11" i="35"/>
  <c r="R11" i="35"/>
  <c r="B11" i="35"/>
  <c r="S10" i="35"/>
  <c r="R10" i="35"/>
  <c r="B10" i="35"/>
  <c r="S9" i="35"/>
  <c r="R9" i="35"/>
  <c r="B9" i="35"/>
  <c r="S8" i="35"/>
  <c r="R8" i="35"/>
  <c r="B8" i="35"/>
  <c r="S7" i="35"/>
  <c r="R7" i="35"/>
  <c r="B7" i="35"/>
  <c r="S6" i="35"/>
  <c r="R6" i="35"/>
  <c r="S5" i="35"/>
  <c r="R5" i="35"/>
  <c r="S4" i="35"/>
  <c r="R4" i="35"/>
  <c r="S3" i="35"/>
  <c r="R3" i="35"/>
  <c r="B69" i="34"/>
  <c r="A69" i="34"/>
  <c r="F65" i="34"/>
  <c r="H65" i="34"/>
  <c r="G56" i="34"/>
  <c r="S45" i="34"/>
  <c r="R45" i="34"/>
  <c r="S44" i="34"/>
  <c r="R44" i="34"/>
  <c r="H44" i="34"/>
  <c r="I44" i="34" s="1"/>
  <c r="S43" i="34"/>
  <c r="R43" i="34"/>
  <c r="H43" i="34"/>
  <c r="I43" i="34" s="1"/>
  <c r="S42" i="34"/>
  <c r="R42" i="34"/>
  <c r="H42" i="34"/>
  <c r="I42" i="34" s="1"/>
  <c r="S41" i="34"/>
  <c r="R41" i="34"/>
  <c r="H41" i="34"/>
  <c r="I41" i="34" s="1"/>
  <c r="S40" i="34"/>
  <c r="R40" i="34"/>
  <c r="S39" i="34"/>
  <c r="R39" i="34"/>
  <c r="S38" i="34"/>
  <c r="R38" i="34"/>
  <c r="S37" i="34"/>
  <c r="R37" i="34"/>
  <c r="G37" i="34"/>
  <c r="S36" i="34"/>
  <c r="R36" i="34"/>
  <c r="S35" i="34"/>
  <c r="R35" i="34"/>
  <c r="S34" i="34"/>
  <c r="R34" i="34"/>
  <c r="S33" i="34"/>
  <c r="R33" i="34"/>
  <c r="S32" i="34"/>
  <c r="R32" i="34"/>
  <c r="S31" i="34"/>
  <c r="R31" i="34"/>
  <c r="S30" i="34"/>
  <c r="R30" i="34"/>
  <c r="S29" i="34"/>
  <c r="R29" i="34"/>
  <c r="S28" i="34"/>
  <c r="R28" i="34"/>
  <c r="S27" i="34"/>
  <c r="R27" i="34"/>
  <c r="S26" i="34"/>
  <c r="R26" i="34"/>
  <c r="S25" i="34"/>
  <c r="R25" i="34"/>
  <c r="S24" i="34"/>
  <c r="R24" i="34"/>
  <c r="S23" i="34"/>
  <c r="R23" i="34"/>
  <c r="S22" i="34"/>
  <c r="R22" i="34"/>
  <c r="S21" i="34"/>
  <c r="R21" i="34"/>
  <c r="H21" i="34"/>
  <c r="I21" i="34" s="1"/>
  <c r="S20" i="34"/>
  <c r="R20" i="34"/>
  <c r="H20" i="34"/>
  <c r="I20" i="34" s="1"/>
  <c r="S19" i="34"/>
  <c r="R19" i="34"/>
  <c r="H19" i="34"/>
  <c r="I19" i="34" s="1"/>
  <c r="S18" i="34"/>
  <c r="R18" i="34"/>
  <c r="H18" i="34"/>
  <c r="I18" i="34" s="1"/>
  <c r="S17" i="34"/>
  <c r="R17" i="34"/>
  <c r="H17" i="34"/>
  <c r="I17" i="34" s="1"/>
  <c r="S16" i="34"/>
  <c r="R16" i="34"/>
  <c r="S15" i="34"/>
  <c r="R15" i="34"/>
  <c r="S14" i="34"/>
  <c r="R14" i="34"/>
  <c r="S13" i="34"/>
  <c r="R13" i="34"/>
  <c r="S12" i="34"/>
  <c r="R12" i="34"/>
  <c r="S11" i="34"/>
  <c r="R11" i="34"/>
  <c r="B11" i="34"/>
  <c r="S10" i="34"/>
  <c r="R10" i="34"/>
  <c r="B10" i="34"/>
  <c r="S9" i="34"/>
  <c r="R9" i="34"/>
  <c r="B9" i="34"/>
  <c r="S8" i="34"/>
  <c r="R8" i="34"/>
  <c r="B8" i="34"/>
  <c r="S7" i="34"/>
  <c r="R7" i="34"/>
  <c r="B7" i="34"/>
  <c r="S6" i="34"/>
  <c r="R6" i="34"/>
  <c r="S5" i="34"/>
  <c r="R5" i="34"/>
  <c r="S4" i="34"/>
  <c r="R4" i="34"/>
  <c r="S3" i="34"/>
  <c r="R3" i="34"/>
  <c r="B69" i="33"/>
  <c r="A69" i="33"/>
  <c r="F65" i="33"/>
  <c r="G65" i="33"/>
  <c r="G56" i="33"/>
  <c r="S45" i="33"/>
  <c r="R45" i="33"/>
  <c r="S44" i="33"/>
  <c r="R44" i="33"/>
  <c r="H44" i="33"/>
  <c r="I44" i="33" s="1"/>
  <c r="S43" i="33"/>
  <c r="R43" i="33"/>
  <c r="H43" i="33"/>
  <c r="I43" i="33" s="1"/>
  <c r="S42" i="33"/>
  <c r="R42" i="33"/>
  <c r="H42" i="33"/>
  <c r="S41" i="33"/>
  <c r="R41" i="33"/>
  <c r="H41" i="33"/>
  <c r="I41" i="33" s="1"/>
  <c r="S40" i="33"/>
  <c r="R40" i="33"/>
  <c r="S39" i="33"/>
  <c r="R39" i="33"/>
  <c r="S38" i="33"/>
  <c r="R38" i="33"/>
  <c r="S37" i="33"/>
  <c r="R37" i="33"/>
  <c r="G37" i="33"/>
  <c r="S36" i="33"/>
  <c r="R36" i="33"/>
  <c r="S35" i="33"/>
  <c r="R35" i="33"/>
  <c r="S34" i="33"/>
  <c r="R34" i="33"/>
  <c r="S33" i="33"/>
  <c r="R33" i="33"/>
  <c r="S32" i="33"/>
  <c r="R32" i="33"/>
  <c r="S31" i="33"/>
  <c r="R31" i="33"/>
  <c r="S30" i="33"/>
  <c r="R30" i="33"/>
  <c r="S29" i="33"/>
  <c r="R29" i="33"/>
  <c r="S28" i="33"/>
  <c r="R28" i="33"/>
  <c r="S27" i="33"/>
  <c r="R27" i="33"/>
  <c r="S26" i="33"/>
  <c r="R26" i="33"/>
  <c r="S25" i="33"/>
  <c r="R25" i="33"/>
  <c r="S24" i="33"/>
  <c r="R24" i="33"/>
  <c r="S23" i="33"/>
  <c r="R23" i="33"/>
  <c r="S22" i="33"/>
  <c r="R22" i="33"/>
  <c r="S21" i="33"/>
  <c r="R21" i="33"/>
  <c r="H21" i="33"/>
  <c r="I21" i="33" s="1"/>
  <c r="S20" i="33"/>
  <c r="R20" i="33"/>
  <c r="H20" i="33"/>
  <c r="I20" i="33" s="1"/>
  <c r="S19" i="33"/>
  <c r="R19" i="33"/>
  <c r="H19" i="33"/>
  <c r="I19" i="33" s="1"/>
  <c r="S18" i="33"/>
  <c r="R18" i="33"/>
  <c r="H18" i="33"/>
  <c r="I18" i="33" s="1"/>
  <c r="S17" i="33"/>
  <c r="R17" i="33"/>
  <c r="H17" i="33"/>
  <c r="S16" i="33"/>
  <c r="R16" i="33"/>
  <c r="S15" i="33"/>
  <c r="R15" i="33"/>
  <c r="S14" i="33"/>
  <c r="R14" i="33"/>
  <c r="S13" i="33"/>
  <c r="R13" i="33"/>
  <c r="S12" i="33"/>
  <c r="R12" i="33"/>
  <c r="S11" i="33"/>
  <c r="R11" i="33"/>
  <c r="B11" i="33"/>
  <c r="S10" i="33"/>
  <c r="R10" i="33"/>
  <c r="B10" i="33"/>
  <c r="S9" i="33"/>
  <c r="R9" i="33"/>
  <c r="B9" i="33"/>
  <c r="S8" i="33"/>
  <c r="R8" i="33"/>
  <c r="B8" i="33"/>
  <c r="S7" i="33"/>
  <c r="R7" i="33"/>
  <c r="B7" i="33"/>
  <c r="S6" i="33"/>
  <c r="R6" i="33"/>
  <c r="S5" i="33"/>
  <c r="R5" i="33"/>
  <c r="S4" i="33"/>
  <c r="R4" i="33"/>
  <c r="S3" i="33"/>
  <c r="R3" i="33"/>
  <c r="B69" i="32"/>
  <c r="A69" i="32"/>
  <c r="F65" i="32"/>
  <c r="H65" i="32"/>
  <c r="G56" i="32"/>
  <c r="S45" i="32"/>
  <c r="R45" i="32"/>
  <c r="S44" i="32"/>
  <c r="R44" i="32"/>
  <c r="H44" i="32"/>
  <c r="I44" i="32" s="1"/>
  <c r="S43" i="32"/>
  <c r="R43" i="32"/>
  <c r="H43" i="32"/>
  <c r="I43" i="32" s="1"/>
  <c r="S42" i="32"/>
  <c r="R42" i="32"/>
  <c r="H42" i="32"/>
  <c r="S41" i="32"/>
  <c r="R41" i="32"/>
  <c r="H41" i="32"/>
  <c r="I41" i="32" s="1"/>
  <c r="S40" i="32"/>
  <c r="R40" i="32"/>
  <c r="S39" i="32"/>
  <c r="R39" i="32"/>
  <c r="S38" i="32"/>
  <c r="R38" i="32"/>
  <c r="S37" i="32"/>
  <c r="R37" i="32"/>
  <c r="G37" i="32"/>
  <c r="S36" i="32"/>
  <c r="R36" i="32"/>
  <c r="S35" i="32"/>
  <c r="R35" i="32"/>
  <c r="S34" i="32"/>
  <c r="R34" i="32"/>
  <c r="S33" i="32"/>
  <c r="R33" i="32"/>
  <c r="S32" i="32"/>
  <c r="R32" i="32"/>
  <c r="S31" i="32"/>
  <c r="R31" i="32"/>
  <c r="S30" i="32"/>
  <c r="R30" i="32"/>
  <c r="S29" i="32"/>
  <c r="R29" i="32"/>
  <c r="S28" i="32"/>
  <c r="R28" i="32"/>
  <c r="S27" i="32"/>
  <c r="R27" i="32"/>
  <c r="S26" i="32"/>
  <c r="R26" i="32"/>
  <c r="S25" i="32"/>
  <c r="R25" i="32"/>
  <c r="S24" i="32"/>
  <c r="R24" i="32"/>
  <c r="S23" i="32"/>
  <c r="R23" i="32"/>
  <c r="S22" i="32"/>
  <c r="R22" i="32"/>
  <c r="S21" i="32"/>
  <c r="R21" i="32"/>
  <c r="H21" i="32"/>
  <c r="I21" i="32" s="1"/>
  <c r="S20" i="32"/>
  <c r="R20" i="32"/>
  <c r="H20" i="32"/>
  <c r="I20" i="32" s="1"/>
  <c r="S19" i="32"/>
  <c r="R19" i="32"/>
  <c r="H19" i="32"/>
  <c r="I19" i="32" s="1"/>
  <c r="S18" i="32"/>
  <c r="R18" i="32"/>
  <c r="H18" i="32"/>
  <c r="I18" i="32" s="1"/>
  <c r="S17" i="32"/>
  <c r="R17" i="32"/>
  <c r="H17" i="32"/>
  <c r="I17" i="32" s="1"/>
  <c r="S16" i="32"/>
  <c r="R16" i="32"/>
  <c r="S15" i="32"/>
  <c r="R15" i="32"/>
  <c r="S14" i="32"/>
  <c r="R14" i="32"/>
  <c r="S13" i="32"/>
  <c r="R13" i="32"/>
  <c r="S12" i="32"/>
  <c r="R12" i="32"/>
  <c r="S11" i="32"/>
  <c r="R11" i="32"/>
  <c r="B11" i="32"/>
  <c r="S10" i="32"/>
  <c r="R10" i="32"/>
  <c r="B10" i="32"/>
  <c r="S9" i="32"/>
  <c r="R9" i="32"/>
  <c r="B9" i="32"/>
  <c r="S8" i="32"/>
  <c r="R8" i="32"/>
  <c r="B8" i="32"/>
  <c r="S7" i="32"/>
  <c r="R7" i="32"/>
  <c r="B7" i="32"/>
  <c r="S6" i="32"/>
  <c r="R6" i="32"/>
  <c r="S5" i="32"/>
  <c r="R5" i="32"/>
  <c r="S4" i="32"/>
  <c r="R4" i="32"/>
  <c r="S3" i="32"/>
  <c r="R3" i="32"/>
  <c r="B69" i="31"/>
  <c r="A69" i="31"/>
  <c r="F65" i="31"/>
  <c r="H65" i="31"/>
  <c r="G56" i="31"/>
  <c r="S45" i="31"/>
  <c r="R45" i="31"/>
  <c r="S44" i="31"/>
  <c r="R44" i="31"/>
  <c r="H44" i="31"/>
  <c r="I44" i="31" s="1"/>
  <c r="S43" i="31"/>
  <c r="R43" i="31"/>
  <c r="H43" i="31"/>
  <c r="I43" i="31" s="1"/>
  <c r="S42" i="31"/>
  <c r="R42" i="31"/>
  <c r="H42" i="31"/>
  <c r="S41" i="31"/>
  <c r="R41" i="31"/>
  <c r="H41" i="31"/>
  <c r="I41" i="31" s="1"/>
  <c r="S40" i="31"/>
  <c r="R40" i="31"/>
  <c r="S39" i="31"/>
  <c r="R39" i="31"/>
  <c r="S38" i="31"/>
  <c r="R38" i="31"/>
  <c r="S37" i="31"/>
  <c r="R37" i="31"/>
  <c r="G37" i="31"/>
  <c r="S36" i="31"/>
  <c r="R36" i="31"/>
  <c r="S35" i="31"/>
  <c r="R35" i="31"/>
  <c r="S34" i="31"/>
  <c r="R34" i="31"/>
  <c r="S33" i="31"/>
  <c r="R33" i="31"/>
  <c r="S32" i="31"/>
  <c r="R32" i="31"/>
  <c r="S31" i="31"/>
  <c r="R31" i="31"/>
  <c r="S30" i="31"/>
  <c r="R30" i="31"/>
  <c r="S29" i="31"/>
  <c r="R29" i="31"/>
  <c r="S28" i="31"/>
  <c r="R28" i="31"/>
  <c r="S27" i="31"/>
  <c r="R27" i="31"/>
  <c r="S26" i="31"/>
  <c r="R26" i="31"/>
  <c r="S25" i="31"/>
  <c r="R25" i="31"/>
  <c r="S24" i="31"/>
  <c r="R24" i="31"/>
  <c r="S23" i="31"/>
  <c r="R23" i="31"/>
  <c r="S22" i="31"/>
  <c r="R22" i="31"/>
  <c r="S21" i="31"/>
  <c r="R21" i="31"/>
  <c r="H21" i="31"/>
  <c r="I21" i="31" s="1"/>
  <c r="S20" i="31"/>
  <c r="R20" i="31"/>
  <c r="H20" i="31"/>
  <c r="I20" i="31" s="1"/>
  <c r="S19" i="31"/>
  <c r="R19" i="31"/>
  <c r="H19" i="31"/>
  <c r="I19" i="31" s="1"/>
  <c r="S18" i="31"/>
  <c r="R18" i="31"/>
  <c r="H18" i="31"/>
  <c r="I18" i="31" s="1"/>
  <c r="S17" i="31"/>
  <c r="R17" i="31"/>
  <c r="H17" i="31"/>
  <c r="I17" i="31" s="1"/>
  <c r="S16" i="31"/>
  <c r="R16" i="31"/>
  <c r="S15" i="31"/>
  <c r="R15" i="31"/>
  <c r="S14" i="31"/>
  <c r="R14" i="31"/>
  <c r="S13" i="31"/>
  <c r="R13" i="31"/>
  <c r="S12" i="31"/>
  <c r="R12" i="31"/>
  <c r="S11" i="31"/>
  <c r="R11" i="31"/>
  <c r="B11" i="31"/>
  <c r="S10" i="31"/>
  <c r="R10" i="31"/>
  <c r="B10" i="31"/>
  <c r="S9" i="31"/>
  <c r="R9" i="31"/>
  <c r="B9" i="31"/>
  <c r="S8" i="31"/>
  <c r="R8" i="31"/>
  <c r="B8" i="31"/>
  <c r="S7" i="31"/>
  <c r="R7" i="31"/>
  <c r="B7" i="31"/>
  <c r="S6" i="31"/>
  <c r="R6" i="31"/>
  <c r="S5" i="31"/>
  <c r="R5" i="31"/>
  <c r="S4" i="31"/>
  <c r="R4" i="31"/>
  <c r="S3" i="31"/>
  <c r="R3" i="31"/>
  <c r="B69" i="30"/>
  <c r="A69" i="30"/>
  <c r="F65" i="30"/>
  <c r="G65" i="30"/>
  <c r="G56" i="30"/>
  <c r="S45" i="30"/>
  <c r="R45" i="30"/>
  <c r="S44" i="30"/>
  <c r="R44" i="30"/>
  <c r="H44" i="30"/>
  <c r="I44" i="30" s="1"/>
  <c r="S43" i="30"/>
  <c r="R43" i="30"/>
  <c r="H43" i="30"/>
  <c r="I43" i="30" s="1"/>
  <c r="S42" i="30"/>
  <c r="R42" i="30"/>
  <c r="H42" i="30"/>
  <c r="I42" i="30" s="1"/>
  <c r="S41" i="30"/>
  <c r="R41" i="30"/>
  <c r="H41" i="30"/>
  <c r="I41" i="30" s="1"/>
  <c r="S40" i="30"/>
  <c r="R40" i="30"/>
  <c r="S39" i="30"/>
  <c r="R39" i="30"/>
  <c r="S38" i="30"/>
  <c r="R38" i="30"/>
  <c r="S37" i="30"/>
  <c r="R37" i="30"/>
  <c r="G37" i="30"/>
  <c r="S36" i="30"/>
  <c r="R36" i="30"/>
  <c r="S35" i="30"/>
  <c r="R35" i="30"/>
  <c r="S34" i="30"/>
  <c r="R34" i="30"/>
  <c r="S33" i="30"/>
  <c r="R33" i="30"/>
  <c r="S32" i="30"/>
  <c r="R32" i="30"/>
  <c r="S31" i="30"/>
  <c r="R31" i="30"/>
  <c r="S30" i="30"/>
  <c r="R30" i="30"/>
  <c r="S29" i="30"/>
  <c r="R29" i="30"/>
  <c r="S28" i="30"/>
  <c r="R28" i="30"/>
  <c r="S27" i="30"/>
  <c r="R27" i="30"/>
  <c r="S26" i="30"/>
  <c r="R26" i="30"/>
  <c r="S25" i="30"/>
  <c r="R25" i="30"/>
  <c r="S24" i="30"/>
  <c r="R24" i="30"/>
  <c r="S23" i="30"/>
  <c r="R23" i="30"/>
  <c r="S22" i="30"/>
  <c r="R22" i="30"/>
  <c r="S21" i="30"/>
  <c r="R21" i="30"/>
  <c r="H21" i="30"/>
  <c r="I21" i="30" s="1"/>
  <c r="S20" i="30"/>
  <c r="R20" i="30"/>
  <c r="H20" i="30"/>
  <c r="I20" i="30" s="1"/>
  <c r="S19" i="30"/>
  <c r="R19" i="30"/>
  <c r="H19" i="30"/>
  <c r="I19" i="30" s="1"/>
  <c r="S18" i="30"/>
  <c r="R18" i="30"/>
  <c r="H18" i="30"/>
  <c r="I18" i="30" s="1"/>
  <c r="S17" i="30"/>
  <c r="R17" i="30"/>
  <c r="H17" i="30"/>
  <c r="I17" i="30" s="1"/>
  <c r="S16" i="30"/>
  <c r="R16" i="30"/>
  <c r="S15" i="30"/>
  <c r="R15" i="30"/>
  <c r="S14" i="30"/>
  <c r="R14" i="30"/>
  <c r="S13" i="30"/>
  <c r="R13" i="30"/>
  <c r="S12" i="30"/>
  <c r="R12" i="30"/>
  <c r="S11" i="30"/>
  <c r="R11" i="30"/>
  <c r="B11" i="30"/>
  <c r="S10" i="30"/>
  <c r="R10" i="30"/>
  <c r="B10" i="30"/>
  <c r="S9" i="30"/>
  <c r="R9" i="30"/>
  <c r="B9" i="30"/>
  <c r="S8" i="30"/>
  <c r="R8" i="30"/>
  <c r="B8" i="30"/>
  <c r="S7" i="30"/>
  <c r="R7" i="30"/>
  <c r="B7" i="30"/>
  <c r="S6" i="30"/>
  <c r="R6" i="30"/>
  <c r="S5" i="30"/>
  <c r="R5" i="30"/>
  <c r="S4" i="30"/>
  <c r="R4" i="30"/>
  <c r="S3" i="30"/>
  <c r="R3" i="30"/>
  <c r="B69" i="29"/>
  <c r="A69" i="29"/>
  <c r="F65" i="29"/>
  <c r="G65" i="29"/>
  <c r="G56" i="29"/>
  <c r="S45" i="29"/>
  <c r="R45" i="29"/>
  <c r="S44" i="29"/>
  <c r="R44" i="29"/>
  <c r="H44" i="29"/>
  <c r="I44" i="29" s="1"/>
  <c r="S43" i="29"/>
  <c r="R43" i="29"/>
  <c r="H43" i="29"/>
  <c r="I43" i="29" s="1"/>
  <c r="S42" i="29"/>
  <c r="R42" i="29"/>
  <c r="H42" i="29"/>
  <c r="S41" i="29"/>
  <c r="R41" i="29"/>
  <c r="H41" i="29"/>
  <c r="I41" i="29" s="1"/>
  <c r="S40" i="29"/>
  <c r="R40" i="29"/>
  <c r="S39" i="29"/>
  <c r="R39" i="29"/>
  <c r="S38" i="29"/>
  <c r="R38" i="29"/>
  <c r="S37" i="29"/>
  <c r="R37" i="29"/>
  <c r="G37" i="29"/>
  <c r="S36" i="29"/>
  <c r="R36" i="29"/>
  <c r="S35" i="29"/>
  <c r="R35" i="29"/>
  <c r="S34" i="29"/>
  <c r="R34" i="29"/>
  <c r="S33" i="29"/>
  <c r="R33" i="29"/>
  <c r="S32" i="29"/>
  <c r="R32" i="29"/>
  <c r="S31" i="29"/>
  <c r="R31" i="29"/>
  <c r="S30" i="29"/>
  <c r="R30" i="29"/>
  <c r="S29" i="29"/>
  <c r="R29" i="29"/>
  <c r="S28" i="29"/>
  <c r="R28" i="29"/>
  <c r="S27" i="29"/>
  <c r="R27" i="29"/>
  <c r="S26" i="29"/>
  <c r="R26" i="29"/>
  <c r="S25" i="29"/>
  <c r="R25" i="29"/>
  <c r="S24" i="29"/>
  <c r="R24" i="29"/>
  <c r="S23" i="29"/>
  <c r="R23" i="29"/>
  <c r="S22" i="29"/>
  <c r="R22" i="29"/>
  <c r="S21" i="29"/>
  <c r="R21" i="29"/>
  <c r="H21" i="29"/>
  <c r="I21" i="29" s="1"/>
  <c r="S20" i="29"/>
  <c r="R20" i="29"/>
  <c r="H20" i="29"/>
  <c r="I20" i="29" s="1"/>
  <c r="S19" i="29"/>
  <c r="R19" i="29"/>
  <c r="H19" i="29"/>
  <c r="I19" i="29" s="1"/>
  <c r="S18" i="29"/>
  <c r="R18" i="29"/>
  <c r="H18" i="29"/>
  <c r="I18" i="29" s="1"/>
  <c r="S17" i="29"/>
  <c r="R17" i="29"/>
  <c r="H17" i="29"/>
  <c r="I17" i="29" s="1"/>
  <c r="S16" i="29"/>
  <c r="R16" i="29"/>
  <c r="S15" i="29"/>
  <c r="R15" i="29"/>
  <c r="S14" i="29"/>
  <c r="R14" i="29"/>
  <c r="S13" i="29"/>
  <c r="R13" i="29"/>
  <c r="S12" i="29"/>
  <c r="R12" i="29"/>
  <c r="S11" i="29"/>
  <c r="R11" i="29"/>
  <c r="B11" i="29"/>
  <c r="S10" i="29"/>
  <c r="R10" i="29"/>
  <c r="B10" i="29"/>
  <c r="S9" i="29"/>
  <c r="R9" i="29"/>
  <c r="B9" i="29"/>
  <c r="S8" i="29"/>
  <c r="R8" i="29"/>
  <c r="B8" i="29"/>
  <c r="S7" i="29"/>
  <c r="R7" i="29"/>
  <c r="B7" i="29"/>
  <c r="S6" i="29"/>
  <c r="R6" i="29"/>
  <c r="S5" i="29"/>
  <c r="R5" i="29"/>
  <c r="S4" i="29"/>
  <c r="R4" i="29"/>
  <c r="S3" i="29"/>
  <c r="R3" i="29"/>
  <c r="B69" i="28"/>
  <c r="A69" i="28"/>
  <c r="F65" i="28"/>
  <c r="H65" i="28"/>
  <c r="G56" i="28"/>
  <c r="S45" i="28"/>
  <c r="R45" i="28"/>
  <c r="S44" i="28"/>
  <c r="R44" i="28"/>
  <c r="H44" i="28"/>
  <c r="I44" i="28" s="1"/>
  <c r="S43" i="28"/>
  <c r="R43" i="28"/>
  <c r="H43" i="28"/>
  <c r="I43" i="28" s="1"/>
  <c r="S42" i="28"/>
  <c r="R42" i="28"/>
  <c r="H42" i="28"/>
  <c r="S41" i="28"/>
  <c r="R41" i="28"/>
  <c r="H41" i="28"/>
  <c r="I41" i="28" s="1"/>
  <c r="S40" i="28"/>
  <c r="R40" i="28"/>
  <c r="S39" i="28"/>
  <c r="R39" i="28"/>
  <c r="S38" i="28"/>
  <c r="R38" i="28"/>
  <c r="S37" i="28"/>
  <c r="R37" i="28"/>
  <c r="G37" i="28"/>
  <c r="S36" i="28"/>
  <c r="R36" i="28"/>
  <c r="S35" i="28"/>
  <c r="R35" i="28"/>
  <c r="S34" i="28"/>
  <c r="R34" i="28"/>
  <c r="S33" i="28"/>
  <c r="R33" i="28"/>
  <c r="S32" i="28"/>
  <c r="R32" i="28"/>
  <c r="S31" i="28"/>
  <c r="R31" i="28"/>
  <c r="S30" i="28"/>
  <c r="R30" i="28"/>
  <c r="S29" i="28"/>
  <c r="R29" i="28"/>
  <c r="S28" i="28"/>
  <c r="R28" i="28"/>
  <c r="S27" i="28"/>
  <c r="R27" i="28"/>
  <c r="S26" i="28"/>
  <c r="R26" i="28"/>
  <c r="S25" i="28"/>
  <c r="R25" i="28"/>
  <c r="S24" i="28"/>
  <c r="R24" i="28"/>
  <c r="S23" i="28"/>
  <c r="R23" i="28"/>
  <c r="S22" i="28"/>
  <c r="R22" i="28"/>
  <c r="S21" i="28"/>
  <c r="R21" i="28"/>
  <c r="H21" i="28"/>
  <c r="I21" i="28" s="1"/>
  <c r="S20" i="28"/>
  <c r="R20" i="28"/>
  <c r="H20" i="28"/>
  <c r="I20" i="28" s="1"/>
  <c r="S19" i="28"/>
  <c r="R19" i="28"/>
  <c r="H19" i="28"/>
  <c r="I19" i="28" s="1"/>
  <c r="S18" i="28"/>
  <c r="R18" i="28"/>
  <c r="H18" i="28"/>
  <c r="I18" i="28" s="1"/>
  <c r="S17" i="28"/>
  <c r="R17" i="28"/>
  <c r="H17" i="28"/>
  <c r="I17" i="28" s="1"/>
  <c r="S16" i="28"/>
  <c r="R16" i="28"/>
  <c r="S15" i="28"/>
  <c r="R15" i="28"/>
  <c r="S14" i="28"/>
  <c r="R14" i="28"/>
  <c r="S13" i="28"/>
  <c r="R13" i="28"/>
  <c r="S12" i="28"/>
  <c r="R12" i="28"/>
  <c r="S11" i="28"/>
  <c r="R11" i="28"/>
  <c r="B11" i="28"/>
  <c r="S10" i="28"/>
  <c r="R10" i="28"/>
  <c r="B10" i="28"/>
  <c r="S9" i="28"/>
  <c r="R9" i="28"/>
  <c r="B9" i="28"/>
  <c r="S8" i="28"/>
  <c r="R8" i="28"/>
  <c r="B8" i="28"/>
  <c r="S7" i="28"/>
  <c r="R7" i="28"/>
  <c r="B7" i="28"/>
  <c r="S6" i="28"/>
  <c r="R6" i="28"/>
  <c r="S5" i="28"/>
  <c r="R5" i="28"/>
  <c r="S4" i="28"/>
  <c r="R4" i="28"/>
  <c r="S3" i="28"/>
  <c r="R3" i="28"/>
  <c r="B69" i="27"/>
  <c r="A69" i="27"/>
  <c r="F65" i="27"/>
  <c r="G65" i="27"/>
  <c r="G56" i="27"/>
  <c r="S45" i="27"/>
  <c r="R45" i="27"/>
  <c r="S44" i="27"/>
  <c r="R44" i="27"/>
  <c r="H44" i="27"/>
  <c r="I44" i="27" s="1"/>
  <c r="S43" i="27"/>
  <c r="R43" i="27"/>
  <c r="H43" i="27"/>
  <c r="I43" i="27" s="1"/>
  <c r="S42" i="27"/>
  <c r="R42" i="27"/>
  <c r="H42" i="27"/>
  <c r="I42" i="27" s="1"/>
  <c r="S41" i="27"/>
  <c r="R41" i="27"/>
  <c r="H41" i="27"/>
  <c r="I41" i="27" s="1"/>
  <c r="S40" i="27"/>
  <c r="R40" i="27"/>
  <c r="S39" i="27"/>
  <c r="R39" i="27"/>
  <c r="S38" i="27"/>
  <c r="R38" i="27"/>
  <c r="S37" i="27"/>
  <c r="R37" i="27"/>
  <c r="G37" i="27"/>
  <c r="S36" i="27"/>
  <c r="R36" i="27"/>
  <c r="S35" i="27"/>
  <c r="R35" i="27"/>
  <c r="S34" i="27"/>
  <c r="R34" i="27"/>
  <c r="S33" i="27"/>
  <c r="R33" i="27"/>
  <c r="S32" i="27"/>
  <c r="R32" i="27"/>
  <c r="S31" i="27"/>
  <c r="R31" i="27"/>
  <c r="S30" i="27"/>
  <c r="R30" i="27"/>
  <c r="S29" i="27"/>
  <c r="R29" i="27"/>
  <c r="S28" i="27"/>
  <c r="R28" i="27"/>
  <c r="S27" i="27"/>
  <c r="R27" i="27"/>
  <c r="S26" i="27"/>
  <c r="R26" i="27"/>
  <c r="S25" i="27"/>
  <c r="R25" i="27"/>
  <c r="S24" i="27"/>
  <c r="R24" i="27"/>
  <c r="S23" i="27"/>
  <c r="R23" i="27"/>
  <c r="S22" i="27"/>
  <c r="R22" i="27"/>
  <c r="S21" i="27"/>
  <c r="R21" i="27"/>
  <c r="H21" i="27"/>
  <c r="I21" i="27" s="1"/>
  <c r="S20" i="27"/>
  <c r="R20" i="27"/>
  <c r="H20" i="27"/>
  <c r="I20" i="27" s="1"/>
  <c r="S19" i="27"/>
  <c r="R19" i="27"/>
  <c r="H19" i="27"/>
  <c r="I19" i="27" s="1"/>
  <c r="S18" i="27"/>
  <c r="R18" i="27"/>
  <c r="H18" i="27"/>
  <c r="I18" i="27" s="1"/>
  <c r="S17" i="27"/>
  <c r="R17" i="27"/>
  <c r="H17" i="27"/>
  <c r="I17" i="27" s="1"/>
  <c r="S16" i="27"/>
  <c r="R16" i="27"/>
  <c r="S15" i="27"/>
  <c r="R15" i="27"/>
  <c r="S14" i="27"/>
  <c r="R14" i="27"/>
  <c r="S13" i="27"/>
  <c r="R13" i="27"/>
  <c r="S12" i="27"/>
  <c r="R12" i="27"/>
  <c r="S11" i="27"/>
  <c r="R11" i="27"/>
  <c r="B11" i="27"/>
  <c r="S10" i="27"/>
  <c r="R10" i="27"/>
  <c r="B10" i="27"/>
  <c r="S9" i="27"/>
  <c r="R9" i="27"/>
  <c r="B9" i="27"/>
  <c r="S8" i="27"/>
  <c r="R8" i="27"/>
  <c r="B8" i="27"/>
  <c r="S7" i="27"/>
  <c r="R7" i="27"/>
  <c r="B7" i="27"/>
  <c r="S6" i="27"/>
  <c r="R6" i="27"/>
  <c r="S5" i="27"/>
  <c r="R5" i="27"/>
  <c r="S4" i="27"/>
  <c r="R4" i="27"/>
  <c r="S3" i="27"/>
  <c r="R3" i="27"/>
  <c r="B69" i="26"/>
  <c r="A69" i="26"/>
  <c r="F65" i="26"/>
  <c r="H65" i="26"/>
  <c r="G56" i="26"/>
  <c r="S45" i="26"/>
  <c r="R45" i="26"/>
  <c r="S44" i="26"/>
  <c r="R44" i="26"/>
  <c r="H44" i="26"/>
  <c r="I44" i="26" s="1"/>
  <c r="S43" i="26"/>
  <c r="R43" i="26"/>
  <c r="H43" i="26"/>
  <c r="I43" i="26" s="1"/>
  <c r="S42" i="26"/>
  <c r="R42" i="26"/>
  <c r="H42" i="26"/>
  <c r="I42" i="26" s="1"/>
  <c r="S41" i="26"/>
  <c r="R41" i="26"/>
  <c r="H41" i="26"/>
  <c r="I41" i="26" s="1"/>
  <c r="S40" i="26"/>
  <c r="R40" i="26"/>
  <c r="S39" i="26"/>
  <c r="R39" i="26"/>
  <c r="S38" i="26"/>
  <c r="R38" i="26"/>
  <c r="S37" i="26"/>
  <c r="R37" i="26"/>
  <c r="G37" i="26"/>
  <c r="S36" i="26"/>
  <c r="R36" i="26"/>
  <c r="S35" i="26"/>
  <c r="R35" i="26"/>
  <c r="S34" i="26"/>
  <c r="R34" i="26"/>
  <c r="S33" i="26"/>
  <c r="R33" i="26"/>
  <c r="S32" i="26"/>
  <c r="R32" i="26"/>
  <c r="S31" i="26"/>
  <c r="R31" i="26"/>
  <c r="S30" i="26"/>
  <c r="R30" i="26"/>
  <c r="S29" i="26"/>
  <c r="R29" i="26"/>
  <c r="S28" i="26"/>
  <c r="R28" i="26"/>
  <c r="S27" i="26"/>
  <c r="R27" i="26"/>
  <c r="S26" i="26"/>
  <c r="R26" i="26"/>
  <c r="S25" i="26"/>
  <c r="R25" i="26"/>
  <c r="S24" i="26"/>
  <c r="R24" i="26"/>
  <c r="S23" i="26"/>
  <c r="R23" i="26"/>
  <c r="S22" i="26"/>
  <c r="R22" i="26"/>
  <c r="S21" i="26"/>
  <c r="R21" i="26"/>
  <c r="H21" i="26"/>
  <c r="I21" i="26" s="1"/>
  <c r="S20" i="26"/>
  <c r="R20" i="26"/>
  <c r="H20" i="26"/>
  <c r="I20" i="26" s="1"/>
  <c r="S19" i="26"/>
  <c r="R19" i="26"/>
  <c r="H19" i="26"/>
  <c r="I19" i="26" s="1"/>
  <c r="S18" i="26"/>
  <c r="R18" i="26"/>
  <c r="H18" i="26"/>
  <c r="I18" i="26" s="1"/>
  <c r="S17" i="26"/>
  <c r="R17" i="26"/>
  <c r="H17" i="26"/>
  <c r="I17" i="26" s="1"/>
  <c r="S16" i="26"/>
  <c r="R16" i="26"/>
  <c r="S15" i="26"/>
  <c r="R15" i="26"/>
  <c r="S14" i="26"/>
  <c r="R14" i="26"/>
  <c r="S13" i="26"/>
  <c r="R13" i="26"/>
  <c r="S12" i="26"/>
  <c r="R12" i="26"/>
  <c r="S11" i="26"/>
  <c r="R11" i="26"/>
  <c r="B11" i="26"/>
  <c r="S10" i="26"/>
  <c r="R10" i="26"/>
  <c r="B10" i="26"/>
  <c r="S9" i="26"/>
  <c r="R9" i="26"/>
  <c r="B9" i="26"/>
  <c r="S8" i="26"/>
  <c r="R8" i="26"/>
  <c r="B8" i="26"/>
  <c r="S7" i="26"/>
  <c r="R7" i="26"/>
  <c r="B7" i="26"/>
  <c r="S6" i="26"/>
  <c r="R6" i="26"/>
  <c r="S5" i="26"/>
  <c r="R5" i="26"/>
  <c r="S4" i="26"/>
  <c r="R4" i="26"/>
  <c r="S3" i="26"/>
  <c r="R3" i="26"/>
  <c r="B69" i="25"/>
  <c r="A69" i="25"/>
  <c r="F65" i="25"/>
  <c r="G65" i="25"/>
  <c r="G56" i="25"/>
  <c r="S45" i="25"/>
  <c r="R45" i="25"/>
  <c r="S44" i="25"/>
  <c r="R44" i="25"/>
  <c r="S43" i="25"/>
  <c r="R43" i="25"/>
  <c r="S42" i="25"/>
  <c r="R42" i="25"/>
  <c r="S41" i="25"/>
  <c r="R41" i="25"/>
  <c r="H41" i="25"/>
  <c r="I41" i="25" s="1"/>
  <c r="S40" i="25"/>
  <c r="R40" i="25"/>
  <c r="S39" i="25"/>
  <c r="R39" i="25"/>
  <c r="S38" i="25"/>
  <c r="R38" i="25"/>
  <c r="S37" i="25"/>
  <c r="R37" i="25"/>
  <c r="G37" i="25"/>
  <c r="S36" i="25"/>
  <c r="R36" i="25"/>
  <c r="S35" i="25"/>
  <c r="R35" i="25"/>
  <c r="S34" i="25"/>
  <c r="R34" i="25"/>
  <c r="S33" i="25"/>
  <c r="R33" i="25"/>
  <c r="S32" i="25"/>
  <c r="R32" i="25"/>
  <c r="S31" i="25"/>
  <c r="R31" i="25"/>
  <c r="S30" i="25"/>
  <c r="R30" i="25"/>
  <c r="S29" i="25"/>
  <c r="R29" i="25"/>
  <c r="S28" i="25"/>
  <c r="R28" i="25"/>
  <c r="S27" i="25"/>
  <c r="R27" i="25"/>
  <c r="S26" i="25"/>
  <c r="R26" i="25"/>
  <c r="S25" i="25"/>
  <c r="R25" i="25"/>
  <c r="S24" i="25"/>
  <c r="R24" i="25"/>
  <c r="S23" i="25"/>
  <c r="R23" i="25"/>
  <c r="S22" i="25"/>
  <c r="R22" i="25"/>
  <c r="S21" i="25"/>
  <c r="R21" i="25"/>
  <c r="S20" i="25"/>
  <c r="R20" i="25"/>
  <c r="S19" i="25"/>
  <c r="R19" i="25"/>
  <c r="S18" i="25"/>
  <c r="R18" i="25"/>
  <c r="S17" i="25"/>
  <c r="R17" i="25"/>
  <c r="H17" i="25"/>
  <c r="I17" i="25" s="1"/>
  <c r="S16" i="25"/>
  <c r="R16" i="25"/>
  <c r="S15" i="25"/>
  <c r="R15" i="25"/>
  <c r="S14" i="25"/>
  <c r="R14" i="25"/>
  <c r="S13" i="25"/>
  <c r="R13" i="25"/>
  <c r="S12" i="25"/>
  <c r="R12" i="25"/>
  <c r="S11" i="25"/>
  <c r="R11" i="25"/>
  <c r="B11" i="25"/>
  <c r="S10" i="25"/>
  <c r="R10" i="25"/>
  <c r="B10" i="25"/>
  <c r="S9" i="25"/>
  <c r="R9" i="25"/>
  <c r="B9" i="25"/>
  <c r="S8" i="25"/>
  <c r="R8" i="25"/>
  <c r="B8" i="25"/>
  <c r="S7" i="25"/>
  <c r="R7" i="25"/>
  <c r="B7" i="25"/>
  <c r="S6" i="25"/>
  <c r="R6" i="25"/>
  <c r="S5" i="25"/>
  <c r="R5" i="25"/>
  <c r="S4" i="25"/>
  <c r="R4" i="25"/>
  <c r="S3" i="25"/>
  <c r="R3" i="25"/>
  <c r="B69" i="4"/>
  <c r="A69" i="4"/>
  <c r="R4" i="4"/>
  <c r="S4" i="4"/>
  <c r="R5" i="4"/>
  <c r="S5" i="4"/>
  <c r="R6" i="4"/>
  <c r="S6" i="4"/>
  <c r="R7" i="4"/>
  <c r="S7" i="4"/>
  <c r="R8" i="4"/>
  <c r="S8" i="4"/>
  <c r="R9" i="4"/>
  <c r="S9" i="4"/>
  <c r="R10" i="4"/>
  <c r="S10" i="4"/>
  <c r="R11" i="4"/>
  <c r="S11" i="4"/>
  <c r="R12" i="4"/>
  <c r="S12" i="4"/>
  <c r="R13" i="4"/>
  <c r="S13" i="4"/>
  <c r="R14" i="4"/>
  <c r="S14" i="4"/>
  <c r="R15" i="4"/>
  <c r="S15" i="4"/>
  <c r="R16" i="4"/>
  <c r="S16" i="4"/>
  <c r="R17" i="4"/>
  <c r="S17" i="4"/>
  <c r="R18" i="4"/>
  <c r="S18" i="4"/>
  <c r="R19" i="4"/>
  <c r="S19" i="4"/>
  <c r="R20" i="4"/>
  <c r="S20" i="4"/>
  <c r="R21" i="4"/>
  <c r="S21" i="4"/>
  <c r="R22" i="4"/>
  <c r="S22" i="4"/>
  <c r="R23" i="4"/>
  <c r="S23" i="4"/>
  <c r="R24" i="4"/>
  <c r="S24" i="4"/>
  <c r="R25" i="4"/>
  <c r="S25" i="4"/>
  <c r="R26" i="4"/>
  <c r="S26" i="4"/>
  <c r="R27" i="4"/>
  <c r="S27" i="4"/>
  <c r="R28" i="4"/>
  <c r="S28" i="4"/>
  <c r="R29" i="4"/>
  <c r="S29" i="4"/>
  <c r="R30" i="4"/>
  <c r="S30" i="4"/>
  <c r="R31" i="4"/>
  <c r="S31" i="4"/>
  <c r="R32" i="4"/>
  <c r="S32" i="4"/>
  <c r="R33" i="4"/>
  <c r="S33" i="4"/>
  <c r="R34" i="4"/>
  <c r="S34" i="4"/>
  <c r="R35" i="4"/>
  <c r="S35" i="4"/>
  <c r="R36" i="4"/>
  <c r="S36" i="4"/>
  <c r="R37" i="4"/>
  <c r="S37" i="4"/>
  <c r="R38" i="4"/>
  <c r="S38" i="4"/>
  <c r="R39" i="4"/>
  <c r="S39" i="4"/>
  <c r="R40" i="4"/>
  <c r="S40" i="4"/>
  <c r="R41" i="4"/>
  <c r="S41" i="4"/>
  <c r="R42" i="4"/>
  <c r="S42" i="4"/>
  <c r="R43" i="4"/>
  <c r="S43" i="4"/>
  <c r="R44" i="4"/>
  <c r="S44" i="4"/>
  <c r="R45" i="4"/>
  <c r="S45" i="4"/>
  <c r="S3" i="4"/>
  <c r="R3" i="4"/>
  <c r="BQ14" i="24"/>
  <c r="B8" i="24"/>
  <c r="BQ13" i="24"/>
  <c r="CJ5" i="24"/>
  <c r="C69" i="34" l="1"/>
  <c r="H56" i="33"/>
  <c r="C69" i="30"/>
  <c r="C69" i="28"/>
  <c r="BS8" i="20"/>
  <c r="C69" i="25"/>
  <c r="C69" i="31"/>
  <c r="C69" i="26"/>
  <c r="C69" i="35"/>
  <c r="C69" i="29"/>
  <c r="H37" i="35"/>
  <c r="H37" i="33"/>
  <c r="BI8" i="20"/>
  <c r="H56" i="35"/>
  <c r="S46" i="33"/>
  <c r="C69" i="33"/>
  <c r="H56" i="32"/>
  <c r="C69" i="32"/>
  <c r="H56" i="31"/>
  <c r="H56" i="29"/>
  <c r="H37" i="29"/>
  <c r="H56" i="28"/>
  <c r="C69" i="27"/>
  <c r="H56" i="25"/>
  <c r="R46" i="35"/>
  <c r="I21" i="35"/>
  <c r="I37" i="35"/>
  <c r="S46" i="35"/>
  <c r="S46" i="34"/>
  <c r="H37" i="34"/>
  <c r="R46" i="34"/>
  <c r="I17" i="33"/>
  <c r="I37" i="33" s="1"/>
  <c r="R46" i="33"/>
  <c r="R46" i="32"/>
  <c r="H37" i="32"/>
  <c r="S46" i="32"/>
  <c r="I37" i="32"/>
  <c r="H37" i="31"/>
  <c r="R46" i="31"/>
  <c r="S46" i="31"/>
  <c r="H37" i="30"/>
  <c r="S46" i="30"/>
  <c r="R46" i="30"/>
  <c r="R46" i="29"/>
  <c r="S46" i="29"/>
  <c r="I37" i="28"/>
  <c r="H37" i="28"/>
  <c r="R46" i="28"/>
  <c r="S46" i="28"/>
  <c r="R46" i="27"/>
  <c r="S46" i="27"/>
  <c r="H37" i="27"/>
  <c r="S46" i="26"/>
  <c r="H37" i="26"/>
  <c r="R46" i="26"/>
  <c r="H37" i="25"/>
  <c r="S46" i="25"/>
  <c r="R46" i="25"/>
  <c r="I42" i="35"/>
  <c r="I56" i="35" s="1"/>
  <c r="G65" i="35"/>
  <c r="I56" i="34"/>
  <c r="I37" i="34"/>
  <c r="H56" i="34"/>
  <c r="G65" i="34"/>
  <c r="H65" i="33"/>
  <c r="I42" i="33"/>
  <c r="I56" i="33" s="1"/>
  <c r="I42" i="32"/>
  <c r="I56" i="32" s="1"/>
  <c r="G65" i="32"/>
  <c r="I37" i="31"/>
  <c r="I42" i="31"/>
  <c r="I56" i="31" s="1"/>
  <c r="G65" i="31"/>
  <c r="I37" i="30"/>
  <c r="I56" i="30"/>
  <c r="H56" i="30"/>
  <c r="H65" i="30"/>
  <c r="I37" i="29"/>
  <c r="H65" i="29"/>
  <c r="I42" i="29"/>
  <c r="I56" i="29" s="1"/>
  <c r="I42" i="28"/>
  <c r="I56" i="28" s="1"/>
  <c r="G65" i="28"/>
  <c r="I56" i="27"/>
  <c r="H65" i="27"/>
  <c r="I37" i="27"/>
  <c r="H56" i="27"/>
  <c r="I56" i="26"/>
  <c r="I37" i="26"/>
  <c r="H56" i="26"/>
  <c r="G65" i="26"/>
  <c r="I37" i="25"/>
  <c r="I56" i="25"/>
  <c r="H65" i="25"/>
  <c r="D69" i="35" l="1"/>
  <c r="D69" i="28"/>
  <c r="F12" i="19" s="1"/>
  <c r="M12" i="19"/>
  <c r="D69" i="34"/>
  <c r="L12" i="19" s="1"/>
  <c r="D69" i="27"/>
  <c r="E12" i="19" s="1"/>
  <c r="D69" i="26"/>
  <c r="D12" i="19" s="1"/>
  <c r="D69" i="33"/>
  <c r="K12" i="19" s="1"/>
  <c r="D69" i="32"/>
  <c r="J12" i="19" s="1"/>
  <c r="D69" i="31"/>
  <c r="I12" i="19" s="1"/>
  <c r="D69" i="30"/>
  <c r="H12" i="19" s="1"/>
  <c r="D69" i="29"/>
  <c r="G12" i="19" s="1"/>
  <c r="D69" i="25"/>
  <c r="C12" i="19" s="1"/>
  <c r="CA15" i="36" l="1"/>
  <c r="CA14" i="36"/>
  <c r="BQ14" i="20"/>
  <c r="BQ13" i="20"/>
  <c r="S3" i="3" l="1"/>
  <c r="O17" i="24" s="1"/>
  <c r="P19" i="36" s="1"/>
  <c r="B79" i="3"/>
  <c r="BS8" i="24" s="1"/>
  <c r="A79" i="3"/>
  <c r="R3" i="3"/>
  <c r="H17" i="24" s="1"/>
  <c r="BI8" i="24"/>
  <c r="H19" i="36" l="1"/>
  <c r="AB9" i="36"/>
  <c r="O9" i="36"/>
  <c r="B9" i="36"/>
  <c r="CY5" i="36"/>
  <c r="CG9" i="36"/>
  <c r="Z8" i="20"/>
  <c r="N8" i="20"/>
  <c r="B8" i="20"/>
  <c r="CJ5" i="20"/>
  <c r="B8" i="19"/>
  <c r="B7" i="19"/>
  <c r="B6" i="19"/>
  <c r="B5" i="19"/>
  <c r="B4" i="19"/>
  <c r="H18" i="20"/>
  <c r="L20" i="36" s="1"/>
  <c r="O18" i="20"/>
  <c r="T20" i="36" s="1"/>
  <c r="H19" i="20"/>
  <c r="L21" i="36" s="1"/>
  <c r="O19" i="20"/>
  <c r="T21" i="36" s="1"/>
  <c r="H20" i="20"/>
  <c r="L22" i="36" s="1"/>
  <c r="O20" i="20"/>
  <c r="T22" i="36" s="1"/>
  <c r="H21" i="20"/>
  <c r="L23" i="36" s="1"/>
  <c r="O21" i="20"/>
  <c r="T23" i="36" s="1"/>
  <c r="H22" i="20"/>
  <c r="L24" i="36" s="1"/>
  <c r="O22" i="20"/>
  <c r="T24" i="36" s="1"/>
  <c r="H23" i="20"/>
  <c r="L25" i="36" s="1"/>
  <c r="O23" i="20"/>
  <c r="T25" i="36" s="1"/>
  <c r="H24" i="20"/>
  <c r="L26" i="36" s="1"/>
  <c r="O24" i="20"/>
  <c r="T26" i="36" s="1"/>
  <c r="H25" i="20"/>
  <c r="L27" i="36" s="1"/>
  <c r="O25" i="20"/>
  <c r="T27" i="36" s="1"/>
  <c r="H26" i="20"/>
  <c r="L28" i="36" s="1"/>
  <c r="O26" i="20"/>
  <c r="T28" i="36" s="1"/>
  <c r="AB17" i="20"/>
  <c r="AH19" i="36" s="1"/>
  <c r="AI17" i="20"/>
  <c r="AP19" i="36" s="1"/>
  <c r="AB18" i="20"/>
  <c r="AH20" i="36" s="1"/>
  <c r="AI18" i="20"/>
  <c r="AP20" i="36" s="1"/>
  <c r="AB19" i="20"/>
  <c r="AH21" i="36" s="1"/>
  <c r="AI19" i="20"/>
  <c r="AP21" i="36" s="1"/>
  <c r="AB20" i="20"/>
  <c r="AH22" i="36" s="1"/>
  <c r="AI20" i="20"/>
  <c r="AP22" i="36" s="1"/>
  <c r="AB21" i="20"/>
  <c r="AH23" i="36" s="1"/>
  <c r="AI21" i="20"/>
  <c r="AP23" i="36" s="1"/>
  <c r="AB22" i="20"/>
  <c r="AH24" i="36" s="1"/>
  <c r="AI22" i="20"/>
  <c r="AP24" i="36" s="1"/>
  <c r="AB23" i="20"/>
  <c r="AH25" i="36" s="1"/>
  <c r="AI23" i="20"/>
  <c r="AP25" i="36" s="1"/>
  <c r="AB24" i="20"/>
  <c r="AH26" i="36" s="1"/>
  <c r="AI24" i="20"/>
  <c r="AP26" i="36" s="1"/>
  <c r="AB25" i="20"/>
  <c r="AH27" i="36" s="1"/>
  <c r="AI25" i="20"/>
  <c r="AP27" i="36" s="1"/>
  <c r="AB26" i="20"/>
  <c r="AH28" i="36" s="1"/>
  <c r="AI26" i="20"/>
  <c r="AP28" i="36" s="1"/>
  <c r="AV17" i="20"/>
  <c r="BD19" i="36" s="1"/>
  <c r="BC17" i="20"/>
  <c r="BL19" i="36" s="1"/>
  <c r="AV18" i="20"/>
  <c r="BD20" i="36" s="1"/>
  <c r="BC18" i="20"/>
  <c r="BL20" i="36" s="1"/>
  <c r="AV19" i="20"/>
  <c r="BD21" i="36" s="1"/>
  <c r="BC19" i="20"/>
  <c r="BL21" i="36" s="1"/>
  <c r="AV20" i="20"/>
  <c r="BD22" i="36" s="1"/>
  <c r="BC20" i="20"/>
  <c r="BL22" i="36" s="1"/>
  <c r="AV21" i="20"/>
  <c r="BD23" i="36" s="1"/>
  <c r="BC21" i="20"/>
  <c r="BL23" i="36" s="1"/>
  <c r="AV22" i="20"/>
  <c r="BD24" i="36" s="1"/>
  <c r="BC22" i="20"/>
  <c r="BL24" i="36" s="1"/>
  <c r="AV23" i="20"/>
  <c r="BD25" i="36" s="1"/>
  <c r="BC23" i="20"/>
  <c r="BL25" i="36" s="1"/>
  <c r="AV24" i="20"/>
  <c r="BD26" i="36" s="1"/>
  <c r="BC24" i="20"/>
  <c r="BL26" i="36" s="1"/>
  <c r="AV25" i="20"/>
  <c r="BD27" i="36" s="1"/>
  <c r="BC25" i="20"/>
  <c r="BL27" i="36" s="1"/>
  <c r="AV26" i="20"/>
  <c r="BD28" i="36" s="1"/>
  <c r="BC26" i="20"/>
  <c r="BL28" i="36" s="1"/>
  <c r="BP17" i="20"/>
  <c r="BZ19" i="36" s="1"/>
  <c r="BW17" i="20"/>
  <c r="CH19" i="36" s="1"/>
  <c r="BP18" i="20"/>
  <c r="BZ20" i="36" s="1"/>
  <c r="BW18" i="20"/>
  <c r="CH20" i="36" s="1"/>
  <c r="BP19" i="20"/>
  <c r="BZ21" i="36" s="1"/>
  <c r="BW19" i="20"/>
  <c r="CH21" i="36" s="1"/>
  <c r="BP20" i="20"/>
  <c r="BZ22" i="36" s="1"/>
  <c r="BW20" i="20"/>
  <c r="CH22" i="36" s="1"/>
  <c r="BP21" i="20"/>
  <c r="BZ23" i="36" s="1"/>
  <c r="BW21" i="20"/>
  <c r="CH23" i="36" s="1"/>
  <c r="BP22" i="20"/>
  <c r="BZ24" i="36" s="1"/>
  <c r="BW22" i="20"/>
  <c r="CH24" i="36" s="1"/>
  <c r="BP23" i="20"/>
  <c r="BZ25" i="36" s="1"/>
  <c r="BW23" i="20"/>
  <c r="CH25" i="36" s="1"/>
  <c r="BP24" i="20"/>
  <c r="BZ26" i="36" s="1"/>
  <c r="BW24" i="20"/>
  <c r="CH26" i="36" s="1"/>
  <c r="BP25" i="20"/>
  <c r="BZ27" i="36" s="1"/>
  <c r="BW25" i="20"/>
  <c r="CH27" i="36" s="1"/>
  <c r="BP26" i="20"/>
  <c r="BZ28" i="36" s="1"/>
  <c r="BW26" i="20"/>
  <c r="CH28" i="36" s="1"/>
  <c r="CJ17" i="20"/>
  <c r="CV19" i="36" s="1"/>
  <c r="CQ17" i="20"/>
  <c r="DD19" i="36" s="1"/>
  <c r="CJ18" i="20"/>
  <c r="CV20" i="36" s="1"/>
  <c r="CQ18" i="20"/>
  <c r="DD20" i="36" s="1"/>
  <c r="CJ19" i="20"/>
  <c r="CV21" i="36" s="1"/>
  <c r="CQ19" i="20"/>
  <c r="DD21" i="36" s="1"/>
  <c r="O17" i="20"/>
  <c r="H17" i="20"/>
  <c r="BU9" i="36"/>
  <c r="H42" i="4"/>
  <c r="H43" i="4"/>
  <c r="H44" i="4"/>
  <c r="B7" i="4"/>
  <c r="CA9" i="36"/>
  <c r="BO9" i="36"/>
  <c r="Z8" i="24"/>
  <c r="N8" i="24"/>
  <c r="S4" i="3"/>
  <c r="O18" i="24" s="1"/>
  <c r="P20" i="36" s="1"/>
  <c r="S5" i="3"/>
  <c r="O19" i="24" s="1"/>
  <c r="P21" i="36" s="1"/>
  <c r="S6" i="3"/>
  <c r="O20" i="24" s="1"/>
  <c r="S7" i="3"/>
  <c r="O21" i="24" s="1"/>
  <c r="P23" i="36" s="1"/>
  <c r="S8" i="3"/>
  <c r="O22" i="24" s="1"/>
  <c r="P24" i="36" s="1"/>
  <c r="S9" i="3"/>
  <c r="O23" i="24" s="1"/>
  <c r="P25" i="36" s="1"/>
  <c r="S10" i="3"/>
  <c r="O24" i="24" s="1"/>
  <c r="P26" i="36" s="1"/>
  <c r="S11" i="3"/>
  <c r="O25" i="24" s="1"/>
  <c r="P27" i="36" s="1"/>
  <c r="S12" i="3"/>
  <c r="O26" i="24" s="1"/>
  <c r="P28" i="36" s="1"/>
  <c r="S13" i="3"/>
  <c r="AI17" i="24" s="1"/>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R4" i="3"/>
  <c r="H18" i="24" s="1"/>
  <c r="H20" i="36" s="1"/>
  <c r="R5" i="3"/>
  <c r="H19" i="24" s="1"/>
  <c r="H21" i="36" s="1"/>
  <c r="R6" i="3"/>
  <c r="H20" i="24" s="1"/>
  <c r="H22" i="36" s="1"/>
  <c r="R7" i="3"/>
  <c r="H21" i="24" s="1"/>
  <c r="H23" i="36" s="1"/>
  <c r="R8" i="3"/>
  <c r="H22" i="24" s="1"/>
  <c r="H24" i="36" s="1"/>
  <c r="R9" i="3"/>
  <c r="H23" i="24" s="1"/>
  <c r="H25" i="36" s="1"/>
  <c r="R10" i="3"/>
  <c r="H24" i="24" s="1"/>
  <c r="H26" i="36" s="1"/>
  <c r="R11" i="3"/>
  <c r="H25" i="24" s="1"/>
  <c r="H27" i="36" s="1"/>
  <c r="R12" i="3"/>
  <c r="H26" i="24" s="1"/>
  <c r="H28" i="36" s="1"/>
  <c r="R13" i="3"/>
  <c r="AB17" i="24" s="1"/>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H18" i="3"/>
  <c r="I18" i="3" s="1"/>
  <c r="H19" i="3"/>
  <c r="I19" i="3" s="1"/>
  <c r="H20" i="3"/>
  <c r="I20" i="3" s="1"/>
  <c r="H21" i="3"/>
  <c r="I21" i="3" s="1"/>
  <c r="H17" i="3"/>
  <c r="I17" i="3" s="1"/>
  <c r="I47" i="3"/>
  <c r="J47" i="3" s="1"/>
  <c r="I48" i="3"/>
  <c r="J48" i="3" s="1"/>
  <c r="F75" i="3"/>
  <c r="G66" i="3"/>
  <c r="I49" i="3"/>
  <c r="J49" i="3" s="1"/>
  <c r="G42" i="3"/>
  <c r="B7" i="3"/>
  <c r="C79" i="3" l="1"/>
  <c r="CC8" i="24" s="1"/>
  <c r="CM9" i="36" s="1"/>
  <c r="BP17" i="24"/>
  <c r="BC21" i="24"/>
  <c r="AV26" i="24"/>
  <c r="AZ28" i="36" s="1"/>
  <c r="BC20" i="24"/>
  <c r="BH22" i="36" s="1"/>
  <c r="AV19" i="24"/>
  <c r="AZ21" i="36" s="1"/>
  <c r="CQ17" i="24"/>
  <c r="CZ19" i="36" s="1"/>
  <c r="BC25" i="24"/>
  <c r="BH27" i="36" s="1"/>
  <c r="AI23" i="24"/>
  <c r="AL25" i="36" s="1"/>
  <c r="CJ19" i="24"/>
  <c r="CJ18" i="24"/>
  <c r="CR20" i="36" s="1"/>
  <c r="BW22" i="24"/>
  <c r="CD24" i="36" s="1"/>
  <c r="BC18" i="24"/>
  <c r="BH20" i="36" s="1"/>
  <c r="AV23" i="24"/>
  <c r="BW19" i="24"/>
  <c r="CD21" i="36" s="1"/>
  <c r="BP24" i="24"/>
  <c r="BV26" i="36" s="1"/>
  <c r="CQ19" i="24"/>
  <c r="AI25" i="24"/>
  <c r="AL27" i="36" s="1"/>
  <c r="AD19" i="36"/>
  <c r="AB18" i="24"/>
  <c r="AD20" i="36" s="1"/>
  <c r="BW23" i="24"/>
  <c r="CD25" i="36" s="1"/>
  <c r="CJ17" i="24"/>
  <c r="CR19" i="36" s="1"/>
  <c r="AV25" i="24"/>
  <c r="AZ27" i="36" s="1"/>
  <c r="BW21" i="24"/>
  <c r="CD23" i="36" s="1"/>
  <c r="BP26" i="24"/>
  <c r="BV28" i="36" s="1"/>
  <c r="AB22" i="24"/>
  <c r="AD24" i="36" s="1"/>
  <c r="BW20" i="24"/>
  <c r="CD22" i="36" s="1"/>
  <c r="BP25" i="24"/>
  <c r="BV27" i="36" s="1"/>
  <c r="AB21" i="24"/>
  <c r="AD23" i="36" s="1"/>
  <c r="BC17" i="24"/>
  <c r="BH19" i="36" s="1"/>
  <c r="AV22" i="24"/>
  <c r="AZ24" i="36" s="1"/>
  <c r="BW18" i="24"/>
  <c r="CD20" i="36" s="1"/>
  <c r="BP23" i="24"/>
  <c r="BV25" i="36" s="1"/>
  <c r="AB19" i="24"/>
  <c r="AD21" i="36" s="1"/>
  <c r="BW17" i="24"/>
  <c r="CD19" i="36" s="1"/>
  <c r="BP22" i="24"/>
  <c r="BV24" i="36" s="1"/>
  <c r="CQ18" i="24"/>
  <c r="CZ20" i="36" s="1"/>
  <c r="BP20" i="24"/>
  <c r="BV22" i="36" s="1"/>
  <c r="BC24" i="24"/>
  <c r="BH26" i="36" s="1"/>
  <c r="AI22" i="24"/>
  <c r="AL24" i="36" s="1"/>
  <c r="BP19" i="24"/>
  <c r="BV21" i="36" s="1"/>
  <c r="AV17" i="24"/>
  <c r="AZ19" i="36" s="1"/>
  <c r="BW25" i="24"/>
  <c r="CD27" i="36" s="1"/>
  <c r="BC23" i="24"/>
  <c r="BH25" i="36" s="1"/>
  <c r="AI21" i="24"/>
  <c r="AL23" i="36" s="1"/>
  <c r="AB25" i="24"/>
  <c r="AD27" i="36" s="1"/>
  <c r="AI19" i="24"/>
  <c r="AL21" i="36" s="1"/>
  <c r="AB24" i="24"/>
  <c r="AD26" i="36" s="1"/>
  <c r="AL19" i="36"/>
  <c r="AI18" i="24"/>
  <c r="AL20" i="36" s="1"/>
  <c r="AB23" i="24"/>
  <c r="AD25" i="36" s="1"/>
  <c r="BC19" i="24"/>
  <c r="BH21" i="36" s="1"/>
  <c r="AZ25" i="36"/>
  <c r="AV24" i="24"/>
  <c r="AZ26" i="36" s="1"/>
  <c r="AB20" i="24"/>
  <c r="AD22" i="36" s="1"/>
  <c r="AI26" i="24"/>
  <c r="AL28" i="36" s="1"/>
  <c r="AV21" i="24"/>
  <c r="AZ23" i="36" s="1"/>
  <c r="AV20" i="24"/>
  <c r="AZ22" i="36" s="1"/>
  <c r="BC26" i="24"/>
  <c r="BH28" i="36" s="1"/>
  <c r="AI24" i="24"/>
  <c r="AL26" i="36" s="1"/>
  <c r="BP21" i="24"/>
  <c r="BV23" i="36" s="1"/>
  <c r="AV18" i="24"/>
  <c r="AZ20" i="36" s="1"/>
  <c r="BW26" i="24"/>
  <c r="CD28" i="36" s="1"/>
  <c r="BV19" i="36"/>
  <c r="BP18" i="24"/>
  <c r="BV20" i="36" s="1"/>
  <c r="AB26" i="24"/>
  <c r="AD28" i="36" s="1"/>
  <c r="BW24" i="24"/>
  <c r="CD26" i="36" s="1"/>
  <c r="BH23" i="36"/>
  <c r="BC22" i="24"/>
  <c r="BH24" i="36" s="1"/>
  <c r="AI20" i="24"/>
  <c r="AL22" i="36" s="1"/>
  <c r="P22" i="36"/>
  <c r="L19" i="36"/>
  <c r="CV22" i="36" s="1"/>
  <c r="CJ20" i="20"/>
  <c r="T19" i="36"/>
  <c r="DD22" i="36" s="1"/>
  <c r="CQ20" i="20"/>
  <c r="R46" i="4"/>
  <c r="S46" i="4"/>
  <c r="R46" i="3"/>
  <c r="S46" i="3"/>
  <c r="I66" i="3"/>
  <c r="J46" i="3"/>
  <c r="J66" i="3" s="1"/>
  <c r="H66" i="3"/>
  <c r="H42" i="3"/>
  <c r="J17" i="3"/>
  <c r="I42" i="3"/>
  <c r="I41" i="4"/>
  <c r="CR21" i="36" l="1"/>
  <c r="CR22" i="36" s="1"/>
  <c r="CJ20" i="24"/>
  <c r="CZ21" i="36"/>
  <c r="CZ22" i="36" s="1"/>
  <c r="CQ20" i="24"/>
  <c r="G75" i="3"/>
  <c r="G65" i="4"/>
  <c r="F65" i="4" l="1"/>
  <c r="G56" i="4"/>
  <c r="I44" i="4"/>
  <c r="I43" i="4"/>
  <c r="I42" i="4"/>
  <c r="G37" i="4"/>
  <c r="I21" i="4"/>
  <c r="I20" i="4"/>
  <c r="I19" i="4"/>
  <c r="I18" i="4"/>
  <c r="I17" i="4"/>
  <c r="B11" i="4"/>
  <c r="B10" i="4"/>
  <c r="B9" i="4"/>
  <c r="B8" i="4"/>
  <c r="H75" i="3"/>
  <c r="D79" i="3" s="1"/>
  <c r="J21" i="3"/>
  <c r="J20" i="3"/>
  <c r="J19" i="3"/>
  <c r="J18" i="3"/>
  <c r="B11" i="3"/>
  <c r="B10" i="3"/>
  <c r="B9" i="3"/>
  <c r="B8" i="3"/>
  <c r="C69" i="4" l="1"/>
  <c r="CC8" i="20" s="1"/>
  <c r="CS9" i="36" s="1"/>
  <c r="I37" i="4"/>
  <c r="I56" i="4"/>
  <c r="J42" i="3"/>
  <c r="I75" i="3"/>
  <c r="H37" i="4"/>
  <c r="H56" i="4"/>
  <c r="H65" i="4"/>
  <c r="D69" i="4" l="1"/>
  <c r="CM8" i="20"/>
  <c r="E79" i="3"/>
  <c r="CM8" i="24" s="1"/>
  <c r="F79" i="3" l="1"/>
  <c r="CY9" i="36"/>
  <c r="CW8" i="24"/>
  <c r="DK9" i="36" s="1"/>
  <c r="B12" i="19"/>
  <c r="DE9" i="36" l="1"/>
  <c r="CW8" i="20"/>
  <c r="DQ9" i="36" s="1"/>
  <c r="J13" i="19"/>
  <c r="D13" i="19"/>
  <c r="K13" i="19"/>
  <c r="E13" i="19"/>
  <c r="G13" i="19"/>
  <c r="L13" i="19"/>
  <c r="I13" i="19"/>
  <c r="B13" i="19"/>
  <c r="B14" i="19" s="1"/>
  <c r="F13" i="19"/>
  <c r="M13" i="19"/>
  <c r="C13" i="19"/>
  <c r="H13" i="19"/>
</calcChain>
</file>

<file path=xl/sharedStrings.xml><?xml version="1.0" encoding="utf-8"?>
<sst xmlns="http://schemas.openxmlformats.org/spreadsheetml/2006/main" count="1603" uniqueCount="180">
  <si>
    <t>1.基本情報</t>
    <rPh sb="2" eb="6">
      <t>キホンジョウホウ</t>
    </rPh>
    <phoneticPr fontId="3"/>
  </si>
  <si>
    <t>フリガナ</t>
    <phoneticPr fontId="3"/>
  </si>
  <si>
    <t>名称</t>
    <rPh sb="0" eb="2">
      <t>メイショウ</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</si>
  <si>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</si>
  <si>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</si>
  <si>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</si>
  <si>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</si>
  <si>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</si>
  <si>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</si>
  <si>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</si>
  <si>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</si>
  <si>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</si>
  <si>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</si>
  <si>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</si>
  <si>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</si>
  <si>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</si>
  <si>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</si>
  <si>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</si>
  <si>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</si>
  <si>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</si>
  <si>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令和　　　年　　　月　　　日</t>
    <phoneticPr fontId="3"/>
  </si>
  <si>
    <t>　美作市長　様</t>
    <phoneticPr fontId="3"/>
  </si>
  <si>
    <t>1.事業所情報</t>
    <rPh sb="2" eb="5">
      <t>ジギョウショ</t>
    </rPh>
    <rPh sb="5" eb="7">
      <t>ジョウホウ</t>
    </rPh>
    <phoneticPr fontId="3"/>
  </si>
  <si>
    <t>加算区分</t>
    <rPh sb="0" eb="2">
      <t>カサン</t>
    </rPh>
    <rPh sb="2" eb="4">
      <t>クブン</t>
    </rPh>
    <phoneticPr fontId="3"/>
  </si>
  <si>
    <t>ハ　指定定期巡回・随時対応型訪問介護看護事業所と連携して指定訪問看護を行う場合</t>
    <rPh sb="2" eb="4">
      <t>シテイ</t>
    </rPh>
    <rPh sb="4" eb="6">
      <t>テイキ</t>
    </rPh>
    <rPh sb="6" eb="8">
      <t>ジュンカイ</t>
    </rPh>
    <rPh sb="9" eb="11">
      <t>ズイジ</t>
    </rPh>
    <rPh sb="11" eb="14">
      <t>タイオウガタ</t>
    </rPh>
    <rPh sb="14" eb="16">
      <t>ホウモン</t>
    </rPh>
    <rPh sb="16" eb="18">
      <t>カイゴ</t>
    </rPh>
    <rPh sb="18" eb="20">
      <t>カンゴ</t>
    </rPh>
    <rPh sb="20" eb="22">
      <t>ジギョウ</t>
    </rPh>
    <rPh sb="22" eb="23">
      <t>ショ</t>
    </rPh>
    <rPh sb="24" eb="26">
      <t>レンケイ</t>
    </rPh>
    <rPh sb="28" eb="30">
      <t>シテイ</t>
    </rPh>
    <rPh sb="30" eb="32">
      <t>ホウモン</t>
    </rPh>
    <rPh sb="32" eb="34">
      <t>カンゴ</t>
    </rPh>
    <rPh sb="35" eb="36">
      <t>オコナ</t>
    </rPh>
    <rPh sb="37" eb="39">
      <t>バアイ</t>
    </rPh>
    <phoneticPr fontId="3"/>
  </si>
  <si>
    <t>イ　指定訪問看護ステーションの場合</t>
  </si>
  <si>
    <t>地区名</t>
    <rPh sb="0" eb="2">
      <t>チク</t>
    </rPh>
    <rPh sb="2" eb="3">
      <t>メイ</t>
    </rPh>
    <phoneticPr fontId="3"/>
  </si>
  <si>
    <t>サービス提供時間</t>
    <rPh sb="4" eb="6">
      <t>テイキョウ</t>
    </rPh>
    <rPh sb="6" eb="8">
      <t>ジカン</t>
    </rPh>
    <phoneticPr fontId="3"/>
  </si>
  <si>
    <t>月間予定回数
(月平均回数)</t>
    <rPh sb="9" eb="11">
      <t>ヘイキン</t>
    </rPh>
    <rPh sb="11" eb="13">
      <t>カイスウ</t>
    </rPh>
    <phoneticPr fontId="3"/>
  </si>
  <si>
    <t>基本報酬
（月単位数）</t>
    <rPh sb="6" eb="7">
      <t>ツキ</t>
    </rPh>
    <rPh sb="7" eb="9">
      <t>タンイ</t>
    </rPh>
    <rPh sb="9" eb="10">
      <t>スウ</t>
    </rPh>
    <phoneticPr fontId="3"/>
  </si>
  <si>
    <t>①所要時間20分未満の場合</t>
    <rPh sb="1" eb="5">
      <t>ショヨウジカン</t>
    </rPh>
    <rPh sb="7" eb="8">
      <t>フン</t>
    </rPh>
    <rPh sb="8" eb="10">
      <t>ミマン</t>
    </rPh>
    <rPh sb="11" eb="13">
      <t>バアイ</t>
    </rPh>
    <phoneticPr fontId="3"/>
  </si>
  <si>
    <t>②所要時間30分未満の場合</t>
    <rPh sb="1" eb="5">
      <t>ショヨウジカン</t>
    </rPh>
    <rPh sb="7" eb="8">
      <t>フン</t>
    </rPh>
    <rPh sb="8" eb="10">
      <t>ミマン</t>
    </rPh>
    <rPh sb="11" eb="13">
      <t>バアイ</t>
    </rPh>
    <phoneticPr fontId="3"/>
  </si>
  <si>
    <t>③所要時間30分以上1時間未満の場合</t>
    <rPh sb="1" eb="3">
      <t>ショヨウ</t>
    </rPh>
    <rPh sb="3" eb="5">
      <t>ジカン</t>
    </rPh>
    <rPh sb="7" eb="8">
      <t>フン</t>
    </rPh>
    <rPh sb="8" eb="10">
      <t>イジョウ</t>
    </rPh>
    <rPh sb="11" eb="13">
      <t>ジカン</t>
    </rPh>
    <rPh sb="13" eb="15">
      <t>ミマン</t>
    </rPh>
    <rPh sb="16" eb="18">
      <t>バアイ</t>
    </rPh>
    <phoneticPr fontId="3"/>
  </si>
  <si>
    <t>合計</t>
    <rPh sb="0" eb="2">
      <t>ゴウケイ</t>
    </rPh>
    <phoneticPr fontId="3"/>
  </si>
  <si>
    <t>ロ　病院又は診療所の場合</t>
    <phoneticPr fontId="3"/>
  </si>
  <si>
    <t>ハ　指定定期巡回・随時対応型訪問介護看護事業所と連携して指定訪問看護を行う場合</t>
  </si>
  <si>
    <t>3.集計</t>
    <rPh sb="2" eb="4">
      <t>シュウケイ</t>
    </rPh>
    <phoneticPr fontId="3"/>
  </si>
  <si>
    <t>対象地区数</t>
    <rPh sb="0" eb="2">
      <t>タイショウ</t>
    </rPh>
    <rPh sb="2" eb="5">
      <t>チクスウ</t>
    </rPh>
    <phoneticPr fontId="3"/>
  </si>
  <si>
    <t>対象者数</t>
    <rPh sb="0" eb="3">
      <t>タイショウシャ</t>
    </rPh>
    <rPh sb="3" eb="4">
      <t>スウ</t>
    </rPh>
    <phoneticPr fontId="3"/>
  </si>
  <si>
    <t>月間予定回数</t>
    <phoneticPr fontId="3"/>
  </si>
  <si>
    <t>申請額チェック</t>
    <rPh sb="0" eb="2">
      <t>シンセイ</t>
    </rPh>
    <rPh sb="2" eb="3">
      <t>ガク</t>
    </rPh>
    <phoneticPr fontId="3"/>
  </si>
  <si>
    <t>イ　指定訪問看護ステーションの場合</t>
    <rPh sb="2" eb="4">
      <t>シテイ</t>
    </rPh>
    <rPh sb="4" eb="8">
      <t>ホウモンカンゴ</t>
    </rPh>
    <rPh sb="15" eb="17">
      <t>バアイ</t>
    </rPh>
    <phoneticPr fontId="3"/>
  </si>
  <si>
    <t>被保険者番号</t>
    <rPh sb="0" eb="4">
      <t>ヒホケンシャ</t>
    </rPh>
    <rPh sb="4" eb="6">
      <t>バンゴウ</t>
    </rPh>
    <phoneticPr fontId="3"/>
  </si>
  <si>
    <t>サービス
提供回数</t>
    <phoneticPr fontId="3"/>
  </si>
  <si>
    <t>被保険者氏名</t>
  </si>
  <si>
    <t>補助申請額(月)</t>
    <phoneticPr fontId="3"/>
  </si>
  <si>
    <t>④所要時間1時間以上1時間30分未満の場合</t>
    <rPh sb="15" eb="16">
      <t>フン</t>
    </rPh>
    <rPh sb="16" eb="18">
      <t>ミマン</t>
    </rPh>
    <phoneticPr fontId="3"/>
  </si>
  <si>
    <t>訪問看護費</t>
    <rPh sb="0" eb="2">
      <t>ホウモン</t>
    </rPh>
    <rPh sb="2" eb="4">
      <t>カンゴ</t>
    </rPh>
    <rPh sb="4" eb="5">
      <t>ヒ</t>
    </rPh>
    <phoneticPr fontId="3"/>
  </si>
  <si>
    <t>ロ　病院又は診療所の場合</t>
    <rPh sb="2" eb="4">
      <t>ビョウイン</t>
    </rPh>
    <rPh sb="4" eb="5">
      <t>マタ</t>
    </rPh>
    <rPh sb="6" eb="9">
      <t>シンリョウジョ</t>
    </rPh>
    <rPh sb="10" eb="12">
      <t>バアイ</t>
    </rPh>
    <phoneticPr fontId="3"/>
  </si>
  <si>
    <t>⑤理学療法士、作業療法士又は言語聴覚士による訪問の場合（1回につき）</t>
    <rPh sb="1" eb="6">
      <t>リガクリョウホウシ</t>
    </rPh>
    <rPh sb="7" eb="9">
      <t>サギョウ</t>
    </rPh>
    <rPh sb="9" eb="12">
      <t>リョウホウシ</t>
    </rPh>
    <rPh sb="12" eb="13">
      <t>マタ</t>
    </rPh>
    <rPh sb="14" eb="19">
      <t>ゲンゴチョウカクシ</t>
    </rPh>
    <rPh sb="22" eb="24">
      <t>ホウモン</t>
    </rPh>
    <rPh sb="25" eb="27">
      <t>バアイ</t>
    </rPh>
    <rPh sb="29" eb="30">
      <t>カイ</t>
    </rPh>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</si>
  <si>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</si>
  <si>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</si>
  <si>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</si>
  <si>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</si>
  <si>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</si>
  <si>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</si>
  <si>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</si>
  <si>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</si>
  <si>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</si>
  <si>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</si>
  <si>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</si>
  <si>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事業者</t>
    <phoneticPr fontId="3"/>
  </si>
  <si>
    <t>事業者
所在地</t>
    <rPh sb="0" eb="3">
      <t>ジギョウシャ</t>
    </rPh>
    <rPh sb="4" eb="7">
      <t>ショザイチ</t>
    </rPh>
    <phoneticPr fontId="3"/>
  </si>
  <si>
    <t>事業者
代表者</t>
    <phoneticPr fontId="7"/>
  </si>
  <si>
    <t>対象者人数</t>
    <rPh sb="0" eb="3">
      <t>タイショウシャ</t>
    </rPh>
    <rPh sb="3" eb="5">
      <t>ニンズウ</t>
    </rPh>
    <phoneticPr fontId="3"/>
  </si>
  <si>
    <t>サービス
提供回数</t>
    <rPh sb="5" eb="7">
      <t>テイキョウ</t>
    </rPh>
    <rPh sb="7" eb="9">
      <t>カイスウ</t>
    </rPh>
    <phoneticPr fontId="3"/>
  </si>
  <si>
    <t>2. 実績内訳</t>
    <phoneticPr fontId="3"/>
  </si>
  <si>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</si>
  <si>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</si>
  <si>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</si>
  <si>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</si>
  <si>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</si>
  <si>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</si>
  <si>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</si>
  <si>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</si>
  <si>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</si>
  <si>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</si>
  <si>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</si>
  <si>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</si>
  <si>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</si>
  <si>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</si>
  <si>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1"/>
  </si>
  <si>
    <t>事業者名</t>
    <rPh sb="0" eb="3">
      <t>ジギョウシャ</t>
    </rPh>
    <rPh sb="3" eb="4">
      <t>メイ</t>
    </rPh>
    <phoneticPr fontId="3"/>
  </si>
  <si>
    <t>地区数</t>
  </si>
  <si>
    <t>サービス
提供回数</t>
    <rPh sb="5" eb="9">
      <t>テイキョウカイスウ</t>
    </rPh>
    <phoneticPr fontId="3"/>
  </si>
  <si>
    <t>基準額</t>
    <rPh sb="0" eb="3">
      <t>キジュンガク</t>
    </rPh>
    <phoneticPr fontId="3"/>
  </si>
  <si>
    <t>補助金所要額</t>
    <rPh sb="0" eb="3">
      <t>ホジョキン</t>
    </rPh>
    <rPh sb="3" eb="6">
      <t>ショヨウガク</t>
    </rPh>
    <phoneticPr fontId="3"/>
  </si>
  <si>
    <t>（注）補助金所要額欄は、事業所ごとに千円未満の額を切り捨てた額を記入すること。　</t>
  </si>
  <si>
    <t>対象人数</t>
    <rPh sb="0" eb="4">
      <t>タイショウニンズウ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</si>
  <si>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1"/>
  </si>
  <si>
    <t>年間計画内訳</t>
    <rPh sb="0" eb="2">
      <t>ネンカン</t>
    </rPh>
    <rPh sb="2" eb="4">
      <t>ケイカク</t>
    </rPh>
    <rPh sb="4" eb="6">
      <t>ウチワケ</t>
    </rPh>
    <phoneticPr fontId="3"/>
  </si>
  <si>
    <t>年 間 実 施 計 画 （訪問看護事業所用）</t>
    <phoneticPr fontId="3"/>
  </si>
  <si>
    <t>補助対象事業区分</t>
    <rPh sb="0" eb="2">
      <t>ホジョ</t>
    </rPh>
    <rPh sb="2" eb="4">
      <t>タイショウ</t>
    </rPh>
    <rPh sb="4" eb="6">
      <t>ジギョウ</t>
    </rPh>
    <rPh sb="6" eb="8">
      <t>クブン</t>
    </rPh>
    <phoneticPr fontId="3"/>
  </si>
  <si>
    <t>附表１－３</t>
    <phoneticPr fontId="3"/>
  </si>
  <si>
    <t>基準額(月)</t>
    <rPh sb="0" eb="3">
      <t>キジュンガク</t>
    </rPh>
    <rPh sb="4" eb="5">
      <t>ツキ</t>
    </rPh>
    <phoneticPr fontId="3"/>
  </si>
  <si>
    <t>基準額(年)</t>
    <rPh sb="0" eb="3">
      <t>キジュンガク</t>
    </rPh>
    <rPh sb="4" eb="5">
      <t>ネン</t>
    </rPh>
    <phoneticPr fontId="3"/>
  </si>
  <si>
    <t>附表１－１</t>
    <phoneticPr fontId="15"/>
  </si>
  <si>
    <t>交付申請額</t>
    <rPh sb="0" eb="2">
      <t>コウフ</t>
    </rPh>
    <rPh sb="2" eb="5">
      <t>シンセイガク</t>
    </rPh>
    <phoneticPr fontId="3"/>
  </si>
  <si>
    <t>附表2</t>
    <phoneticPr fontId="3"/>
  </si>
  <si>
    <t>基準額(月)</t>
    <phoneticPr fontId="3"/>
  </si>
  <si>
    <t>実 施 状 況 報 告 明 細 書 （訪問看護事業所用）　令和８年５月分</t>
    <phoneticPr fontId="3"/>
  </si>
  <si>
    <t>実 施 状 況 報 告 明 細 書 （訪問看護事業所用）　令和８年７月分</t>
    <phoneticPr fontId="3"/>
  </si>
  <si>
    <t>実 施 状 況 報 告 明 細 書 （訪問看護事業所用）　令和８年８月分</t>
    <phoneticPr fontId="3"/>
  </si>
  <si>
    <t>実 施 状 況 報 告 明 細 書 （訪問看護事業所用）　令和８年９月分</t>
    <phoneticPr fontId="3"/>
  </si>
  <si>
    <t>実 施 状 況 報 告 明 細 書 （訪問看護事業所用）　令和８年10月分</t>
    <phoneticPr fontId="3"/>
  </si>
  <si>
    <t>実 施 状 況 報 告 明 細 書 （訪問看護事業所用）　令和８年11月分</t>
    <phoneticPr fontId="3"/>
  </si>
  <si>
    <t>実 施 状 況 報 告 明 細 書 （訪問看護事業所用）　令和８年12月分</t>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</si>
  <si>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</si>
  <si>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</si>
  <si>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</si>
  <si>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</si>
  <si>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</si>
  <si>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</si>
  <si>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1"/>
  </si>
  <si>
    <t>基準額</t>
  </si>
  <si>
    <t>補助金所要額</t>
    <phoneticPr fontId="3"/>
  </si>
  <si>
    <t>変更前</t>
    <rPh sb="0" eb="3">
      <t>ヘンコウマエ</t>
    </rPh>
    <phoneticPr fontId="3"/>
  </si>
  <si>
    <t>変更後</t>
    <rPh sb="0" eb="3">
      <t>ヘンコウゴ</t>
    </rPh>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</si>
  <si>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</si>
  <si>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</si>
  <si>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</si>
  <si>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</si>
  <si>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</si>
  <si>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</si>
  <si>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</si>
  <si>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実 施 状 況 報 告 明 細 書 （訪問看護事業所用）　令和８年４月分</t>
    <phoneticPr fontId="3"/>
  </si>
  <si>
    <t>基 本 情 報 入 力 シ ー ト （訪問看護事業所用）</t>
    <phoneticPr fontId="3"/>
  </si>
  <si>
    <t>特別地域加算対象地域内に居住する利用者を対象に行う場合用</t>
    <rPh sb="27" eb="28">
      <t>ヨウ</t>
    </rPh>
    <phoneticPr fontId="3"/>
  </si>
  <si>
    <t>別表第1の1　区分1　移動に片道20分以上の時間を要するサービス（特別地域加算対象地域内に居住する利用者を対象に行う場合）</t>
    <rPh sb="0" eb="2">
      <t>ベッピョウ</t>
    </rPh>
    <rPh sb="2" eb="3">
      <t>ダイ</t>
    </rPh>
    <rPh sb="7" eb="9">
      <t>クブン</t>
    </rPh>
    <phoneticPr fontId="3"/>
  </si>
  <si>
    <t>右手</t>
    <rPh sb="0" eb="2">
      <t>ミギテ</t>
    </rPh>
    <phoneticPr fontId="3"/>
  </si>
  <si>
    <t>真殿</t>
    <rPh sb="0" eb="2">
      <t>マトノ</t>
    </rPh>
    <phoneticPr fontId="3"/>
  </si>
  <si>
    <t>梶並</t>
    <rPh sb="0" eb="2">
      <t>カジナミ</t>
    </rPh>
    <phoneticPr fontId="3"/>
  </si>
  <si>
    <t>楮</t>
    <rPh sb="0" eb="1">
      <t>コウゾ</t>
    </rPh>
    <phoneticPr fontId="3"/>
  </si>
  <si>
    <t>東谷上</t>
    <rPh sb="0" eb="2">
      <t>ヒガシタニ</t>
    </rPh>
    <rPh sb="2" eb="3">
      <t>ウエ</t>
    </rPh>
    <phoneticPr fontId="3"/>
  </si>
  <si>
    <t>東谷下</t>
    <rPh sb="0" eb="2">
      <t>ヒガシタニ</t>
    </rPh>
    <rPh sb="2" eb="3">
      <t>シタ</t>
    </rPh>
    <phoneticPr fontId="3"/>
  </si>
  <si>
    <t>長谷内</t>
    <rPh sb="0" eb="3">
      <t>ハセウチ</t>
    </rPh>
    <phoneticPr fontId="3"/>
  </si>
  <si>
    <t>馬形</t>
    <rPh sb="0" eb="1">
      <t>ウマ</t>
    </rPh>
    <rPh sb="1" eb="2">
      <t>カタチ</t>
    </rPh>
    <phoneticPr fontId="3"/>
  </si>
  <si>
    <t>宗掛</t>
    <rPh sb="0" eb="2">
      <t>ムナカケ</t>
    </rPh>
    <phoneticPr fontId="3"/>
  </si>
  <si>
    <t>川上</t>
    <rPh sb="0" eb="2">
      <t>カワカミ</t>
    </rPh>
    <phoneticPr fontId="3"/>
  </si>
  <si>
    <t>滝</t>
    <rPh sb="0" eb="1">
      <t>タキ</t>
    </rPh>
    <phoneticPr fontId="3"/>
  </si>
  <si>
    <t>野形</t>
    <rPh sb="0" eb="1">
      <t>ノ</t>
    </rPh>
    <rPh sb="1" eb="2">
      <t>カタチ</t>
    </rPh>
    <phoneticPr fontId="3"/>
  </si>
  <si>
    <t>桂坪</t>
    <rPh sb="0" eb="2">
      <t>カツラツボ</t>
    </rPh>
    <phoneticPr fontId="3"/>
  </si>
  <si>
    <t>笹岡</t>
    <rPh sb="0" eb="2">
      <t>ササオカ</t>
    </rPh>
    <phoneticPr fontId="3"/>
  </si>
  <si>
    <t>後山</t>
    <rPh sb="0" eb="2">
      <t>ウシロヤマ</t>
    </rPh>
    <phoneticPr fontId="3"/>
  </si>
  <si>
    <t>太田</t>
    <rPh sb="0" eb="2">
      <t>オオタ</t>
    </rPh>
    <phoneticPr fontId="3"/>
  </si>
  <si>
    <t>川東</t>
    <rPh sb="0" eb="2">
      <t>カワヒガシ</t>
    </rPh>
    <phoneticPr fontId="3"/>
  </si>
  <si>
    <t>中谷</t>
    <rPh sb="0" eb="2">
      <t>ナカタニ</t>
    </rPh>
    <phoneticPr fontId="3"/>
  </si>
  <si>
    <t>野原</t>
    <rPh sb="0" eb="2">
      <t>ノハラ</t>
    </rPh>
    <phoneticPr fontId="3"/>
  </si>
  <si>
    <t>東青野</t>
    <rPh sb="0" eb="1">
      <t>ヒガシ</t>
    </rPh>
    <rPh sb="1" eb="2">
      <t>アオ</t>
    </rPh>
    <rPh sb="2" eb="3">
      <t>ノ</t>
    </rPh>
    <phoneticPr fontId="3"/>
  </si>
  <si>
    <t>東吉田</t>
    <rPh sb="0" eb="1">
      <t>ヒガシ</t>
    </rPh>
    <rPh sb="1" eb="3">
      <t>ヨシダ</t>
    </rPh>
    <phoneticPr fontId="3"/>
  </si>
  <si>
    <t>北原</t>
    <rPh sb="0" eb="2">
      <t>キタバラ</t>
    </rPh>
    <phoneticPr fontId="3"/>
  </si>
  <si>
    <t>友野</t>
    <rPh sb="0" eb="1">
      <t>トモ</t>
    </rPh>
    <phoneticPr fontId="3"/>
  </si>
  <si>
    <t>山口</t>
    <rPh sb="0" eb="2">
      <t>ヤマグチ</t>
    </rPh>
    <phoneticPr fontId="3"/>
  </si>
  <si>
    <t>山外野</t>
    <rPh sb="0" eb="1">
      <t>ヤマ</t>
    </rPh>
    <rPh sb="1" eb="2">
      <t>ソト</t>
    </rPh>
    <phoneticPr fontId="3"/>
  </si>
  <si>
    <t>大原</t>
    <rPh sb="0" eb="2">
      <t>オオハラ</t>
    </rPh>
    <phoneticPr fontId="3"/>
  </si>
  <si>
    <t>猪臥</t>
    <rPh sb="0" eb="1">
      <t>イノシシ</t>
    </rPh>
    <rPh sb="1" eb="2">
      <t>フ</t>
    </rPh>
    <phoneticPr fontId="3"/>
  </si>
  <si>
    <t>海内</t>
    <rPh sb="0" eb="2">
      <t>ミウチ</t>
    </rPh>
    <phoneticPr fontId="3"/>
  </si>
  <si>
    <t>平田</t>
    <rPh sb="0" eb="2">
      <t>ヒラタ</t>
    </rPh>
    <phoneticPr fontId="3"/>
  </si>
  <si>
    <t>巨勢</t>
    <rPh sb="0" eb="2">
      <t>コセ</t>
    </rPh>
    <phoneticPr fontId="3"/>
  </si>
  <si>
    <t>海田</t>
    <rPh sb="0" eb="2">
      <t>カイタ</t>
    </rPh>
    <phoneticPr fontId="3"/>
  </si>
  <si>
    <t>万善</t>
    <rPh sb="0" eb="2">
      <t>マンゼン</t>
    </rPh>
    <phoneticPr fontId="3"/>
  </si>
  <si>
    <t>国貞</t>
    <rPh sb="0" eb="2">
      <t>クニサダ</t>
    </rPh>
    <phoneticPr fontId="3"/>
  </si>
  <si>
    <t>鈴家</t>
    <rPh sb="0" eb="2">
      <t>スズケ</t>
    </rPh>
    <phoneticPr fontId="3"/>
  </si>
  <si>
    <t>田渕</t>
    <rPh sb="0" eb="2">
      <t>タブチ</t>
    </rPh>
    <phoneticPr fontId="3"/>
  </si>
  <si>
    <t>柿ケ原</t>
    <rPh sb="0" eb="3">
      <t>カキガハラ</t>
    </rPh>
    <phoneticPr fontId="3"/>
  </si>
  <si>
    <t>尾谷</t>
    <rPh sb="0" eb="2">
      <t>オタニ</t>
    </rPh>
    <phoneticPr fontId="3"/>
  </si>
  <si>
    <t>上山</t>
    <rPh sb="0" eb="2">
      <t>ウエヤマ</t>
    </rPh>
    <phoneticPr fontId="3"/>
  </si>
  <si>
    <t>中川</t>
    <rPh sb="0" eb="2">
      <t>ナカガワ</t>
    </rPh>
    <phoneticPr fontId="3"/>
  </si>
  <si>
    <t>横尾</t>
    <rPh sb="0" eb="2">
      <t>ヨコオ</t>
    </rPh>
    <phoneticPr fontId="3"/>
  </si>
  <si>
    <t>北</t>
    <rPh sb="0" eb="1">
      <t>キタ</t>
    </rPh>
    <phoneticPr fontId="3"/>
  </si>
  <si>
    <t>南</t>
    <rPh sb="0" eb="1">
      <t>ミナミ</t>
    </rPh>
    <phoneticPr fontId="3"/>
  </si>
  <si>
    <t>滝宮</t>
    <rPh sb="0" eb="2">
      <t>タキノミヤ</t>
    </rPh>
    <phoneticPr fontId="3"/>
  </si>
  <si>
    <t>2.年間実施計画明細</t>
    <phoneticPr fontId="3"/>
  </si>
  <si>
    <t>附表１－２</t>
    <phoneticPr fontId="15"/>
  </si>
  <si>
    <t>実 施 状 況 報 告 明 細 書 （訪問看護事業所用）　令和８年６月分</t>
    <phoneticPr fontId="3"/>
  </si>
  <si>
    <t>実 施 状 況 報 告 明 細 書 （訪問看護事業所用）　令和９年１月分</t>
    <phoneticPr fontId="3"/>
  </si>
  <si>
    <t>実 施 状 況 報 告 明 細 書 （訪問看護事業所用）　令和９年２月分</t>
    <phoneticPr fontId="3"/>
  </si>
  <si>
    <t>実 施 状 況 報 告 明 細 書 （訪問看護事業所用）　令和９年３月分</t>
    <phoneticPr fontId="3"/>
  </si>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</sst>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b/>
      <sz val="11"/>
      <name val="BIZ UDゴシック"/>
      <family val="3"/>
      <charset val="128"/>
    </font>
    <font>
      <sz val="6"/>
      <name val="ＭＳ Ｐゴシック"/>
      <family val="3"/>
    </font>
    <font>
      <sz val="11"/>
      <name val="BIZ UDゴシック"/>
      <family val="3"/>
    </font>
    <font>
      <b/>
      <sz val="10"/>
      <name val="BIZ UDゴシック"/>
      <family val="3"/>
      <charset val="128"/>
    </font>
    <font>
      <sz val="10"/>
      <color theme="1"/>
      <name val="BIZ UDPゴシック"/>
      <family val="3"/>
      <charset val="128"/>
    </font>
    <font>
      <sz val="6"/>
      <name val="游ゴシック"/>
      <family val="2"/>
      <charset val="128"/>
      <scheme val="minor"/>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
      <b/>
      <sz val="14"/>
      <color theme="1"/>
      <name val="BIZ UDPゴシック"/>
      <family val="3"/>
      <charset val="128"/>
    </font>
    <font>
      <sz val="14"/>
      <color theme="1"/>
      <name val="BIZ UDPゴシック"/>
      <family val="3"/>
      <charset val="128"/>
    </font>
  </fonts>
  <fills count="3">
    <fill>
      <patternFill patternType="none"/>
    </fill>
    <fill>
      <patternFill patternType="gray125"/>
    </fill>
    <fill>
      <patternFill patternType="solid">
        <fgColor rgb="FFCAEDFB"/>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197">
    <xf numFmtId="0" fontId="0" fillId="0" borderId="0" xfId="0"/>
    <xf numFmtId="0" fontId="6" fillId="0" borderId="0" xfId="0" applyFont="1" applyAlignment="1">
      <alignment vertical="center"/>
    </xf>
    <xf numFmtId="0" fontId="6" fillId="0" borderId="8" xfId="0" applyFont="1" applyBorder="1" applyAlignment="1">
      <alignment vertical="center"/>
    </xf>
    <xf numFmtId="0" fontId="0" fillId="0" borderId="8" xfId="0" applyBorder="1"/>
    <xf numFmtId="38" fontId="0" fillId="0" borderId="8" xfId="1" applyFont="1" applyBorder="1" applyAlignment="1"/>
    <xf numFmtId="38" fontId="0" fillId="0" borderId="0" xfId="1" applyFont="1" applyAlignment="1"/>
    <xf numFmtId="38" fontId="0" fillId="0" borderId="8" xfId="1" applyFont="1" applyFill="1" applyBorder="1" applyAlignment="1"/>
    <xf numFmtId="0" fontId="9"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14" fillId="0" borderId="8" xfId="0" applyFont="1" applyBorder="1" applyAlignment="1">
      <alignment horizontal="center" vertical="center"/>
    </xf>
    <xf numFmtId="0" fontId="14" fillId="0" borderId="0" xfId="0" applyFont="1" applyAlignment="1">
      <alignment vertical="center"/>
    </xf>
    <xf numFmtId="0" fontId="14" fillId="0" borderId="8" xfId="0" applyFont="1" applyBorder="1" applyAlignment="1">
      <alignment vertical="center"/>
    </xf>
    <xf numFmtId="38" fontId="14" fillId="0" borderId="8" xfId="0" applyNumberFormat="1" applyFont="1" applyBorder="1" applyAlignment="1">
      <alignment vertical="center" shrinkToFit="1"/>
    </xf>
    <xf numFmtId="0" fontId="16" fillId="0" borderId="8" xfId="0" applyFont="1" applyBorder="1" applyAlignment="1">
      <alignment horizontal="center" vertical="center"/>
    </xf>
    <xf numFmtId="0" fontId="17"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17" fillId="0" borderId="0" xfId="0" applyFont="1"/>
    <xf numFmtId="38" fontId="9" fillId="0" borderId="0" xfId="0" applyNumberFormat="1" applyFont="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6" fillId="0" borderId="1" xfId="0" applyNumberFormat="1"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21" fillId="0" borderId="0" xfId="0" applyFont="1" applyFill="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20" fillId="0" borderId="0" xfId="0" applyFont="1" applyFill="1" applyAlignment="1">
      <alignment horizontal="left" vertical="center"/>
    </xf>
    <xf numFmtId="0" fontId="2" fillId="0" borderId="8" xfId="0" applyFont="1" applyFill="1" applyBorder="1" applyAlignment="1">
      <alignment vertical="center"/>
    </xf>
    <xf numFmtId="0" fontId="20" fillId="0" borderId="0" xfId="0" applyFont="1" applyFill="1" applyAlignment="1">
      <alignment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38" fontId="2" fillId="0" borderId="8" xfId="1" applyFont="1" applyFill="1" applyBorder="1" applyAlignment="1">
      <alignment vertical="center"/>
    </xf>
    <xf numFmtId="38" fontId="2" fillId="0" borderId="8" xfId="0" applyNumberFormat="1" applyFont="1" applyFill="1" applyBorder="1" applyAlignment="1">
      <alignment horizontal="right" vertical="center"/>
    </xf>
    <xf numFmtId="38" fontId="2" fillId="0" borderId="8" xfId="0" applyNumberFormat="1" applyFont="1" applyFill="1" applyBorder="1" applyAlignment="1">
      <alignment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vertical="center"/>
    </xf>
    <xf numFmtId="38" fontId="5" fillId="0" borderId="8" xfId="0" applyNumberFormat="1" applyFont="1" applyFill="1" applyBorder="1" applyAlignment="1">
      <alignment vertical="center"/>
    </xf>
    <xf numFmtId="38" fontId="6" fillId="0" borderId="0" xfId="0" applyNumberFormat="1" applyFont="1" applyFill="1" applyAlignment="1">
      <alignment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right" vertical="center"/>
      <protection locked="0"/>
    </xf>
    <xf numFmtId="38" fontId="2" fillId="2" borderId="8" xfId="1" applyFont="1" applyFill="1" applyBorder="1" applyAlignment="1" applyProtection="1">
      <alignment horizontal="right" vertical="center"/>
      <protection locked="0"/>
    </xf>
    <xf numFmtId="38" fontId="2" fillId="2" borderId="8" xfId="1" applyFont="1" applyFill="1" applyBorder="1" applyAlignment="1" applyProtection="1">
      <alignment horizontal="center" vertical="center"/>
      <protection locked="0"/>
    </xf>
    <xf numFmtId="0" fontId="5" fillId="0" borderId="0" xfId="0" applyFont="1" applyFill="1" applyAlignment="1">
      <alignment vertical="center"/>
    </xf>
    <xf numFmtId="0" fontId="9" fillId="0" borderId="0" xfId="0" applyFont="1" applyAlignment="1">
      <alignment vertical="center" shrinkToFit="1"/>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0" borderId="0" xfId="0" applyFont="1" applyFill="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2" borderId="8" xfId="0" applyFont="1" applyFill="1" applyBorder="1" applyAlignment="1" applyProtection="1">
      <alignment horizontal="left" vertical="center"/>
      <protection locked="0"/>
    </xf>
    <xf numFmtId="0" fontId="4" fillId="0" borderId="0" xfId="0" applyFont="1" applyFill="1" applyAlignment="1">
      <alignment horizontal="center" vertical="center" wrapText="1" shrinkToFit="1"/>
    </xf>
    <xf numFmtId="0" fontId="2" fillId="0" borderId="8" xfId="0" applyFont="1" applyFill="1" applyBorder="1" applyAlignment="1">
      <alignment horizontal="left" vertical="center" wrapText="1"/>
    </xf>
    <xf numFmtId="0" fontId="2" fillId="2" borderId="8"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8" xfId="0" applyFont="1" applyFill="1" applyBorder="1" applyAlignment="1">
      <alignment horizontal="left" vertical="center"/>
    </xf>
    <xf numFmtId="0" fontId="2" fillId="0" borderId="8" xfId="0" applyFont="1" applyFill="1" applyBorder="1" applyAlignment="1">
      <alignment vertical="center" shrinkToFit="1"/>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vertical="center"/>
      <protection locked="0"/>
    </xf>
    <xf numFmtId="0" fontId="2" fillId="2" borderId="8" xfId="0" applyFont="1" applyFill="1" applyBorder="1" applyAlignment="1" applyProtection="1">
      <alignment vertical="center" wrapText="1"/>
      <protection locked="0"/>
    </xf>
    <xf numFmtId="0" fontId="2" fillId="0" borderId="8" xfId="0" applyFont="1" applyFill="1" applyBorder="1" applyAlignment="1">
      <alignment vertical="center"/>
    </xf>
    <xf numFmtId="0" fontId="2" fillId="2" borderId="0" xfId="0" applyFont="1" applyFill="1" applyAlignment="1" applyProtection="1">
      <alignment horizontal="right" vertical="center"/>
      <protection locked="0"/>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8" xfId="0" applyFont="1" applyFill="1" applyBorder="1" applyAlignment="1" applyProtection="1">
      <alignment horizontal="left" vertical="center" shrinkToFit="1"/>
      <protection locked="0"/>
    </xf>
    <xf numFmtId="0" fontId="2" fillId="0" borderId="8" xfId="0" applyFont="1" applyFill="1" applyBorder="1" applyAlignment="1">
      <alignment horizontal="left" vertical="center" shrinkToFit="1"/>
    </xf>
    <xf numFmtId="0" fontId="8" fillId="0" borderId="0" xfId="0" applyFont="1" applyFill="1" applyAlignment="1">
      <alignment horizontal="center" vertical="center"/>
    </xf>
    <xf numFmtId="38" fontId="14" fillId="0" borderId="14" xfId="1" applyFont="1" applyFill="1" applyBorder="1" applyAlignment="1">
      <alignment horizontal="center" vertical="center" shrinkToFit="1"/>
    </xf>
    <xf numFmtId="38" fontId="14" fillId="0" borderId="6"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38" fontId="9" fillId="0" borderId="8" xfId="1" applyFont="1" applyFill="1" applyBorder="1" applyAlignment="1">
      <alignment horizontal="center" vertical="center" shrinkToFit="1"/>
    </xf>
    <xf numFmtId="0" fontId="14" fillId="0" borderId="8" xfId="0" applyFont="1" applyBorder="1" applyAlignment="1">
      <alignment horizontal="center" vertical="center" shrinkToFit="1"/>
    </xf>
    <xf numFmtId="38" fontId="9" fillId="0" borderId="5" xfId="1" applyFont="1" applyFill="1" applyBorder="1" applyAlignment="1">
      <alignment horizontal="center" vertical="center" shrinkToFit="1"/>
    </xf>
    <xf numFmtId="38" fontId="9" fillId="0" borderId="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38" fontId="14" fillId="0" borderId="23" xfId="1" applyFont="1" applyFill="1" applyBorder="1" applyAlignment="1">
      <alignment horizontal="center" vertical="center" shrinkToFit="1"/>
    </xf>
    <xf numFmtId="38" fontId="14" fillId="0" borderId="21" xfId="1" applyFont="1" applyFill="1" applyBorder="1" applyAlignment="1">
      <alignment horizontal="center" vertical="center" shrinkToFit="1"/>
    </xf>
    <xf numFmtId="38" fontId="14" fillId="0" borderId="22" xfId="1" applyFont="1" applyFill="1" applyBorder="1" applyAlignment="1">
      <alignment horizontal="center" vertical="center" shrinkToFit="1"/>
    </xf>
    <xf numFmtId="38" fontId="9" fillId="0" borderId="17"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38" fontId="9" fillId="0" borderId="19" xfId="1" applyFont="1" applyFill="1" applyBorder="1" applyAlignment="1">
      <alignment horizontal="center" vertical="center" shrinkToFit="1"/>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0" fontId="9" fillId="0" borderId="8" xfId="0" applyFont="1" applyBorder="1" applyAlignment="1">
      <alignment horizontal="left" vertical="center" wrapText="1"/>
    </xf>
    <xf numFmtId="38" fontId="9" fillId="0" borderId="8" xfId="1" applyFont="1" applyBorder="1" applyAlignment="1">
      <alignment horizontal="center" vertical="center" shrinkToFit="1"/>
    </xf>
    <xf numFmtId="0" fontId="9" fillId="0" borderId="8"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9" fillId="0" borderId="8"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4" fillId="0" borderId="1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8" xfId="0" applyFont="1" applyFill="1" applyBorder="1" applyAlignment="1">
      <alignment horizontal="center" vertical="center"/>
    </xf>
    <xf numFmtId="0" fontId="14" fillId="0" borderId="8" xfId="0" applyFont="1" applyBorder="1" applyAlignment="1">
      <alignment horizontal="left" vertical="center"/>
    </xf>
    <xf numFmtId="0" fontId="14" fillId="0" borderId="8" xfId="0" applyFont="1" applyBorder="1" applyAlignment="1">
      <alignment horizontal="left" vertical="center" shrinkToFit="1"/>
    </xf>
    <xf numFmtId="38" fontId="19" fillId="0" borderId="0" xfId="1" applyFont="1" applyFill="1" applyBorder="1" applyAlignment="1">
      <alignment horizontal="center" vertical="center" shrinkToFit="1"/>
    </xf>
    <xf numFmtId="0" fontId="18" fillId="0" borderId="0" xfId="0" applyFont="1" applyAlignment="1">
      <alignment horizontal="center" vertical="center"/>
    </xf>
    <xf numFmtId="38" fontId="19" fillId="0" borderId="0" xfId="1" applyFont="1" applyFill="1" applyBorder="1" applyAlignment="1">
      <alignment horizontal="center" vertical="center"/>
    </xf>
    <xf numFmtId="38" fontId="19" fillId="0" borderId="19" xfId="1" applyFont="1" applyFill="1" applyBorder="1" applyAlignment="1">
      <alignment horizontal="center" vertical="center" shrinkToFit="1"/>
    </xf>
    <xf numFmtId="0" fontId="18" fillId="0" borderId="0" xfId="0" applyFont="1" applyAlignment="1">
      <alignment horizontal="center" vertical="center" shrinkToFit="1"/>
    </xf>
    <xf numFmtId="38" fontId="19" fillId="0" borderId="9" xfId="1" applyFont="1" applyFill="1" applyBorder="1" applyAlignment="1">
      <alignment horizontal="center" vertical="center" shrinkToFit="1"/>
    </xf>
    <xf numFmtId="38" fontId="19" fillId="0" borderId="5" xfId="1" applyFont="1" applyFill="1" applyBorder="1" applyAlignment="1">
      <alignment horizontal="center" vertical="center" shrinkToFit="1"/>
    </xf>
    <xf numFmtId="38" fontId="19" fillId="0" borderId="6" xfId="1" applyFont="1" applyFill="1" applyBorder="1" applyAlignment="1">
      <alignment horizontal="center" vertical="center" shrinkToFit="1"/>
    </xf>
    <xf numFmtId="38" fontId="19" fillId="0" borderId="7" xfId="1" applyFont="1" applyFill="1" applyBorder="1" applyAlignment="1">
      <alignment horizontal="center" vertical="center" shrinkToFit="1"/>
    </xf>
    <xf numFmtId="38" fontId="19" fillId="0" borderId="13" xfId="1" applyFont="1" applyFill="1" applyBorder="1" applyAlignment="1">
      <alignment horizontal="center" vertical="center" shrinkToFit="1"/>
    </xf>
    <xf numFmtId="38" fontId="19" fillId="0" borderId="8" xfId="1" applyFont="1" applyFill="1" applyBorder="1" applyAlignment="1">
      <alignment horizontal="center" vertical="center" shrinkToFit="1"/>
    </xf>
    <xf numFmtId="38" fontId="19" fillId="0" borderId="28" xfId="1" applyFont="1" applyFill="1" applyBorder="1" applyAlignment="1">
      <alignment horizontal="center" vertical="center" shrinkToFit="1"/>
    </xf>
    <xf numFmtId="38" fontId="19" fillId="0" borderId="27" xfId="1" applyFont="1" applyFill="1" applyBorder="1" applyAlignment="1">
      <alignment horizontal="center" vertical="center" shrinkToFit="1"/>
    </xf>
    <xf numFmtId="38" fontId="19" fillId="0" borderId="24" xfId="1" applyFont="1" applyFill="1" applyBorder="1" applyAlignment="1">
      <alignment horizontal="center" vertical="center" shrinkToFit="1"/>
    </xf>
    <xf numFmtId="38" fontId="19" fillId="0" borderId="25" xfId="1" applyFont="1" applyFill="1" applyBorder="1" applyAlignment="1">
      <alignment horizontal="center" vertical="center" shrinkToFit="1"/>
    </xf>
    <xf numFmtId="38" fontId="19" fillId="0" borderId="26" xfId="1" applyFont="1" applyFill="1" applyBorder="1" applyAlignment="1">
      <alignment horizontal="center" vertical="center" shrinkToFit="1"/>
    </xf>
    <xf numFmtId="0" fontId="19" fillId="0" borderId="0" xfId="0" applyFont="1" applyAlignment="1">
      <alignment horizontal="center" vertical="center" shrinkToFit="1"/>
    </xf>
    <xf numFmtId="0" fontId="19" fillId="0" borderId="17" xfId="0" applyFont="1" applyBorder="1" applyAlignment="1">
      <alignment horizontal="center" vertical="center" shrinkToFit="1"/>
    </xf>
    <xf numFmtId="0" fontId="19" fillId="0" borderId="0" xfId="0" applyFont="1" applyAlignment="1">
      <alignment horizontal="center" vertical="center" wrapText="1" shrinkToFit="1"/>
    </xf>
    <xf numFmtId="0" fontId="19" fillId="0" borderId="5"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8" fillId="0" borderId="15" xfId="0" applyFont="1" applyBorder="1" applyAlignment="1">
      <alignment horizontal="center" vertical="center"/>
    </xf>
    <xf numFmtId="0" fontId="18" fillId="0" borderId="8"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20"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17" xfId="0" applyFont="1" applyBorder="1" applyAlignment="1">
      <alignment horizontal="center" vertical="center" shrinkToFit="1"/>
    </xf>
    <xf numFmtId="0" fontId="19" fillId="0" borderId="7" xfId="0" applyFont="1" applyBorder="1" applyAlignment="1">
      <alignment horizontal="center" vertical="center" wrapText="1" shrinkToFit="1"/>
    </xf>
    <xf numFmtId="0" fontId="19" fillId="0" borderId="21" xfId="0" applyFont="1" applyBorder="1" applyAlignment="1">
      <alignment horizontal="center" vertical="center" shrinkToFit="1"/>
    </xf>
    <xf numFmtId="0" fontId="19" fillId="0" borderId="22" xfId="0" applyFont="1" applyBorder="1" applyAlignment="1">
      <alignment horizontal="center" vertical="center" shrinkToFit="1"/>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left" vertical="center" wrapText="1"/>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75</xdr:col>
      <xdr:colOff>286603</xdr:colOff>
      <xdr:row>0</xdr:row>
      <xdr:rowOff>307075</xdr:rowOff>
    </xdr:from>
    <xdr:to>
      <xdr:col>79</xdr:col>
      <xdr:colOff>13648</xdr:colOff>
      <xdr:row>6</xdr:row>
      <xdr:rowOff>0</xdr:rowOff>
    </xdr:to>
    <xdr:sp macro="" textlink="">
      <xdr:nvSpPr>
        <xdr:cNvPr id="2" name="正方形/長方形 1">
          <a:extLst>
            <a:ext uri="{FF2B5EF4-FFF2-40B4-BE49-F238E27FC236}">
              <a16:creationId xmlns:a16="http://schemas.microsoft.com/office/drawing/2014/main" id="{3A7EF50D-A090-451E-B555-B8C93EAE1DFC}"/>
            </a:ext>
          </a:extLst>
        </xdr:cNvPr>
        <xdr:cNvSpPr/>
      </xdr:nvSpPr>
      <xdr:spPr bwMode="auto">
        <a:xfrm>
          <a:off x="9498842" y="307075"/>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395785</xdr:colOff>
      <xdr:row>4</xdr:row>
      <xdr:rowOff>81887</xdr:rowOff>
    </xdr:from>
    <xdr:to>
      <xdr:col>76</xdr:col>
      <xdr:colOff>191068</xdr:colOff>
      <xdr:row>4</xdr:row>
      <xdr:rowOff>279779</xdr:rowOff>
    </xdr:to>
    <xdr:sp macro="" textlink="">
      <xdr:nvSpPr>
        <xdr:cNvPr id="3" name="正方形/長方形 2">
          <a:extLst>
            <a:ext uri="{FF2B5EF4-FFF2-40B4-BE49-F238E27FC236}">
              <a16:creationId xmlns:a16="http://schemas.microsoft.com/office/drawing/2014/main" id="{6550D6EF-8250-45A2-9067-7516383E8279}"/>
            </a:ext>
          </a:extLst>
        </xdr:cNvPr>
        <xdr:cNvSpPr/>
      </xdr:nvSpPr>
      <xdr:spPr bwMode="auto">
        <a:xfrm>
          <a:off x="9608024" y="1337481"/>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522400</xdr:colOff>
      <xdr:row>10</xdr:row>
      <xdr:rowOff>181778</xdr:rowOff>
    </xdr:to>
    <xdr:sp macro="" textlink="">
      <xdr:nvSpPr>
        <xdr:cNvPr id="2" name="正方形/長方形 1">
          <a:extLst>
            <a:ext uri="{FF2B5EF4-FFF2-40B4-BE49-F238E27FC236}">
              <a16:creationId xmlns:a16="http://schemas.microsoft.com/office/drawing/2014/main" id="{C7040B61-CED1-4874-837C-9D567EC5F9FB}"/>
            </a:ext>
          </a:extLst>
        </xdr:cNvPr>
        <xdr:cNvSpPr/>
      </xdr:nvSpPr>
      <xdr:spPr bwMode="auto">
        <a:xfrm>
          <a:off x="12869036" y="377320"/>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176619</xdr:colOff>
      <xdr:row>3</xdr:row>
      <xdr:rowOff>297038</xdr:rowOff>
    </xdr:from>
    <xdr:to>
      <xdr:col>11</xdr:col>
      <xdr:colOff>286489</xdr:colOff>
      <xdr:row>4</xdr:row>
      <xdr:rowOff>195596</xdr:rowOff>
    </xdr:to>
    <xdr:sp macro="" textlink="">
      <xdr:nvSpPr>
        <xdr:cNvPr id="3" name="正方形/長方形 2">
          <a:extLst>
            <a:ext uri="{FF2B5EF4-FFF2-40B4-BE49-F238E27FC236}">
              <a16:creationId xmlns:a16="http://schemas.microsoft.com/office/drawing/2014/main" id="{6C188667-C4E8-4B72-A95D-571B7230B00E}"/>
            </a:ext>
          </a:extLst>
        </xdr:cNvPr>
        <xdr:cNvSpPr/>
      </xdr:nvSpPr>
      <xdr:spPr bwMode="auto">
        <a:xfrm>
          <a:off x="13045655" y="142899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321124</xdr:colOff>
      <xdr:row>1</xdr:row>
      <xdr:rowOff>224787</xdr:rowOff>
    </xdr:from>
    <xdr:to>
      <xdr:col>19</xdr:col>
      <xdr:colOff>185220</xdr:colOff>
      <xdr:row>11</xdr:row>
      <xdr:rowOff>29245</xdr:rowOff>
    </xdr:to>
    <xdr:sp macro="" textlink="">
      <xdr:nvSpPr>
        <xdr:cNvPr id="2" name="正方形/長方形 1">
          <a:extLst>
            <a:ext uri="{FF2B5EF4-FFF2-40B4-BE49-F238E27FC236}">
              <a16:creationId xmlns:a16="http://schemas.microsoft.com/office/drawing/2014/main" id="{6020CCC7-352F-4127-B224-53EC061E6E3C}"/>
            </a:ext>
          </a:extLst>
        </xdr:cNvPr>
        <xdr:cNvSpPr/>
      </xdr:nvSpPr>
      <xdr:spPr bwMode="auto">
        <a:xfrm>
          <a:off x="12531856" y="602107"/>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497743</xdr:colOff>
      <xdr:row>4</xdr:row>
      <xdr:rowOff>144504</xdr:rowOff>
    </xdr:from>
    <xdr:to>
      <xdr:col>10</xdr:col>
      <xdr:colOff>607613</xdr:colOff>
      <xdr:row>5</xdr:row>
      <xdr:rowOff>43063</xdr:rowOff>
    </xdr:to>
    <xdr:sp macro="" textlink="">
      <xdr:nvSpPr>
        <xdr:cNvPr id="3" name="正方形/長方形 2">
          <a:extLst>
            <a:ext uri="{FF2B5EF4-FFF2-40B4-BE49-F238E27FC236}">
              <a16:creationId xmlns:a16="http://schemas.microsoft.com/office/drawing/2014/main" id="{7820FFB0-C45C-4AFA-A7C2-6DA76DB83F50}"/>
            </a:ext>
          </a:extLst>
        </xdr:cNvPr>
        <xdr:cNvSpPr/>
      </xdr:nvSpPr>
      <xdr:spPr bwMode="auto">
        <a:xfrm>
          <a:off x="12708475" y="165378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401405</xdr:colOff>
      <xdr:row>1</xdr:row>
      <xdr:rowOff>64225</xdr:rowOff>
    </xdr:from>
    <xdr:to>
      <xdr:col>19</xdr:col>
      <xdr:colOff>265501</xdr:colOff>
      <xdr:row>10</xdr:row>
      <xdr:rowOff>246003</xdr:rowOff>
    </xdr:to>
    <xdr:sp macro="" textlink="">
      <xdr:nvSpPr>
        <xdr:cNvPr id="2" name="正方形/長方形 1">
          <a:extLst>
            <a:ext uri="{FF2B5EF4-FFF2-40B4-BE49-F238E27FC236}">
              <a16:creationId xmlns:a16="http://schemas.microsoft.com/office/drawing/2014/main" id="{72832FC6-96C0-4587-8A1A-63981DE26C4B}"/>
            </a:ext>
          </a:extLst>
        </xdr:cNvPr>
        <xdr:cNvSpPr/>
      </xdr:nvSpPr>
      <xdr:spPr bwMode="auto">
        <a:xfrm>
          <a:off x="12612137" y="441545"/>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578024</xdr:colOff>
      <xdr:row>3</xdr:row>
      <xdr:rowOff>361263</xdr:rowOff>
    </xdr:from>
    <xdr:to>
      <xdr:col>11</xdr:col>
      <xdr:colOff>29590</xdr:colOff>
      <xdr:row>4</xdr:row>
      <xdr:rowOff>259821</xdr:rowOff>
    </xdr:to>
    <xdr:sp macro="" textlink="">
      <xdr:nvSpPr>
        <xdr:cNvPr id="3" name="正方形/長方形 2">
          <a:extLst>
            <a:ext uri="{FF2B5EF4-FFF2-40B4-BE49-F238E27FC236}">
              <a16:creationId xmlns:a16="http://schemas.microsoft.com/office/drawing/2014/main" id="{4885EA67-3C5A-4A6A-B670-319A42C0238D}"/>
            </a:ext>
          </a:extLst>
        </xdr:cNvPr>
        <xdr:cNvSpPr/>
      </xdr:nvSpPr>
      <xdr:spPr bwMode="auto">
        <a:xfrm>
          <a:off x="12788756" y="149322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409433</xdr:colOff>
      <xdr:row>0</xdr:row>
      <xdr:rowOff>337180</xdr:rowOff>
    </xdr:from>
    <xdr:to>
      <xdr:col>19</xdr:col>
      <xdr:colOff>273529</xdr:colOff>
      <xdr:row>10</xdr:row>
      <xdr:rowOff>141638</xdr:rowOff>
    </xdr:to>
    <xdr:sp macro="" textlink="">
      <xdr:nvSpPr>
        <xdr:cNvPr id="2" name="正方形/長方形 1">
          <a:extLst>
            <a:ext uri="{FF2B5EF4-FFF2-40B4-BE49-F238E27FC236}">
              <a16:creationId xmlns:a16="http://schemas.microsoft.com/office/drawing/2014/main" id="{76B25DDA-0B5B-4654-8E88-2DE7F8D5C157}"/>
            </a:ext>
          </a:extLst>
        </xdr:cNvPr>
        <xdr:cNvSpPr/>
      </xdr:nvSpPr>
      <xdr:spPr bwMode="auto">
        <a:xfrm>
          <a:off x="12620165" y="337180"/>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586052</xdr:colOff>
      <xdr:row>3</xdr:row>
      <xdr:rowOff>256898</xdr:rowOff>
    </xdr:from>
    <xdr:to>
      <xdr:col>11</xdr:col>
      <xdr:colOff>37618</xdr:colOff>
      <xdr:row>4</xdr:row>
      <xdr:rowOff>155456</xdr:rowOff>
    </xdr:to>
    <xdr:sp macro="" textlink="">
      <xdr:nvSpPr>
        <xdr:cNvPr id="3" name="正方形/長方形 2">
          <a:extLst>
            <a:ext uri="{FF2B5EF4-FFF2-40B4-BE49-F238E27FC236}">
              <a16:creationId xmlns:a16="http://schemas.microsoft.com/office/drawing/2014/main" id="{B7D8A8EA-194A-4C25-AB9E-0D22ACD3039C}"/>
            </a:ext>
          </a:extLst>
        </xdr:cNvPr>
        <xdr:cNvSpPr/>
      </xdr:nvSpPr>
      <xdr:spPr bwMode="auto">
        <a:xfrm>
          <a:off x="12796784" y="138885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417461</xdr:colOff>
      <xdr:row>1</xdr:row>
      <xdr:rowOff>152534</xdr:rowOff>
    </xdr:from>
    <xdr:to>
      <xdr:col>19</xdr:col>
      <xdr:colOff>281557</xdr:colOff>
      <xdr:row>10</xdr:row>
      <xdr:rowOff>334312</xdr:rowOff>
    </xdr:to>
    <xdr:sp macro="" textlink="">
      <xdr:nvSpPr>
        <xdr:cNvPr id="2" name="正方形/長方形 1">
          <a:extLst>
            <a:ext uri="{FF2B5EF4-FFF2-40B4-BE49-F238E27FC236}">
              <a16:creationId xmlns:a16="http://schemas.microsoft.com/office/drawing/2014/main" id="{944A8D96-4E7C-4A3C-A934-5AD9B1C7A008}"/>
            </a:ext>
          </a:extLst>
        </xdr:cNvPr>
        <xdr:cNvSpPr/>
      </xdr:nvSpPr>
      <xdr:spPr bwMode="auto">
        <a:xfrm>
          <a:off x="12628193" y="529854"/>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594080</xdr:colOff>
      <xdr:row>4</xdr:row>
      <xdr:rowOff>72251</xdr:rowOff>
    </xdr:from>
    <xdr:to>
      <xdr:col>11</xdr:col>
      <xdr:colOff>45646</xdr:colOff>
      <xdr:row>4</xdr:row>
      <xdr:rowOff>348130</xdr:rowOff>
    </xdr:to>
    <xdr:sp macro="" textlink="">
      <xdr:nvSpPr>
        <xdr:cNvPr id="3" name="正方形/長方形 2">
          <a:extLst>
            <a:ext uri="{FF2B5EF4-FFF2-40B4-BE49-F238E27FC236}">
              <a16:creationId xmlns:a16="http://schemas.microsoft.com/office/drawing/2014/main" id="{79F11EE6-0995-4D35-9C74-56B3F81EA839}"/>
            </a:ext>
          </a:extLst>
        </xdr:cNvPr>
        <xdr:cNvSpPr/>
      </xdr:nvSpPr>
      <xdr:spPr bwMode="auto">
        <a:xfrm>
          <a:off x="12804812" y="158153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297039</xdr:colOff>
      <xdr:row>8</xdr:row>
      <xdr:rowOff>184647</xdr:rowOff>
    </xdr:from>
    <xdr:to>
      <xdr:col>18</xdr:col>
      <xdr:colOff>633417</xdr:colOff>
      <xdr:row>13</xdr:row>
      <xdr:rowOff>52585</xdr:rowOff>
    </xdr:to>
    <xdr:sp macro="" textlink="">
      <xdr:nvSpPr>
        <xdr:cNvPr id="2" name="正方形/長方形 1">
          <a:extLst>
            <a:ext uri="{FF2B5EF4-FFF2-40B4-BE49-F238E27FC236}">
              <a16:creationId xmlns:a16="http://schemas.microsoft.com/office/drawing/2014/main" id="{5970EAF8-1B3B-422D-8DA5-AA7D6B11F854}"/>
            </a:ext>
          </a:extLst>
        </xdr:cNvPr>
        <xdr:cNvSpPr/>
      </xdr:nvSpPr>
      <xdr:spPr bwMode="auto">
        <a:xfrm>
          <a:off x="8967381" y="2175614"/>
          <a:ext cx="3627897" cy="111229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160562</xdr:colOff>
      <xdr:row>1</xdr:row>
      <xdr:rowOff>144507</xdr:rowOff>
    </xdr:from>
    <xdr:to>
      <xdr:col>20</xdr:col>
      <xdr:colOff>24658</xdr:colOff>
      <xdr:row>12</xdr:row>
      <xdr:rowOff>289012</xdr:rowOff>
    </xdr:to>
    <xdr:sp macro="" textlink="">
      <xdr:nvSpPr>
        <xdr:cNvPr id="2" name="正方形/長方形 1">
          <a:extLst>
            <a:ext uri="{FF2B5EF4-FFF2-40B4-BE49-F238E27FC236}">
              <a16:creationId xmlns:a16="http://schemas.microsoft.com/office/drawing/2014/main" id="{F28E1286-9D23-42D4-BB83-27DA921427B2}"/>
            </a:ext>
          </a:extLst>
        </xdr:cNvPr>
        <xdr:cNvSpPr/>
      </xdr:nvSpPr>
      <xdr:spPr bwMode="auto">
        <a:xfrm>
          <a:off x="12218761" y="521827"/>
          <a:ext cx="6463190" cy="4038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対応する下記「年間実施計画明細表」に計画を入力してください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313328</xdr:colOff>
      <xdr:row>5</xdr:row>
      <xdr:rowOff>200645</xdr:rowOff>
    </xdr:from>
    <xdr:to>
      <xdr:col>11</xdr:col>
      <xdr:colOff>423199</xdr:colOff>
      <xdr:row>6</xdr:row>
      <xdr:rowOff>99204</xdr:rowOff>
    </xdr:to>
    <xdr:sp macro="" textlink="">
      <xdr:nvSpPr>
        <xdr:cNvPr id="3" name="正方形/長方形 2">
          <a:extLst>
            <a:ext uri="{FF2B5EF4-FFF2-40B4-BE49-F238E27FC236}">
              <a16:creationId xmlns:a16="http://schemas.microsoft.com/office/drawing/2014/main" id="{D210FBA5-292A-4066-9D19-726903BDF9CD}"/>
            </a:ext>
          </a:extLst>
        </xdr:cNvPr>
        <xdr:cNvSpPr/>
      </xdr:nvSpPr>
      <xdr:spPr bwMode="auto">
        <a:xfrm>
          <a:off x="12371527" y="183034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313096</xdr:colOff>
      <xdr:row>0</xdr:row>
      <xdr:rowOff>280983</xdr:rowOff>
    </xdr:from>
    <xdr:to>
      <xdr:col>19</xdr:col>
      <xdr:colOff>177192</xdr:colOff>
      <xdr:row>10</xdr:row>
      <xdr:rowOff>85441</xdr:rowOff>
    </xdr:to>
    <xdr:sp macro="" textlink="">
      <xdr:nvSpPr>
        <xdr:cNvPr id="2" name="正方形/長方形 1">
          <a:extLst>
            <a:ext uri="{FF2B5EF4-FFF2-40B4-BE49-F238E27FC236}">
              <a16:creationId xmlns:a16="http://schemas.microsoft.com/office/drawing/2014/main" id="{344CC076-0C94-4239-A81E-5FD010770226}"/>
            </a:ext>
          </a:extLst>
        </xdr:cNvPr>
        <xdr:cNvSpPr/>
      </xdr:nvSpPr>
      <xdr:spPr bwMode="auto">
        <a:xfrm>
          <a:off x="12523828" y="280983"/>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489715</xdr:colOff>
      <xdr:row>3</xdr:row>
      <xdr:rowOff>200701</xdr:rowOff>
    </xdr:from>
    <xdr:to>
      <xdr:col>10</xdr:col>
      <xdr:colOff>599585</xdr:colOff>
      <xdr:row>4</xdr:row>
      <xdr:rowOff>99259</xdr:rowOff>
    </xdr:to>
    <xdr:sp macro="" textlink="">
      <xdr:nvSpPr>
        <xdr:cNvPr id="3" name="正方形/長方形 2">
          <a:extLst>
            <a:ext uri="{FF2B5EF4-FFF2-40B4-BE49-F238E27FC236}">
              <a16:creationId xmlns:a16="http://schemas.microsoft.com/office/drawing/2014/main" id="{BF9D34EF-A062-42D6-9327-880F02E619B9}"/>
            </a:ext>
          </a:extLst>
        </xdr:cNvPr>
        <xdr:cNvSpPr/>
      </xdr:nvSpPr>
      <xdr:spPr bwMode="auto">
        <a:xfrm>
          <a:off x="12700447" y="1332662"/>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361264</xdr:colOff>
      <xdr:row>1</xdr:row>
      <xdr:rowOff>144506</xdr:rowOff>
    </xdr:from>
    <xdr:to>
      <xdr:col>19</xdr:col>
      <xdr:colOff>225360</xdr:colOff>
      <xdr:row>10</xdr:row>
      <xdr:rowOff>326284</xdr:rowOff>
    </xdr:to>
    <xdr:sp macro="" textlink="">
      <xdr:nvSpPr>
        <xdr:cNvPr id="2" name="正方形/長方形 1">
          <a:extLst>
            <a:ext uri="{FF2B5EF4-FFF2-40B4-BE49-F238E27FC236}">
              <a16:creationId xmlns:a16="http://schemas.microsoft.com/office/drawing/2014/main" id="{7D4FA74E-7F4F-4CFA-9327-C486CB62A418}"/>
            </a:ext>
          </a:extLst>
        </xdr:cNvPr>
        <xdr:cNvSpPr/>
      </xdr:nvSpPr>
      <xdr:spPr bwMode="auto">
        <a:xfrm>
          <a:off x="12571996" y="521826"/>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537883</xdr:colOff>
      <xdr:row>4</xdr:row>
      <xdr:rowOff>64223</xdr:rowOff>
    </xdr:from>
    <xdr:to>
      <xdr:col>10</xdr:col>
      <xdr:colOff>647753</xdr:colOff>
      <xdr:row>4</xdr:row>
      <xdr:rowOff>340102</xdr:rowOff>
    </xdr:to>
    <xdr:sp macro="" textlink="">
      <xdr:nvSpPr>
        <xdr:cNvPr id="3" name="正方形/長方形 2">
          <a:extLst>
            <a:ext uri="{FF2B5EF4-FFF2-40B4-BE49-F238E27FC236}">
              <a16:creationId xmlns:a16="http://schemas.microsoft.com/office/drawing/2014/main" id="{A0BA3FB5-5BB2-414B-A5B7-A5BAACBE5505}"/>
            </a:ext>
          </a:extLst>
        </xdr:cNvPr>
        <xdr:cNvSpPr/>
      </xdr:nvSpPr>
      <xdr:spPr bwMode="auto">
        <a:xfrm>
          <a:off x="12748615" y="1573505"/>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377321</xdr:colOff>
      <xdr:row>1</xdr:row>
      <xdr:rowOff>8028</xdr:rowOff>
    </xdr:from>
    <xdr:to>
      <xdr:col>19</xdr:col>
      <xdr:colOff>241417</xdr:colOff>
      <xdr:row>10</xdr:row>
      <xdr:rowOff>189806</xdr:rowOff>
    </xdr:to>
    <xdr:sp macro="" textlink="">
      <xdr:nvSpPr>
        <xdr:cNvPr id="2" name="正方形/長方形 1">
          <a:extLst>
            <a:ext uri="{FF2B5EF4-FFF2-40B4-BE49-F238E27FC236}">
              <a16:creationId xmlns:a16="http://schemas.microsoft.com/office/drawing/2014/main" id="{CE0CEDBD-1373-4E6A-ACC5-89176283C3F2}"/>
            </a:ext>
          </a:extLst>
        </xdr:cNvPr>
        <xdr:cNvSpPr/>
      </xdr:nvSpPr>
      <xdr:spPr bwMode="auto">
        <a:xfrm>
          <a:off x="12588053" y="385348"/>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553940</xdr:colOff>
      <xdr:row>3</xdr:row>
      <xdr:rowOff>305066</xdr:rowOff>
    </xdr:from>
    <xdr:to>
      <xdr:col>11</xdr:col>
      <xdr:colOff>5506</xdr:colOff>
      <xdr:row>4</xdr:row>
      <xdr:rowOff>203624</xdr:rowOff>
    </xdr:to>
    <xdr:sp macro="" textlink="">
      <xdr:nvSpPr>
        <xdr:cNvPr id="3" name="正方形/長方形 2">
          <a:extLst>
            <a:ext uri="{FF2B5EF4-FFF2-40B4-BE49-F238E27FC236}">
              <a16:creationId xmlns:a16="http://schemas.microsoft.com/office/drawing/2014/main" id="{9126FED0-DE88-4250-B553-C20A72CBAA82}"/>
            </a:ext>
          </a:extLst>
        </xdr:cNvPr>
        <xdr:cNvSpPr/>
      </xdr:nvSpPr>
      <xdr:spPr bwMode="auto">
        <a:xfrm>
          <a:off x="12764672" y="143702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401405</xdr:colOff>
      <xdr:row>0</xdr:row>
      <xdr:rowOff>369292</xdr:rowOff>
    </xdr:from>
    <xdr:to>
      <xdr:col>19</xdr:col>
      <xdr:colOff>265501</xdr:colOff>
      <xdr:row>10</xdr:row>
      <xdr:rowOff>173750</xdr:rowOff>
    </xdr:to>
    <xdr:sp macro="" textlink="">
      <xdr:nvSpPr>
        <xdr:cNvPr id="2" name="正方形/長方形 1">
          <a:extLst>
            <a:ext uri="{FF2B5EF4-FFF2-40B4-BE49-F238E27FC236}">
              <a16:creationId xmlns:a16="http://schemas.microsoft.com/office/drawing/2014/main" id="{594374C7-075A-4E6E-AA3F-FADBA378E04D}"/>
            </a:ext>
          </a:extLst>
        </xdr:cNvPr>
        <xdr:cNvSpPr/>
      </xdr:nvSpPr>
      <xdr:spPr bwMode="auto">
        <a:xfrm>
          <a:off x="12612137" y="369292"/>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578024</xdr:colOff>
      <xdr:row>3</xdr:row>
      <xdr:rowOff>289010</xdr:rowOff>
    </xdr:from>
    <xdr:to>
      <xdr:col>11</xdr:col>
      <xdr:colOff>29590</xdr:colOff>
      <xdr:row>4</xdr:row>
      <xdr:rowOff>187568</xdr:rowOff>
    </xdr:to>
    <xdr:sp macro="" textlink="">
      <xdr:nvSpPr>
        <xdr:cNvPr id="3" name="正方形/長方形 2">
          <a:extLst>
            <a:ext uri="{FF2B5EF4-FFF2-40B4-BE49-F238E27FC236}">
              <a16:creationId xmlns:a16="http://schemas.microsoft.com/office/drawing/2014/main" id="{B6C892E3-855D-4F9C-9C5B-50D7C3F59AE1}"/>
            </a:ext>
          </a:extLst>
        </xdr:cNvPr>
        <xdr:cNvSpPr/>
      </xdr:nvSpPr>
      <xdr:spPr bwMode="auto">
        <a:xfrm>
          <a:off x="12788756" y="142097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417462</xdr:colOff>
      <xdr:row>1</xdr:row>
      <xdr:rowOff>0</xdr:rowOff>
    </xdr:from>
    <xdr:to>
      <xdr:col>19</xdr:col>
      <xdr:colOff>281558</xdr:colOff>
      <xdr:row>10</xdr:row>
      <xdr:rowOff>181778</xdr:rowOff>
    </xdr:to>
    <xdr:sp macro="" textlink="">
      <xdr:nvSpPr>
        <xdr:cNvPr id="2" name="正方形/長方形 1">
          <a:extLst>
            <a:ext uri="{FF2B5EF4-FFF2-40B4-BE49-F238E27FC236}">
              <a16:creationId xmlns:a16="http://schemas.microsoft.com/office/drawing/2014/main" id="{A71C39A1-8DBD-4F90-9F55-BDBF2521E3BD}"/>
            </a:ext>
          </a:extLst>
        </xdr:cNvPr>
        <xdr:cNvSpPr/>
      </xdr:nvSpPr>
      <xdr:spPr bwMode="auto">
        <a:xfrm>
          <a:off x="12628194" y="377320"/>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594081</xdr:colOff>
      <xdr:row>3</xdr:row>
      <xdr:rowOff>297038</xdr:rowOff>
    </xdr:from>
    <xdr:to>
      <xdr:col>11</xdr:col>
      <xdr:colOff>45647</xdr:colOff>
      <xdr:row>4</xdr:row>
      <xdr:rowOff>195596</xdr:rowOff>
    </xdr:to>
    <xdr:sp macro="" textlink="">
      <xdr:nvSpPr>
        <xdr:cNvPr id="3" name="正方形/長方形 2">
          <a:extLst>
            <a:ext uri="{FF2B5EF4-FFF2-40B4-BE49-F238E27FC236}">
              <a16:creationId xmlns:a16="http://schemas.microsoft.com/office/drawing/2014/main" id="{AC9333EE-8D53-4A2F-8FDF-45548C488D7F}"/>
            </a:ext>
          </a:extLst>
        </xdr:cNvPr>
        <xdr:cNvSpPr/>
      </xdr:nvSpPr>
      <xdr:spPr bwMode="auto">
        <a:xfrm>
          <a:off x="12804813" y="142899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297040</xdr:colOff>
      <xdr:row>0</xdr:row>
      <xdr:rowOff>321123</xdr:rowOff>
    </xdr:from>
    <xdr:to>
      <xdr:col>19</xdr:col>
      <xdr:colOff>161136</xdr:colOff>
      <xdr:row>10</xdr:row>
      <xdr:rowOff>125581</xdr:rowOff>
    </xdr:to>
    <xdr:sp macro="" textlink="">
      <xdr:nvSpPr>
        <xdr:cNvPr id="2" name="正方形/長方形 1">
          <a:extLst>
            <a:ext uri="{FF2B5EF4-FFF2-40B4-BE49-F238E27FC236}">
              <a16:creationId xmlns:a16="http://schemas.microsoft.com/office/drawing/2014/main" id="{01D82259-BEAC-4096-B427-4EF7886F78F2}"/>
            </a:ext>
          </a:extLst>
        </xdr:cNvPr>
        <xdr:cNvSpPr/>
      </xdr:nvSpPr>
      <xdr:spPr bwMode="auto">
        <a:xfrm>
          <a:off x="12507772" y="321123"/>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473659</xdr:colOff>
      <xdr:row>3</xdr:row>
      <xdr:rowOff>240841</xdr:rowOff>
    </xdr:from>
    <xdr:to>
      <xdr:col>10</xdr:col>
      <xdr:colOff>583529</xdr:colOff>
      <xdr:row>4</xdr:row>
      <xdr:rowOff>139399</xdr:rowOff>
    </xdr:to>
    <xdr:sp macro="" textlink="">
      <xdr:nvSpPr>
        <xdr:cNvPr id="3" name="正方形/長方形 2">
          <a:extLst>
            <a:ext uri="{FF2B5EF4-FFF2-40B4-BE49-F238E27FC236}">
              <a16:creationId xmlns:a16="http://schemas.microsoft.com/office/drawing/2014/main" id="{1086665C-D539-4563-8832-F4913C39F310}"/>
            </a:ext>
          </a:extLst>
        </xdr:cNvPr>
        <xdr:cNvSpPr/>
      </xdr:nvSpPr>
      <xdr:spPr bwMode="auto">
        <a:xfrm>
          <a:off x="12684391" y="1372802"/>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369293</xdr:colOff>
      <xdr:row>1</xdr:row>
      <xdr:rowOff>0</xdr:rowOff>
    </xdr:from>
    <xdr:to>
      <xdr:col>19</xdr:col>
      <xdr:colOff>233389</xdr:colOff>
      <xdr:row>10</xdr:row>
      <xdr:rowOff>181778</xdr:rowOff>
    </xdr:to>
    <xdr:sp macro="" textlink="">
      <xdr:nvSpPr>
        <xdr:cNvPr id="2" name="正方形/長方形 1">
          <a:extLst>
            <a:ext uri="{FF2B5EF4-FFF2-40B4-BE49-F238E27FC236}">
              <a16:creationId xmlns:a16="http://schemas.microsoft.com/office/drawing/2014/main" id="{9F94584C-7566-4871-B169-3623E23EA066}"/>
            </a:ext>
          </a:extLst>
        </xdr:cNvPr>
        <xdr:cNvSpPr/>
      </xdr:nvSpPr>
      <xdr:spPr bwMode="auto">
        <a:xfrm>
          <a:off x="12580025" y="377320"/>
          <a:ext cx="6463190" cy="357766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加算区分を選択し、対応する下記「年間実施計画明細表」に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545912</xdr:colOff>
      <xdr:row>3</xdr:row>
      <xdr:rowOff>297038</xdr:rowOff>
    </xdr:from>
    <xdr:to>
      <xdr:col>10</xdr:col>
      <xdr:colOff>655782</xdr:colOff>
      <xdr:row>4</xdr:row>
      <xdr:rowOff>195596</xdr:rowOff>
    </xdr:to>
    <xdr:sp macro="" textlink="">
      <xdr:nvSpPr>
        <xdr:cNvPr id="3" name="正方形/長方形 2">
          <a:extLst>
            <a:ext uri="{FF2B5EF4-FFF2-40B4-BE49-F238E27FC236}">
              <a16:creationId xmlns:a16="http://schemas.microsoft.com/office/drawing/2014/main" id="{EE51262D-39DF-4723-8E37-72E0E5EB583F}"/>
            </a:ext>
          </a:extLst>
        </xdr:cNvPr>
        <xdr:cNvSpPr/>
      </xdr:nvSpPr>
      <xdr:spPr bwMode="auto">
        <a:xfrm>
          <a:off x="12756644" y="142899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2A7C-14A1-4D8A-A5A2-37B10417ADEA}">
  <sheetPr>
    <tabColor rgb="FFFF0000"/>
  </sheetPr>
  <dimension ref="A1:BW37"/>
  <sheetViews>
    <sheetView tabSelected="1" view="pageBreakPreview" zoomScaleNormal="85" zoomScaleSheetLayoutView="100" workbookViewId="0">
      <selection activeCell="V6" sqref="V6:BW6"/>
    </sheetView>
  </sheetViews>
  <sheetFormatPr defaultRowHeight="29.95" customHeight="1" x14ac:dyDescent="0.5"/>
  <cols>
    <col min="1" max="20" width="1.6328125" style="24" customWidth="1"/>
    <col min="21" max="75" width="1.6328125" style="25" customWidth="1"/>
    <col min="76" max="79" width="10.6328125" style="24" customWidth="1"/>
    <col min="80" max="16384" width="8.7265625" style="24"/>
  </cols>
  <sheetData>
    <row r="1" spans="1:75" ht="25" customHeight="1" x14ac:dyDescent="0.5"/>
    <row r="2" spans="1:75" ht="25" customHeight="1" x14ac:dyDescent="0.5">
      <c r="A2" s="52" t="s">
        <v>126</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row>
    <row r="3" spans="1:75" ht="25" customHeight="1" x14ac:dyDescent="0.5">
      <c r="A3" s="65" t="s">
        <v>127</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row>
    <row r="4" spans="1:75" ht="25" customHeight="1" x14ac:dyDescent="0.5"/>
    <row r="5" spans="1:75" ht="25" customHeight="1" x14ac:dyDescent="0.5">
      <c r="A5" s="53" t="s">
        <v>0</v>
      </c>
      <c r="B5" s="53"/>
      <c r="C5" s="53"/>
      <c r="D5" s="53"/>
      <c r="E5" s="53"/>
      <c r="F5" s="53"/>
      <c r="G5" s="53"/>
      <c r="H5" s="53"/>
      <c r="I5" s="53"/>
      <c r="J5" s="53"/>
      <c r="K5" s="53"/>
      <c r="L5" s="53"/>
      <c r="M5" s="53"/>
      <c r="N5" s="53"/>
      <c r="O5" s="53"/>
      <c r="P5" s="53"/>
      <c r="Q5" s="53"/>
      <c r="R5" s="53"/>
      <c r="S5" s="53"/>
      <c r="T5" s="53"/>
      <c r="U5" s="53"/>
      <c r="BO5" s="54"/>
      <c r="BP5" s="54"/>
      <c r="BQ5" s="54"/>
      <c r="BR5" s="54"/>
      <c r="BS5" s="54"/>
      <c r="BT5" s="54"/>
      <c r="BU5" s="54"/>
    </row>
    <row r="6" spans="1:75" ht="25" customHeight="1" x14ac:dyDescent="0.5">
      <c r="A6" s="55" t="s">
        <v>61</v>
      </c>
      <c r="B6" s="56"/>
      <c r="C6" s="56"/>
      <c r="D6" s="56"/>
      <c r="E6" s="56"/>
      <c r="F6" s="56"/>
      <c r="G6" s="56"/>
      <c r="H6" s="57"/>
      <c r="I6" s="61" t="s">
        <v>1</v>
      </c>
      <c r="J6" s="62"/>
      <c r="K6" s="62"/>
      <c r="L6" s="62"/>
      <c r="M6" s="62"/>
      <c r="N6" s="62"/>
      <c r="O6" s="62"/>
      <c r="P6" s="62"/>
      <c r="Q6" s="62"/>
      <c r="R6" s="62"/>
      <c r="S6" s="62"/>
      <c r="T6" s="62"/>
      <c r="U6" s="63"/>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row>
    <row r="7" spans="1:75" ht="29.95" customHeight="1" x14ac:dyDescent="0.5">
      <c r="A7" s="58"/>
      <c r="B7" s="59"/>
      <c r="C7" s="59"/>
      <c r="D7" s="59"/>
      <c r="E7" s="59"/>
      <c r="F7" s="59"/>
      <c r="G7" s="59"/>
      <c r="H7" s="60"/>
      <c r="I7" s="61" t="s">
        <v>2</v>
      </c>
      <c r="J7" s="62"/>
      <c r="K7" s="62"/>
      <c r="L7" s="62"/>
      <c r="M7" s="62"/>
      <c r="N7" s="62"/>
      <c r="O7" s="62"/>
      <c r="P7" s="62"/>
      <c r="Q7" s="62"/>
      <c r="R7" s="62"/>
      <c r="S7" s="62"/>
      <c r="T7" s="62"/>
      <c r="U7" s="63"/>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row>
    <row r="8" spans="1:75" ht="25" customHeight="1" x14ac:dyDescent="0.5">
      <c r="A8" s="68" t="s">
        <v>62</v>
      </c>
      <c r="B8" s="69"/>
      <c r="C8" s="69"/>
      <c r="D8" s="69"/>
      <c r="E8" s="69"/>
      <c r="F8" s="69"/>
      <c r="G8" s="69"/>
      <c r="H8" s="70"/>
      <c r="I8" s="61" t="s">
        <v>3</v>
      </c>
      <c r="J8" s="62"/>
      <c r="K8" s="62"/>
      <c r="L8" s="62"/>
      <c r="M8" s="62"/>
      <c r="N8" s="62"/>
      <c r="O8" s="62"/>
      <c r="P8" s="62"/>
      <c r="Q8" s="62"/>
      <c r="R8" s="62"/>
      <c r="S8" s="62"/>
      <c r="T8" s="62"/>
      <c r="U8" s="63"/>
      <c r="V8" s="77"/>
      <c r="W8" s="78"/>
      <c r="X8" s="78"/>
      <c r="Y8" s="79"/>
      <c r="Z8" s="26" t="s">
        <v>4</v>
      </c>
      <c r="AA8" s="80"/>
      <c r="AB8" s="80"/>
      <c r="AC8" s="80"/>
      <c r="AD8" s="80"/>
      <c r="AE8" s="80"/>
    </row>
    <row r="9" spans="1:75" ht="41.95" customHeight="1" x14ac:dyDescent="0.5">
      <c r="A9" s="71"/>
      <c r="B9" s="72"/>
      <c r="C9" s="72"/>
      <c r="D9" s="72"/>
      <c r="E9" s="72"/>
      <c r="F9" s="72"/>
      <c r="G9" s="72"/>
      <c r="H9" s="73"/>
      <c r="I9" s="81" t="s">
        <v>5</v>
      </c>
      <c r="J9" s="82"/>
      <c r="K9" s="82"/>
      <c r="L9" s="82"/>
      <c r="M9" s="82"/>
      <c r="N9" s="82"/>
      <c r="O9" s="82"/>
      <c r="P9" s="82"/>
      <c r="Q9" s="82"/>
      <c r="R9" s="82"/>
      <c r="S9" s="82"/>
      <c r="T9" s="82"/>
      <c r="U9" s="83"/>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row>
    <row r="10" spans="1:75" ht="25" customHeight="1" x14ac:dyDescent="0.5">
      <c r="A10" s="74"/>
      <c r="B10" s="75"/>
      <c r="C10" s="75"/>
      <c r="D10" s="75"/>
      <c r="E10" s="75"/>
      <c r="F10" s="75"/>
      <c r="G10" s="75"/>
      <c r="H10" s="76"/>
      <c r="I10" s="61" t="s">
        <v>6</v>
      </c>
      <c r="J10" s="62"/>
      <c r="K10" s="62"/>
      <c r="L10" s="62"/>
      <c r="M10" s="62"/>
      <c r="N10" s="62"/>
      <c r="O10" s="62"/>
      <c r="P10" s="62"/>
      <c r="Q10" s="62"/>
      <c r="R10" s="62"/>
      <c r="S10" s="62"/>
      <c r="T10" s="62"/>
      <c r="U10" s="63"/>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row>
    <row r="11" spans="1:75" ht="25" customHeight="1" x14ac:dyDescent="0.5">
      <c r="A11" s="68" t="s">
        <v>63</v>
      </c>
      <c r="B11" s="69"/>
      <c r="C11" s="69"/>
      <c r="D11" s="69"/>
      <c r="E11" s="69"/>
      <c r="F11" s="69"/>
      <c r="G11" s="69"/>
      <c r="H11" s="70"/>
      <c r="I11" s="61" t="s">
        <v>7</v>
      </c>
      <c r="J11" s="62"/>
      <c r="K11" s="62"/>
      <c r="L11" s="62"/>
      <c r="M11" s="62"/>
      <c r="N11" s="62"/>
      <c r="O11" s="62"/>
      <c r="P11" s="62"/>
      <c r="Q11" s="62"/>
      <c r="R11" s="62"/>
      <c r="S11" s="62"/>
      <c r="T11" s="62"/>
      <c r="U11" s="63"/>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row>
    <row r="12" spans="1:75" ht="25" customHeight="1" x14ac:dyDescent="0.5">
      <c r="A12" s="74"/>
      <c r="B12" s="75"/>
      <c r="C12" s="75"/>
      <c r="D12" s="75"/>
      <c r="E12" s="75"/>
      <c r="F12" s="75"/>
      <c r="G12" s="75"/>
      <c r="H12" s="76"/>
      <c r="I12" s="61" t="s">
        <v>8</v>
      </c>
      <c r="J12" s="62"/>
      <c r="K12" s="62"/>
      <c r="L12" s="62"/>
      <c r="M12" s="62"/>
      <c r="N12" s="62"/>
      <c r="O12" s="62"/>
      <c r="P12" s="62"/>
      <c r="Q12" s="62"/>
      <c r="R12" s="62"/>
      <c r="S12" s="62"/>
      <c r="T12" s="62"/>
      <c r="U12" s="63"/>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row>
    <row r="13" spans="1:75" ht="25" customHeight="1" x14ac:dyDescent="0.5">
      <c r="A13" s="66" t="s">
        <v>9</v>
      </c>
      <c r="B13" s="66"/>
      <c r="C13" s="66"/>
      <c r="D13" s="66"/>
      <c r="E13" s="66"/>
      <c r="F13" s="66"/>
      <c r="G13" s="66"/>
      <c r="H13" s="66"/>
      <c r="I13" s="66"/>
      <c r="J13" s="66"/>
      <c r="K13" s="66"/>
      <c r="L13" s="66"/>
      <c r="M13" s="66"/>
      <c r="N13" s="66"/>
      <c r="O13" s="66"/>
      <c r="P13" s="66"/>
      <c r="Q13" s="66"/>
      <c r="R13" s="66"/>
      <c r="S13" s="66"/>
      <c r="T13" s="66"/>
      <c r="U13" s="66"/>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row>
    <row r="14" spans="1:75" ht="25" customHeight="1" x14ac:dyDescent="0.5">
      <c r="A14" s="84" t="s">
        <v>10</v>
      </c>
      <c r="B14" s="85"/>
      <c r="C14" s="85"/>
      <c r="D14" s="85"/>
      <c r="E14" s="85"/>
      <c r="F14" s="85"/>
      <c r="G14" s="85"/>
      <c r="H14" s="86"/>
      <c r="I14" s="61" t="s">
        <v>11</v>
      </c>
      <c r="J14" s="62"/>
      <c r="K14" s="62"/>
      <c r="L14" s="62"/>
      <c r="M14" s="62"/>
      <c r="N14" s="62"/>
      <c r="O14" s="62"/>
      <c r="P14" s="62"/>
      <c r="Q14" s="62"/>
      <c r="R14" s="62"/>
      <c r="S14" s="62"/>
      <c r="T14" s="62"/>
      <c r="U14" s="63"/>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row>
    <row r="15" spans="1:75" ht="25" customHeight="1" x14ac:dyDescent="0.5">
      <c r="A15" s="87"/>
      <c r="B15" s="88"/>
      <c r="C15" s="88"/>
      <c r="D15" s="88"/>
      <c r="E15" s="88"/>
      <c r="F15" s="88"/>
      <c r="G15" s="88"/>
      <c r="H15" s="89"/>
      <c r="I15" s="61" t="s">
        <v>8</v>
      </c>
      <c r="J15" s="62"/>
      <c r="K15" s="62"/>
      <c r="L15" s="62"/>
      <c r="M15" s="62"/>
      <c r="N15" s="62"/>
      <c r="O15" s="62"/>
      <c r="P15" s="62"/>
      <c r="Q15" s="62"/>
      <c r="R15" s="62"/>
      <c r="S15" s="62"/>
      <c r="T15" s="62"/>
      <c r="U15" s="63"/>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row>
    <row r="16" spans="1:75" ht="25" customHeight="1" x14ac:dyDescent="0.5">
      <c r="A16" s="55" t="s">
        <v>12</v>
      </c>
      <c r="B16" s="56"/>
      <c r="C16" s="56"/>
      <c r="D16" s="56"/>
      <c r="E16" s="56"/>
      <c r="F16" s="56"/>
      <c r="G16" s="56"/>
      <c r="H16" s="57"/>
      <c r="I16" s="61" t="s">
        <v>13</v>
      </c>
      <c r="J16" s="62"/>
      <c r="K16" s="62"/>
      <c r="L16" s="62"/>
      <c r="M16" s="62"/>
      <c r="N16" s="62"/>
      <c r="O16" s="62"/>
      <c r="P16" s="62"/>
      <c r="Q16" s="62"/>
      <c r="R16" s="62"/>
      <c r="S16" s="62"/>
      <c r="T16" s="62"/>
      <c r="U16" s="63"/>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row>
    <row r="17" spans="1:75" ht="25" customHeight="1" x14ac:dyDescent="0.5">
      <c r="A17" s="58"/>
      <c r="B17" s="59"/>
      <c r="C17" s="59"/>
      <c r="D17" s="59"/>
      <c r="E17" s="59"/>
      <c r="F17" s="59"/>
      <c r="G17" s="59"/>
      <c r="H17" s="60"/>
      <c r="I17" s="61" t="s">
        <v>14</v>
      </c>
      <c r="J17" s="62"/>
      <c r="K17" s="62"/>
      <c r="L17" s="62"/>
      <c r="M17" s="62"/>
      <c r="N17" s="62"/>
      <c r="O17" s="62"/>
      <c r="P17" s="62"/>
      <c r="Q17" s="62"/>
      <c r="R17" s="62"/>
      <c r="S17" s="62"/>
      <c r="T17" s="62"/>
      <c r="U17" s="63"/>
      <c r="V17" s="92"/>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4"/>
    </row>
    <row r="18" spans="1:75" ht="25" customHeight="1" x14ac:dyDescent="0.5">
      <c r="A18" s="90" t="s">
        <v>15</v>
      </c>
      <c r="B18" s="90"/>
      <c r="C18" s="90"/>
      <c r="D18" s="90"/>
      <c r="E18" s="90"/>
      <c r="F18" s="90"/>
      <c r="G18" s="90"/>
      <c r="H18" s="90"/>
      <c r="I18" s="90"/>
      <c r="J18" s="90"/>
      <c r="K18" s="90"/>
      <c r="L18" s="90"/>
      <c r="M18" s="90"/>
      <c r="N18" s="90"/>
      <c r="O18" s="90"/>
      <c r="P18" s="90"/>
      <c r="Q18" s="90"/>
      <c r="R18" s="90"/>
      <c r="S18" s="90"/>
      <c r="T18" s="90"/>
      <c r="U18" s="90"/>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row>
    <row r="19" spans="1:75" ht="25" customHeight="1" x14ac:dyDescent="0.5">
      <c r="A19" s="66" t="s">
        <v>16</v>
      </c>
      <c r="B19" s="66"/>
      <c r="C19" s="66"/>
      <c r="D19" s="66"/>
      <c r="E19" s="66"/>
      <c r="F19" s="66"/>
      <c r="G19" s="66"/>
      <c r="H19" s="66"/>
      <c r="I19" s="66"/>
      <c r="J19" s="66"/>
      <c r="K19" s="66"/>
      <c r="L19" s="66"/>
      <c r="M19" s="66"/>
      <c r="N19" s="66"/>
      <c r="O19" s="66"/>
      <c r="P19" s="66"/>
      <c r="Q19" s="66"/>
      <c r="R19" s="66"/>
      <c r="S19" s="66"/>
      <c r="T19" s="66"/>
      <c r="U19" s="6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row>
    <row r="20" spans="1:75" ht="25" customHeight="1" x14ac:dyDescent="0.5">
      <c r="A20" s="66" t="s">
        <v>17</v>
      </c>
      <c r="B20" s="66"/>
      <c r="C20" s="66"/>
      <c r="D20" s="66"/>
      <c r="E20" s="66"/>
      <c r="F20" s="66"/>
      <c r="G20" s="66"/>
      <c r="H20" s="66"/>
      <c r="I20" s="66"/>
      <c r="J20" s="66"/>
      <c r="K20" s="66"/>
      <c r="L20" s="66"/>
      <c r="M20" s="66"/>
      <c r="N20" s="66"/>
      <c r="O20" s="66"/>
      <c r="P20" s="66"/>
      <c r="Q20" s="66"/>
      <c r="R20" s="66"/>
      <c r="S20" s="66"/>
      <c r="T20" s="66"/>
      <c r="U20" s="66"/>
      <c r="V20" s="97" t="s">
        <v>53</v>
      </c>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row>
    <row r="21" spans="1:75" ht="24.75" customHeight="1" x14ac:dyDescent="0.5">
      <c r="A21" s="90" t="s">
        <v>92</v>
      </c>
      <c r="B21" s="90"/>
      <c r="C21" s="90"/>
      <c r="D21" s="90"/>
      <c r="E21" s="90"/>
      <c r="F21" s="90"/>
      <c r="G21" s="90"/>
      <c r="H21" s="90"/>
      <c r="I21" s="90"/>
      <c r="J21" s="90"/>
      <c r="K21" s="90"/>
      <c r="L21" s="90"/>
      <c r="M21" s="90"/>
      <c r="N21" s="90"/>
      <c r="O21" s="90"/>
      <c r="P21" s="90"/>
      <c r="Q21" s="90"/>
      <c r="R21" s="90"/>
      <c r="S21" s="90"/>
      <c r="T21" s="90"/>
      <c r="U21" s="90"/>
      <c r="V21" s="91" t="s">
        <v>128</v>
      </c>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row>
    <row r="22" spans="1:75" ht="25" customHeight="1" x14ac:dyDescent="0.5"/>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row r="31" spans="1:75" ht="25" customHeight="1" x14ac:dyDescent="0.5"/>
    <row r="32" spans="1:75" ht="25" customHeight="1" x14ac:dyDescent="0.5"/>
    <row r="33" ht="25" customHeight="1" x14ac:dyDescent="0.5"/>
    <row r="34" ht="25" customHeight="1" x14ac:dyDescent="0.5"/>
    <row r="35" ht="25" customHeight="1" x14ac:dyDescent="0.5"/>
    <row r="36" ht="25" customHeight="1" x14ac:dyDescent="0.5"/>
    <row r="37" ht="25" customHeight="1" x14ac:dyDescent="0.5"/>
  </sheetData>
  <sheetProtection algorithmName="SHA-512" hashValue="SdJJUqz6I96lCzgeRDm19GWqc5Y11NtRffnRej+jp/vYHvOc4QFPOHEd/Khw6f+jyeh7fIsIqJeJDB5yR+OAPQ==" saltValue="H7I+0uCqxRiGK+1RJG7fdQ==" spinCount="100000" sheet="1" objects="1" scenarios="1" selectLockedCells="1"/>
  <mergeCells count="42">
    <mergeCell ref="A21:U21"/>
    <mergeCell ref="V21:BW21"/>
    <mergeCell ref="A16:H17"/>
    <mergeCell ref="I16:U16"/>
    <mergeCell ref="V16:BW16"/>
    <mergeCell ref="I17:U17"/>
    <mergeCell ref="V17:BW17"/>
    <mergeCell ref="A18:U18"/>
    <mergeCell ref="V18:BW18"/>
    <mergeCell ref="A19:U19"/>
    <mergeCell ref="V19:BW19"/>
    <mergeCell ref="A20:U20"/>
    <mergeCell ref="V20:BW20"/>
    <mergeCell ref="A14:H15"/>
    <mergeCell ref="I14:U14"/>
    <mergeCell ref="V14:BW14"/>
    <mergeCell ref="I15:U15"/>
    <mergeCell ref="V15:BW15"/>
    <mergeCell ref="A13:U13"/>
    <mergeCell ref="V13:BW13"/>
    <mergeCell ref="A8:H10"/>
    <mergeCell ref="I8:U8"/>
    <mergeCell ref="V8:Y8"/>
    <mergeCell ref="AA8:AE8"/>
    <mergeCell ref="I9:U9"/>
    <mergeCell ref="V9:BW9"/>
    <mergeCell ref="I10:U10"/>
    <mergeCell ref="V10:BW10"/>
    <mergeCell ref="A11:H12"/>
    <mergeCell ref="I11:U11"/>
    <mergeCell ref="V11:BW11"/>
    <mergeCell ref="I12:U12"/>
    <mergeCell ref="V12:BW12"/>
    <mergeCell ref="A2:BW2"/>
    <mergeCell ref="A5:U5"/>
    <mergeCell ref="BO5:BU5"/>
    <mergeCell ref="A6:H7"/>
    <mergeCell ref="I6:U6"/>
    <mergeCell ref="V6:BW6"/>
    <mergeCell ref="I7:U7"/>
    <mergeCell ref="V7:BW7"/>
    <mergeCell ref="A3:BW3"/>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90443-953F-4E6E-80AD-81AC49DD5B79}">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104</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4"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 t="shared" si="6"/>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oZQYgl3AwEh30VKW2lM8JDIht+kGk0YQ9J94fP9CZy5tj78H9YCzKFG1rh78QK82BmikfpKFP1uWr4wbyJYwNg==" saltValue="35xXMSjirD3/1dV2b16I4Q=="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2F237F6-A26B-4951-981D-1479C022ECB7}">
          <x14:formula1>
            <xm:f>訪問看護費!$A$9:$A$14</xm:f>
          </x14:formula1>
          <xm:sqref>F17:F36</xm:sqref>
        </x14:dataValidation>
        <x14:dataValidation type="list" allowBlank="1" showInputMessage="1" showErrorMessage="1" xr:uid="{1E3CA3EC-F9D1-48FA-BE52-57375998BE60}">
          <x14:formula1>
            <xm:f>訪問看護費!$A$2:$A$5</xm:f>
          </x14:formula1>
          <xm:sqref>B12</xm:sqref>
        </x14:dataValidation>
        <x14:dataValidation type="list" allowBlank="1" showInputMessage="1" showErrorMessage="1" xr:uid="{D216AE88-3029-4FF8-8FCE-764F983F720B}">
          <x14:formula1>
            <xm:f>対象地域一覧!$A$1:$A$144</xm:f>
          </x14:formula1>
          <xm:sqref>C60:C64 C17:C36 C41:C55</xm:sqref>
        </x14:dataValidation>
        <x14:dataValidation type="list" allowBlank="1" showInputMessage="1" showErrorMessage="1" xr:uid="{633B6418-447C-4B77-B2AD-18EA331919EE}">
          <x14:formula1>
            <xm:f>訪問看護費!$A$17:$A$21</xm:f>
          </x14:formula1>
          <xm:sqref>F41:F55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0A968-E8B2-4191-AE95-1C6395301A3B}">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105</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4"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 t="shared" si="6"/>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hdlvww2dx4RUEtd9NPNVPYbOKVuHVMZ7fb16RtmnFB1BfaeOX4KOyWXsNgO5gUsf9/i9tKt3NbShnadNL/cDlA==" saltValue="h0EkHGsmGgo8N6jNVHe1xQ=="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AC8561E-876C-4A2A-A049-FB5C4DF3FCCF}">
          <x14:formula1>
            <xm:f>対象地域一覧!$A$1:$A$144</xm:f>
          </x14:formula1>
          <xm:sqref>C60:C64 C17:C36 C41:C55</xm:sqref>
        </x14:dataValidation>
        <x14:dataValidation type="list" allowBlank="1" showInputMessage="1" showErrorMessage="1" xr:uid="{83988B87-29DB-4677-B2A9-6D606292DDFD}">
          <x14:formula1>
            <xm:f>訪問看護費!$A$2:$A$5</xm:f>
          </x14:formula1>
          <xm:sqref>B12</xm:sqref>
        </x14:dataValidation>
        <x14:dataValidation type="list" allowBlank="1" showInputMessage="1" showErrorMessage="1" xr:uid="{3FC639C8-B149-4B35-8DFC-19248EEE2B30}">
          <x14:formula1>
            <xm:f>訪問看護費!$A$9:$A$14</xm:f>
          </x14:formula1>
          <xm:sqref>F17:F36</xm:sqref>
        </x14:dataValidation>
        <x14:dataValidation type="list" allowBlank="1" showInputMessage="1" showErrorMessage="1" xr:uid="{FAC6F8AC-7434-4AE0-A4B5-BB09DE4FF517}">
          <x14:formula1>
            <xm:f>訪問看護費!$A$17:$A$21</xm:f>
          </x14:formula1>
          <xm:sqref>F41:F55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85799-16FE-436A-A0E7-4B86C3B658A9}">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106</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3"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IF(AND(A64&lt;&gt;"",B64&lt;&gt;"",C64&lt;&gt;"",D64&lt;&gt;"",E64&lt;&gt;"",F64&lt;&gt;""),2961,0)</f>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coUtrPcZW8rtXaSEg7rUjJkih8J1mPdsn0cg+NPYwFVmaMV2YimG6j2Kvir03osH5tB6rJTsQZWNG1NZgrG+SA==" saltValue="UMxIIDJQl1TNFDMdddDNvg=="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D529D39-2A9A-49BC-A2A5-524FF6B0783F}">
          <x14:formula1>
            <xm:f>訪問看護費!$A$9:$A$14</xm:f>
          </x14:formula1>
          <xm:sqref>F17:F36</xm:sqref>
        </x14:dataValidation>
        <x14:dataValidation type="list" allowBlank="1" showInputMessage="1" showErrorMessage="1" xr:uid="{0E3CE274-6322-4321-8060-F7BD4F120CBD}">
          <x14:formula1>
            <xm:f>訪問看護費!$A$2:$A$5</xm:f>
          </x14:formula1>
          <xm:sqref>B12</xm:sqref>
        </x14:dataValidation>
        <x14:dataValidation type="list" allowBlank="1" showInputMessage="1" showErrorMessage="1" xr:uid="{F24D8AD4-10BC-488D-BD39-A163A2DE5762}">
          <x14:formula1>
            <xm:f>対象地域一覧!$A$1:$A$144</xm:f>
          </x14:formula1>
          <xm:sqref>C60:C64 C17:C36 C41:C55</xm:sqref>
        </x14:dataValidation>
        <x14:dataValidation type="list" allowBlank="1" showInputMessage="1" showErrorMessage="1" xr:uid="{CA493DA4-DBA5-4E12-8316-5E245DE8712A}">
          <x14:formula1>
            <xm:f>訪問看護費!$A$17:$A$21</xm:f>
          </x14:formula1>
          <xm:sqref>F41:F55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4AAE-97F2-4719-98D8-D5B14D95B7D7}">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175</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4"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 t="shared" si="6"/>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T/9j4BsJTLgQtSDVaE12C+OeV6YnuiF/AbuC5HPT6rdsGClo43o3Lt74NCimZ4Boqt4z1urCurpJUXwuPpVZ5Q==" saltValue="DhatIHTafbtJjarZgQD7Bw=="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432CAFF-067D-41A1-A361-1A696D8F0B6D}">
          <x14:formula1>
            <xm:f>対象地域一覧!$A$1:$A$144</xm:f>
          </x14:formula1>
          <xm:sqref>C60:C64 C17:C36 C41:C55</xm:sqref>
        </x14:dataValidation>
        <x14:dataValidation type="list" allowBlank="1" showInputMessage="1" showErrorMessage="1" xr:uid="{2DF64DC1-BC43-4A63-BBDD-EF6734E31258}">
          <x14:formula1>
            <xm:f>訪問看護費!$A$2:$A$5</xm:f>
          </x14:formula1>
          <xm:sqref>B12</xm:sqref>
        </x14:dataValidation>
        <x14:dataValidation type="list" allowBlank="1" showInputMessage="1" showErrorMessage="1" xr:uid="{E61F7CD2-BA78-4965-A473-4BCABC8ACC81}">
          <x14:formula1>
            <xm:f>訪問看護費!$A$9:$A$14</xm:f>
          </x14:formula1>
          <xm:sqref>F17:F36</xm:sqref>
        </x14:dataValidation>
        <x14:dataValidation type="list" allowBlank="1" showInputMessage="1" showErrorMessage="1" xr:uid="{79BB3B4E-35DE-47AF-BBD2-F69F4E15BB8D}">
          <x14:formula1>
            <xm:f>訪問看護費!$A$17:$A$21</xm:f>
          </x14:formula1>
          <xm:sqref>F41:F55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D52C8-B980-490F-A43C-0B41CD3EA808}">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176</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3"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IF(AND(A64&lt;&gt;"",B64&lt;&gt;"",C64&lt;&gt;"",D64&lt;&gt;"",E64&lt;&gt;"",F64&lt;&gt;""),2961,0)</f>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GUsg+U8G1YtwdaQcO9wMrFbQZbN1jsEDJeFkQWEf2XvcLRQlcnLfCbWHLZmibqUe6vCVeLOGR0kBx0GkfMdbPg==" saltValue="97t42GYYNd8aATn4PxVZhg=="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B227850-45E8-4F55-B2F4-A7BB2D533F61}">
          <x14:formula1>
            <xm:f>訪問看護費!$A$9:$A$14</xm:f>
          </x14:formula1>
          <xm:sqref>F17:F36</xm:sqref>
        </x14:dataValidation>
        <x14:dataValidation type="list" allowBlank="1" showInputMessage="1" showErrorMessage="1" xr:uid="{B5160906-BEF3-4C76-80E4-7AD8293F17D4}">
          <x14:formula1>
            <xm:f>訪問看護費!$A$2:$A$5</xm:f>
          </x14:formula1>
          <xm:sqref>B12</xm:sqref>
        </x14:dataValidation>
        <x14:dataValidation type="list" allowBlank="1" showInputMessage="1" showErrorMessage="1" xr:uid="{52820F1F-01B3-4885-BC18-48A233BA2B23}">
          <x14:formula1>
            <xm:f>対象地域一覧!$A$1:$A$144</xm:f>
          </x14:formula1>
          <xm:sqref>C60:C64 C17:C36 C41:C55</xm:sqref>
        </x14:dataValidation>
        <x14:dataValidation type="list" allowBlank="1" showInputMessage="1" showErrorMessage="1" xr:uid="{3B864EBB-4B8F-4FA4-82D5-516207B99C83}">
          <x14:formula1>
            <xm:f>訪問看護費!$A$17:$A$21</xm:f>
          </x14:formula1>
          <xm:sqref>F41:F55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046F-CB4E-485D-80B7-6E9BEF8B8555}">
  <sheetPr>
    <tabColor theme="7" tint="0.59999389629810485"/>
  </sheetPr>
  <dimension ref="A1:S89"/>
  <sheetViews>
    <sheetView view="pageBreakPreview" zoomScale="85" zoomScaleNormal="100" zoomScaleSheetLayoutView="85" workbookViewId="0">
      <selection activeCell="A60" sqref="A60:F63"/>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177</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3"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IF(AND(A64&lt;&gt;"",B64&lt;&gt;"",C64&lt;&gt;"",D64&lt;&gt;"",E64&lt;&gt;"",F64&lt;&gt;""),2961,0)</f>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rWSzIHG7r59C/Dy2y3CGlEM2IdvuVSIY9ihg6dWjqP+cL5Re6gHxYlW7V0HG/bw/Z9oldMf/5qT0/jObqcF3gQ==" saltValue="jfp3QfP/aaWGaDZ4LT18FA=="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A6143AC-4674-43FC-B1DE-4635F88BFF6E}">
          <x14:formula1>
            <xm:f>対象地域一覧!$A$1:$A$144</xm:f>
          </x14:formula1>
          <xm:sqref>C60:C64 C17:C36 C41:C55</xm:sqref>
        </x14:dataValidation>
        <x14:dataValidation type="list" allowBlank="1" showInputMessage="1" showErrorMessage="1" xr:uid="{FE1B2B53-E1F5-4FD4-AC39-BC451466ABC3}">
          <x14:formula1>
            <xm:f>訪問看護費!$A$2:$A$5</xm:f>
          </x14:formula1>
          <xm:sqref>B12</xm:sqref>
        </x14:dataValidation>
        <x14:dataValidation type="list" allowBlank="1" showInputMessage="1" showErrorMessage="1" xr:uid="{4735D0BF-502A-4FF9-9375-AD665D4A6041}">
          <x14:formula1>
            <xm:f>訪問看護費!$A$9:$A$14</xm:f>
          </x14:formula1>
          <xm:sqref>F17:F36</xm:sqref>
        </x14:dataValidation>
        <x14:dataValidation type="list" allowBlank="1" showInputMessage="1" showErrorMessage="1" xr:uid="{8C7C7434-8179-49F4-A751-EF8F5C221E95}">
          <x14:formula1>
            <xm:f>訪問看護費!$A$17:$A$21</xm:f>
          </x14:formula1>
          <xm:sqref>F41:F55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A5F1-4547-4C47-9F5D-10628F0EA97F}">
  <sheetPr>
    <tabColor rgb="FFFF0000"/>
  </sheetPr>
  <dimension ref="A1:M22"/>
  <sheetViews>
    <sheetView view="pageBreakPreview" zoomScaleNormal="100" zoomScaleSheetLayoutView="100" workbookViewId="0">
      <selection activeCell="I15" sqref="I15"/>
    </sheetView>
  </sheetViews>
  <sheetFormatPr defaultRowHeight="11.85" x14ac:dyDescent="0.5"/>
  <cols>
    <col min="1" max="1" width="20.08984375" style="12" bestFit="1" customWidth="1"/>
    <col min="2" max="4" width="7.08984375" style="12" bestFit="1" customWidth="1"/>
    <col min="5" max="5" width="8" style="12" bestFit="1" customWidth="1"/>
    <col min="6" max="6" width="8.1796875" style="12" bestFit="1" customWidth="1"/>
    <col min="7" max="7" width="8" style="12" bestFit="1" customWidth="1"/>
    <col min="8" max="8" width="8.1796875" style="12" bestFit="1" customWidth="1"/>
    <col min="9" max="13" width="8.36328125" style="12" bestFit="1" customWidth="1"/>
    <col min="14" max="16384" width="8.7265625" style="12"/>
  </cols>
  <sheetData>
    <row r="1" spans="1:13" ht="20.05" customHeight="1" x14ac:dyDescent="0.5">
      <c r="A1" s="12" t="s">
        <v>107</v>
      </c>
    </row>
    <row r="2" spans="1:13" ht="20.05" customHeight="1" x14ac:dyDescent="0.5">
      <c r="A2" s="12" t="s">
        <v>108</v>
      </c>
    </row>
    <row r="3" spans="1:13" ht="20.05" customHeight="1" x14ac:dyDescent="0.5"/>
    <row r="4" spans="1:13" ht="20.05" customHeight="1" x14ac:dyDescent="0.5">
      <c r="A4" s="13" t="s">
        <v>109</v>
      </c>
      <c r="B4" s="148" t="str">
        <f>IF(基本情報入力シート!V7="","",基本情報入力シート!V7)</f>
        <v/>
      </c>
      <c r="C4" s="148"/>
      <c r="D4" s="148"/>
      <c r="E4" s="148"/>
      <c r="F4" s="148"/>
      <c r="G4" s="148"/>
      <c r="H4" s="148"/>
      <c r="I4" s="148"/>
      <c r="J4" s="148"/>
      <c r="K4" s="148"/>
      <c r="L4" s="148"/>
      <c r="M4" s="148"/>
    </row>
    <row r="5" spans="1:13" ht="20.05" customHeight="1" x14ac:dyDescent="0.5">
      <c r="A5" s="13" t="s">
        <v>15</v>
      </c>
      <c r="B5" s="148" t="str">
        <f>IF(基本情報入力シート!V18="","",基本情報入力シート!V18)</f>
        <v/>
      </c>
      <c r="C5" s="148"/>
      <c r="D5" s="148"/>
      <c r="E5" s="148"/>
      <c r="F5" s="148"/>
      <c r="G5" s="148"/>
      <c r="H5" s="148"/>
      <c r="I5" s="148"/>
      <c r="J5" s="148"/>
      <c r="K5" s="148"/>
      <c r="L5" s="148"/>
      <c r="M5" s="148"/>
    </row>
    <row r="6" spans="1:13" ht="20.05" customHeight="1" x14ac:dyDescent="0.5">
      <c r="A6" s="13" t="s">
        <v>16</v>
      </c>
      <c r="B6" s="148" t="str">
        <f>IF(基本情報入力シート!V19="","",基本情報入力シート!V19)</f>
        <v/>
      </c>
      <c r="C6" s="148"/>
      <c r="D6" s="148"/>
      <c r="E6" s="148"/>
      <c r="F6" s="148"/>
      <c r="G6" s="148"/>
      <c r="H6" s="148"/>
      <c r="I6" s="148"/>
      <c r="J6" s="148"/>
      <c r="K6" s="148"/>
      <c r="L6" s="148"/>
      <c r="M6" s="148"/>
    </row>
    <row r="7" spans="1:13" ht="20.05" customHeight="1" x14ac:dyDescent="0.5">
      <c r="A7" s="13" t="s">
        <v>17</v>
      </c>
      <c r="B7" s="148" t="str">
        <f>IF(基本情報入力シート!V20="","",基本情報入力シート!V20)</f>
        <v>訪問看護</v>
      </c>
      <c r="C7" s="148"/>
      <c r="D7" s="148"/>
      <c r="E7" s="148"/>
      <c r="F7" s="148"/>
      <c r="G7" s="148"/>
      <c r="H7" s="148"/>
      <c r="I7" s="148"/>
      <c r="J7" s="148"/>
      <c r="K7" s="148"/>
      <c r="L7" s="148"/>
      <c r="M7" s="148"/>
    </row>
    <row r="8" spans="1:13" ht="20.05" customHeight="1" x14ac:dyDescent="0.5">
      <c r="A8" s="13" t="s">
        <v>92</v>
      </c>
      <c r="B8" s="149" t="str">
        <f>IF(基本情報入力シート!V21="","",基本情報入力シート!V21)</f>
        <v>別表第1の1　区分1　移動に片道20分以上の時間を要するサービス（特別地域加算対象地域内に居住する利用者を対象に行う場合）</v>
      </c>
      <c r="C8" s="149"/>
      <c r="D8" s="149"/>
      <c r="E8" s="149"/>
      <c r="F8" s="149"/>
      <c r="G8" s="149"/>
      <c r="H8" s="149"/>
      <c r="I8" s="149"/>
      <c r="J8" s="149"/>
      <c r="K8" s="149"/>
      <c r="L8" s="149"/>
      <c r="M8" s="149"/>
    </row>
    <row r="9" spans="1:13" ht="20.05" customHeight="1" x14ac:dyDescent="0.5"/>
    <row r="10" spans="1:13" ht="20.05" customHeight="1" x14ac:dyDescent="0.5">
      <c r="A10" s="12" t="s">
        <v>110</v>
      </c>
    </row>
    <row r="11" spans="1:13" ht="20.05" customHeight="1" x14ac:dyDescent="0.5">
      <c r="A11" s="13"/>
      <c r="B11" s="11" t="s">
        <v>67</v>
      </c>
      <c r="C11" s="11" t="s">
        <v>68</v>
      </c>
      <c r="D11" s="11" t="s">
        <v>69</v>
      </c>
      <c r="E11" s="11" t="s">
        <v>70</v>
      </c>
      <c r="F11" s="11" t="s">
        <v>71</v>
      </c>
      <c r="G11" s="11" t="s">
        <v>72</v>
      </c>
      <c r="H11" s="11" t="s">
        <v>73</v>
      </c>
      <c r="I11" s="11" t="s">
        <v>74</v>
      </c>
      <c r="J11" s="11" t="s">
        <v>75</v>
      </c>
      <c r="K11" s="11" t="s">
        <v>76</v>
      </c>
      <c r="L11" s="11" t="s">
        <v>77</v>
      </c>
      <c r="M11" s="11" t="s">
        <v>78</v>
      </c>
    </row>
    <row r="12" spans="1:13" ht="20.05" customHeight="1" x14ac:dyDescent="0.5">
      <c r="A12" s="13" t="s">
        <v>111</v>
      </c>
      <c r="B12" s="14">
        <f>'(附表2)実施状況報告（４月）'!$D$69</f>
        <v>0</v>
      </c>
      <c r="C12" s="14">
        <f>'(附表2)実施状況報告（５月）'!$D$69</f>
        <v>0</v>
      </c>
      <c r="D12" s="14">
        <f>'(附表2)実施状況報告（６月）'!$D$69</f>
        <v>0</v>
      </c>
      <c r="E12" s="14">
        <f>'(附表2)実施状況報告（７月）'!$D$69</f>
        <v>0</v>
      </c>
      <c r="F12" s="14">
        <f>'(附表2)実施状況報告（８月）'!$D$69</f>
        <v>0</v>
      </c>
      <c r="G12" s="14">
        <f>'(附表2)実施状況報告（９月）'!$D$69</f>
        <v>0</v>
      </c>
      <c r="H12" s="14">
        <f>'(附表2)実施状況報告（１０月）'!$D$69</f>
        <v>0</v>
      </c>
      <c r="I12" s="14">
        <f>'(附表2)実施状況報告（１１月）'!$D$69</f>
        <v>0</v>
      </c>
      <c r="J12" s="14">
        <f>'(附表2)実施状況報告（１２月）'!$D$69</f>
        <v>0</v>
      </c>
      <c r="K12" s="14">
        <f>'(附表2)実施状況報告（１月）'!$D$69</f>
        <v>0</v>
      </c>
      <c r="L12" s="14">
        <f>'(附表2)実施状況報告（２月）'!$D$69</f>
        <v>0</v>
      </c>
      <c r="M12" s="14">
        <f>'(附表2)実施状況報告（３月）'!$D$69</f>
        <v>0</v>
      </c>
    </row>
    <row r="13" spans="1:13" ht="20.05" customHeight="1" x14ac:dyDescent="0.5">
      <c r="A13" s="13" t="s">
        <v>79</v>
      </c>
      <c r="B13" s="14">
        <f>B12</f>
        <v>0</v>
      </c>
      <c r="C13" s="14">
        <f>SUM(B12:C12)</f>
        <v>0</v>
      </c>
      <c r="D13" s="14">
        <f>SUM(B12:D12)</f>
        <v>0</v>
      </c>
      <c r="E13" s="14">
        <f>SUM(B12:E12)</f>
        <v>0</v>
      </c>
      <c r="F13" s="14">
        <f>SUM(B12:F12)</f>
        <v>0</v>
      </c>
      <c r="G13" s="14">
        <f>SUM(B12:G12)</f>
        <v>0</v>
      </c>
      <c r="H13" s="14">
        <f>SUM(B12:H12)</f>
        <v>0</v>
      </c>
      <c r="I13" s="14">
        <f>SUM(B12:I12)</f>
        <v>0</v>
      </c>
      <c r="J13" s="14">
        <f>SUM(B12:J12)</f>
        <v>0</v>
      </c>
      <c r="K13" s="14">
        <f>SUM(B12:K12)</f>
        <v>0</v>
      </c>
      <c r="L13" s="14">
        <f>SUM(B12:L12)</f>
        <v>0</v>
      </c>
      <c r="M13" s="14">
        <f>SUM(B12:M12)</f>
        <v>0</v>
      </c>
    </row>
    <row r="14" spans="1:13" ht="20.05" customHeight="1" x14ac:dyDescent="0.5">
      <c r="A14" s="13" t="s">
        <v>80</v>
      </c>
      <c r="B14" s="15" t="str">
        <f>IF(B13&gt;465000,"×","〇")</f>
        <v>〇</v>
      </c>
      <c r="C14" s="15" t="str">
        <f t="shared" ref="C14:L14" si="0">IF(C13&gt;465000,"×","〇")</f>
        <v>〇</v>
      </c>
      <c r="D14" s="15" t="str">
        <f t="shared" si="0"/>
        <v>〇</v>
      </c>
      <c r="E14" s="15" t="str">
        <f t="shared" si="0"/>
        <v>〇</v>
      </c>
      <c r="F14" s="15" t="str">
        <f t="shared" si="0"/>
        <v>〇</v>
      </c>
      <c r="G14" s="15" t="str">
        <f t="shared" si="0"/>
        <v>〇</v>
      </c>
      <c r="H14" s="15" t="str">
        <f t="shared" si="0"/>
        <v>〇</v>
      </c>
      <c r="I14" s="15" t="str">
        <f t="shared" si="0"/>
        <v>〇</v>
      </c>
      <c r="J14" s="15" t="str">
        <f t="shared" si="0"/>
        <v>〇</v>
      </c>
      <c r="K14" s="15" t="str">
        <f t="shared" si="0"/>
        <v>〇</v>
      </c>
      <c r="L14" s="15" t="str">
        <f t="shared" si="0"/>
        <v>〇</v>
      </c>
      <c r="M14" s="15" t="str">
        <f>IF(M13&gt;465000,"×","〇")</f>
        <v>〇</v>
      </c>
    </row>
    <row r="15" spans="1:13" ht="20.05" customHeight="1" x14ac:dyDescent="0.5"/>
    <row r="16" spans="1:13" ht="20.05" customHeight="1" x14ac:dyDescent="0.5"/>
    <row r="17" s="12" customFormat="1" ht="20.05" customHeight="1" x14ac:dyDescent="0.5"/>
    <row r="18" s="12" customFormat="1" ht="20.05" customHeight="1" x14ac:dyDescent="0.5"/>
    <row r="19" s="12" customFormat="1" ht="20.05" customHeight="1" x14ac:dyDescent="0.5"/>
    <row r="20" s="12" customFormat="1" ht="20.05" customHeight="1" x14ac:dyDescent="0.5"/>
    <row r="21" ht="20.05" customHeight="1" x14ac:dyDescent="0.5"/>
    <row r="22" ht="20.05" customHeight="1" x14ac:dyDescent="0.5"/>
  </sheetData>
  <sheetProtection algorithmName="SHA-512" hashValue="n580sUUpPwi+URx+VlHyVgwmut4fNZONrIkVMvQ8uMCBqZy/3H4+JSRAyFQmzs1jqA7VUesZDs+EXzc+RZyQqg==" saltValue="4/lTffzOaxJviZ90z+TD5g=="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A9D3-971F-4555-8F7E-60DFDDB8A834}">
  <sheetPr>
    <tabColor theme="9" tint="0.59999389629810485"/>
  </sheetPr>
  <dimension ref="A1:EC28"/>
  <sheetViews>
    <sheetView view="pageBreakPreview" zoomScale="85" zoomScaleNormal="100" zoomScaleSheetLayoutView="85" workbookViewId="0">
      <selection activeCell="DQ9" sqref="DQ9:DV9"/>
    </sheetView>
  </sheetViews>
  <sheetFormatPr defaultColWidth="8.1796875" defaultRowHeight="11.85" x14ac:dyDescent="0.5"/>
  <cols>
    <col min="1" max="143" width="1.08984375" style="7" customWidth="1"/>
    <col min="144" max="16384" width="8.1796875" style="7"/>
  </cols>
  <sheetData>
    <row r="1" spans="1:128" x14ac:dyDescent="0.5">
      <c r="A1" s="16" t="s">
        <v>112</v>
      </c>
    </row>
    <row r="2" spans="1:128" ht="14.25" customHeight="1" x14ac:dyDescent="0.5"/>
    <row r="3" spans="1:128" ht="14.25" customHeight="1" x14ac:dyDescent="0.5">
      <c r="B3" s="122" t="s">
        <v>113</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row>
    <row r="4" spans="1:128" ht="14.25" customHeight="1" x14ac:dyDescent="0.5"/>
    <row r="5" spans="1:128" ht="16.149999999999999" customHeight="1" x14ac:dyDescent="0.5">
      <c r="CR5" s="123" t="s">
        <v>82</v>
      </c>
      <c r="CS5" s="123"/>
      <c r="CT5" s="123"/>
      <c r="CU5" s="123"/>
      <c r="CV5" s="123"/>
      <c r="CW5" s="123"/>
      <c r="CX5" s="123"/>
      <c r="CY5" s="124" t="str">
        <f>IF(基本情報入力シート!V7="","",基本情報入力シート!V7)</f>
        <v/>
      </c>
      <c r="CZ5" s="124"/>
      <c r="DA5" s="124"/>
      <c r="DB5" s="124"/>
      <c r="DC5" s="124"/>
      <c r="DD5" s="124"/>
      <c r="DE5" s="124"/>
      <c r="DF5" s="124"/>
      <c r="DG5" s="124"/>
      <c r="DH5" s="124"/>
      <c r="DI5" s="124"/>
      <c r="DJ5" s="124"/>
      <c r="DK5" s="124"/>
      <c r="DL5" s="124"/>
      <c r="DM5" s="124"/>
      <c r="DN5" s="124"/>
      <c r="DO5" s="124"/>
      <c r="DP5" s="124"/>
      <c r="DQ5" s="124"/>
      <c r="DR5" s="124"/>
      <c r="DS5" s="124"/>
      <c r="DT5" s="124"/>
      <c r="DU5" s="124"/>
      <c r="DV5" s="124"/>
    </row>
    <row r="6" spans="1:128" ht="7" customHeight="1" x14ac:dyDescent="0.5">
      <c r="DD6" s="9"/>
      <c r="DE6" s="9"/>
      <c r="DF6" s="9"/>
      <c r="DG6" s="9"/>
      <c r="DH6" s="9"/>
      <c r="DI6" s="9"/>
      <c r="DJ6" s="9"/>
      <c r="DK6" s="9"/>
      <c r="DL6" s="9"/>
    </row>
    <row r="7" spans="1:128" ht="29.95" customHeight="1" x14ac:dyDescent="0.5">
      <c r="B7" s="126" t="s">
        <v>15</v>
      </c>
      <c r="C7" s="126"/>
      <c r="D7" s="126"/>
      <c r="E7" s="126"/>
      <c r="F7" s="126"/>
      <c r="G7" s="126"/>
      <c r="H7" s="126"/>
      <c r="I7" s="126"/>
      <c r="J7" s="126"/>
      <c r="K7" s="126"/>
      <c r="L7" s="126"/>
      <c r="M7" s="126"/>
      <c r="N7" s="126"/>
      <c r="O7" s="126" t="s">
        <v>17</v>
      </c>
      <c r="P7" s="126"/>
      <c r="Q7" s="126"/>
      <c r="R7" s="126"/>
      <c r="S7" s="126"/>
      <c r="T7" s="126"/>
      <c r="U7" s="126"/>
      <c r="V7" s="126"/>
      <c r="W7" s="126"/>
      <c r="X7" s="126"/>
      <c r="Y7" s="126"/>
      <c r="Z7" s="126"/>
      <c r="AA7" s="126"/>
      <c r="AB7" s="191" t="s">
        <v>92</v>
      </c>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3"/>
      <c r="BO7" s="125" t="s">
        <v>83</v>
      </c>
      <c r="BP7" s="125"/>
      <c r="BQ7" s="125"/>
      <c r="BR7" s="125"/>
      <c r="BS7" s="125"/>
      <c r="BT7" s="125"/>
      <c r="BU7" s="125"/>
      <c r="BV7" s="125"/>
      <c r="BW7" s="125"/>
      <c r="BX7" s="125"/>
      <c r="BY7" s="125"/>
      <c r="BZ7" s="125"/>
      <c r="CA7" s="125" t="s">
        <v>38</v>
      </c>
      <c r="CB7" s="125"/>
      <c r="CC7" s="125"/>
      <c r="CD7" s="125"/>
      <c r="CE7" s="125"/>
      <c r="CF7" s="125"/>
      <c r="CG7" s="125"/>
      <c r="CH7" s="125"/>
      <c r="CI7" s="125"/>
      <c r="CJ7" s="125"/>
      <c r="CK7" s="125"/>
      <c r="CL7" s="125"/>
      <c r="CM7" s="126" t="s">
        <v>84</v>
      </c>
      <c r="CN7" s="126"/>
      <c r="CO7" s="126"/>
      <c r="CP7" s="126"/>
      <c r="CQ7" s="126"/>
      <c r="CR7" s="126"/>
      <c r="CS7" s="126"/>
      <c r="CT7" s="126"/>
      <c r="CU7" s="126"/>
      <c r="CV7" s="126"/>
      <c r="CW7" s="126"/>
      <c r="CX7" s="126"/>
      <c r="CY7" s="125" t="s">
        <v>114</v>
      </c>
      <c r="CZ7" s="125"/>
      <c r="DA7" s="125"/>
      <c r="DB7" s="125"/>
      <c r="DC7" s="125"/>
      <c r="DD7" s="125"/>
      <c r="DE7" s="125"/>
      <c r="DF7" s="125"/>
      <c r="DG7" s="125"/>
      <c r="DH7" s="125"/>
      <c r="DI7" s="125"/>
      <c r="DJ7" s="125"/>
      <c r="DK7" s="125" t="s">
        <v>115</v>
      </c>
      <c r="DL7" s="125"/>
      <c r="DM7" s="125"/>
      <c r="DN7" s="125"/>
      <c r="DO7" s="125"/>
      <c r="DP7" s="125"/>
      <c r="DQ7" s="125"/>
      <c r="DR7" s="125"/>
      <c r="DS7" s="125"/>
      <c r="DT7" s="125"/>
      <c r="DU7" s="125"/>
      <c r="DV7" s="125"/>
      <c r="DW7" s="17"/>
    </row>
    <row r="8" spans="1:128" ht="29.95" customHeight="1" x14ac:dyDescent="0.5">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94"/>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95"/>
      <c r="BO8" s="125" t="s">
        <v>116</v>
      </c>
      <c r="BP8" s="125"/>
      <c r="BQ8" s="125"/>
      <c r="BR8" s="125"/>
      <c r="BS8" s="125"/>
      <c r="BT8" s="125"/>
      <c r="BU8" s="125" t="s">
        <v>117</v>
      </c>
      <c r="BV8" s="125"/>
      <c r="BW8" s="125"/>
      <c r="BX8" s="125"/>
      <c r="BY8" s="125"/>
      <c r="BZ8" s="125"/>
      <c r="CA8" s="125" t="s">
        <v>116</v>
      </c>
      <c r="CB8" s="125"/>
      <c r="CC8" s="125"/>
      <c r="CD8" s="125"/>
      <c r="CE8" s="125"/>
      <c r="CF8" s="125"/>
      <c r="CG8" s="125" t="s">
        <v>117</v>
      </c>
      <c r="CH8" s="125"/>
      <c r="CI8" s="125"/>
      <c r="CJ8" s="125"/>
      <c r="CK8" s="125"/>
      <c r="CL8" s="125"/>
      <c r="CM8" s="125" t="s">
        <v>116</v>
      </c>
      <c r="CN8" s="125"/>
      <c r="CO8" s="125"/>
      <c r="CP8" s="125"/>
      <c r="CQ8" s="125"/>
      <c r="CR8" s="125"/>
      <c r="CS8" s="125" t="s">
        <v>117</v>
      </c>
      <c r="CT8" s="125"/>
      <c r="CU8" s="125"/>
      <c r="CV8" s="125"/>
      <c r="CW8" s="125"/>
      <c r="CX8" s="125"/>
      <c r="CY8" s="125" t="s">
        <v>116</v>
      </c>
      <c r="CZ8" s="125"/>
      <c r="DA8" s="125"/>
      <c r="DB8" s="125"/>
      <c r="DC8" s="125"/>
      <c r="DD8" s="125"/>
      <c r="DE8" s="125" t="s">
        <v>117</v>
      </c>
      <c r="DF8" s="125"/>
      <c r="DG8" s="125"/>
      <c r="DH8" s="125"/>
      <c r="DI8" s="125"/>
      <c r="DJ8" s="125"/>
      <c r="DK8" s="125" t="s">
        <v>116</v>
      </c>
      <c r="DL8" s="125"/>
      <c r="DM8" s="125"/>
      <c r="DN8" s="125"/>
      <c r="DO8" s="125"/>
      <c r="DP8" s="125"/>
      <c r="DQ8" s="125" t="s">
        <v>117</v>
      </c>
      <c r="DR8" s="125"/>
      <c r="DS8" s="125"/>
      <c r="DT8" s="125"/>
      <c r="DU8" s="125"/>
      <c r="DV8" s="125"/>
      <c r="DW8" s="18"/>
      <c r="DX8" s="19"/>
    </row>
    <row r="9" spans="1:128" ht="90" customHeight="1" x14ac:dyDescent="0.5">
      <c r="B9" s="132" t="str">
        <f>IF(基本情報入力シート!V18="","",基本情報入力シート!V18)</f>
        <v/>
      </c>
      <c r="C9" s="132"/>
      <c r="D9" s="132"/>
      <c r="E9" s="132"/>
      <c r="F9" s="132"/>
      <c r="G9" s="132"/>
      <c r="H9" s="132"/>
      <c r="I9" s="132"/>
      <c r="J9" s="132"/>
      <c r="K9" s="132"/>
      <c r="L9" s="132"/>
      <c r="M9" s="132"/>
      <c r="N9" s="132"/>
      <c r="O9" s="132" t="str">
        <f>IF(基本情報入力シート!V20="","",基本情報入力シート!V20)</f>
        <v>訪問看護</v>
      </c>
      <c r="P9" s="132"/>
      <c r="Q9" s="132"/>
      <c r="R9" s="132"/>
      <c r="S9" s="132"/>
      <c r="T9" s="132"/>
      <c r="U9" s="132"/>
      <c r="V9" s="132"/>
      <c r="W9" s="132"/>
      <c r="X9" s="132"/>
      <c r="Y9" s="132"/>
      <c r="Z9" s="132"/>
      <c r="AA9" s="132"/>
      <c r="AB9" s="132" t="str">
        <f>IF(基本情報入力シート!V21="","",基本情報入力シート!V21)</f>
        <v>別表第1の1　区分1　移動に片道20分以上の時間を要するサービス（特別地域加算対象地域内に居住する利用者を対象に行う場合）</v>
      </c>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88">
        <f>'(附表１－１)(附表１－２)補助金所要額調'!BI8</f>
        <v>0</v>
      </c>
      <c r="BP9" s="189"/>
      <c r="BQ9" s="189"/>
      <c r="BR9" s="189"/>
      <c r="BS9" s="189"/>
      <c r="BT9" s="190"/>
      <c r="BU9" s="133">
        <f>'(附表５－１)(附表５－２)年間実績報告'!BI8</f>
        <v>0</v>
      </c>
      <c r="BV9" s="133"/>
      <c r="BW9" s="133"/>
      <c r="BX9" s="133"/>
      <c r="BY9" s="133"/>
      <c r="BZ9" s="133"/>
      <c r="CA9" s="185">
        <f>'(附表１－１)(附表１－２)補助金所要額調'!BS8</f>
        <v>0</v>
      </c>
      <c r="CB9" s="186"/>
      <c r="CC9" s="186"/>
      <c r="CD9" s="186"/>
      <c r="CE9" s="186"/>
      <c r="CF9" s="187"/>
      <c r="CG9" s="185">
        <f>'(附表５－１)(附表５－２)年間実績報告'!BS8</f>
        <v>0</v>
      </c>
      <c r="CH9" s="186"/>
      <c r="CI9" s="186"/>
      <c r="CJ9" s="186"/>
      <c r="CK9" s="186"/>
      <c r="CL9" s="187"/>
      <c r="CM9" s="185">
        <f>'(附表１－１)(附表１－２)補助金所要額調'!CC8</f>
        <v>0</v>
      </c>
      <c r="CN9" s="186"/>
      <c r="CO9" s="186"/>
      <c r="CP9" s="186"/>
      <c r="CQ9" s="186"/>
      <c r="CR9" s="187"/>
      <c r="CS9" s="185">
        <f>'(附表５－１)(附表５－２)年間実績報告'!CC8</f>
        <v>0</v>
      </c>
      <c r="CT9" s="186"/>
      <c r="CU9" s="186"/>
      <c r="CV9" s="186"/>
      <c r="CW9" s="186"/>
      <c r="CX9" s="187"/>
      <c r="CY9" s="185">
        <f>'(附表１－１)(附表１－２)補助金所要額調'!CM8</f>
        <v>0</v>
      </c>
      <c r="CZ9" s="186"/>
      <c r="DA9" s="186"/>
      <c r="DB9" s="186"/>
      <c r="DC9" s="186"/>
      <c r="DD9" s="187"/>
      <c r="DE9" s="185">
        <f>'(附表５－１)(附表５－２)年間実績報告'!CM8</f>
        <v>0</v>
      </c>
      <c r="DF9" s="186"/>
      <c r="DG9" s="186"/>
      <c r="DH9" s="186"/>
      <c r="DI9" s="186"/>
      <c r="DJ9" s="187"/>
      <c r="DK9" s="185">
        <f>'(附表１－１)(附表１－２)補助金所要額調'!CW8</f>
        <v>0</v>
      </c>
      <c r="DL9" s="186"/>
      <c r="DM9" s="186"/>
      <c r="DN9" s="186"/>
      <c r="DO9" s="186"/>
      <c r="DP9" s="187"/>
      <c r="DQ9" s="133">
        <f>'(附表５－１)(附表５－２)年間実績報告'!CW8</f>
        <v>0</v>
      </c>
      <c r="DR9" s="133"/>
      <c r="DS9" s="133"/>
      <c r="DT9" s="133"/>
      <c r="DU9" s="133"/>
      <c r="DV9" s="133"/>
      <c r="DW9" s="20"/>
      <c r="DX9" s="21"/>
    </row>
    <row r="10" spans="1:128" ht="7" customHeight="1" x14ac:dyDescent="0.5"/>
    <row r="11" spans="1:128" ht="15.05" customHeight="1" x14ac:dyDescent="0.5">
      <c r="B11" s="7" t="s">
        <v>87</v>
      </c>
    </row>
    <row r="12" spans="1:128" ht="7" customHeight="1" x14ac:dyDescent="0.5"/>
    <row r="13" spans="1:128" ht="16.7" customHeight="1" x14ac:dyDescent="0.5">
      <c r="A13" s="16" t="s">
        <v>118</v>
      </c>
    </row>
    <row r="14" spans="1:128" ht="20.05" customHeight="1" x14ac:dyDescent="0.5">
      <c r="B14" s="10" t="s">
        <v>119</v>
      </c>
      <c r="BT14" s="123" t="s">
        <v>82</v>
      </c>
      <c r="BU14" s="123"/>
      <c r="BV14" s="123"/>
      <c r="BW14" s="123"/>
      <c r="BX14" s="123"/>
      <c r="BY14" s="123"/>
      <c r="BZ14" s="123"/>
      <c r="CA14" s="124" t="str">
        <f>IF(基本情報入力シート!V7="","",基本情報入力シート!V7)</f>
        <v/>
      </c>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row>
    <row r="15" spans="1:128" ht="16.149999999999999" customHeight="1" x14ac:dyDescent="0.5">
      <c r="BT15" s="145" t="s">
        <v>15</v>
      </c>
      <c r="BU15" s="145"/>
      <c r="BV15" s="145"/>
      <c r="BW15" s="145"/>
      <c r="BX15" s="145"/>
      <c r="BY15" s="145"/>
      <c r="BZ15" s="145"/>
      <c r="CA15" s="124" t="str">
        <f>IF(基本情報入力シート!V18="","",基本情報入力シート!V18)</f>
        <v/>
      </c>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row>
    <row r="16" spans="1:128" ht="7" customHeight="1" x14ac:dyDescent="0.5">
      <c r="CP16" s="9"/>
    </row>
    <row r="17" spans="2:133" ht="29.95" customHeight="1" x14ac:dyDescent="0.5">
      <c r="B17" s="180" t="s">
        <v>19</v>
      </c>
      <c r="C17" s="180"/>
      <c r="D17" s="180"/>
      <c r="E17" s="180"/>
      <c r="F17" s="180"/>
      <c r="G17" s="180"/>
      <c r="H17" s="176" t="s">
        <v>88</v>
      </c>
      <c r="I17" s="177"/>
      <c r="J17" s="177"/>
      <c r="K17" s="177"/>
      <c r="L17" s="177"/>
      <c r="M17" s="177"/>
      <c r="N17" s="177"/>
      <c r="O17" s="178"/>
      <c r="P17" s="169" t="s">
        <v>65</v>
      </c>
      <c r="Q17" s="170"/>
      <c r="R17" s="170"/>
      <c r="S17" s="170"/>
      <c r="T17" s="170"/>
      <c r="U17" s="170"/>
      <c r="V17" s="170"/>
      <c r="W17" s="171"/>
      <c r="X17" s="172" t="s">
        <v>19</v>
      </c>
      <c r="Y17" s="173"/>
      <c r="Z17" s="173"/>
      <c r="AA17" s="173"/>
      <c r="AB17" s="173"/>
      <c r="AC17" s="173"/>
      <c r="AD17" s="176" t="s">
        <v>88</v>
      </c>
      <c r="AE17" s="177"/>
      <c r="AF17" s="177"/>
      <c r="AG17" s="177"/>
      <c r="AH17" s="177"/>
      <c r="AI17" s="177"/>
      <c r="AJ17" s="177"/>
      <c r="AK17" s="178"/>
      <c r="AL17" s="169" t="s">
        <v>65</v>
      </c>
      <c r="AM17" s="170"/>
      <c r="AN17" s="170"/>
      <c r="AO17" s="170"/>
      <c r="AP17" s="170"/>
      <c r="AQ17" s="170"/>
      <c r="AR17" s="170"/>
      <c r="AS17" s="171"/>
      <c r="AT17" s="172" t="s">
        <v>19</v>
      </c>
      <c r="AU17" s="173"/>
      <c r="AV17" s="173"/>
      <c r="AW17" s="173"/>
      <c r="AX17" s="173"/>
      <c r="AY17" s="173"/>
      <c r="AZ17" s="176" t="s">
        <v>88</v>
      </c>
      <c r="BA17" s="177"/>
      <c r="BB17" s="177"/>
      <c r="BC17" s="177"/>
      <c r="BD17" s="177"/>
      <c r="BE17" s="177"/>
      <c r="BF17" s="177"/>
      <c r="BG17" s="178"/>
      <c r="BH17" s="169" t="s">
        <v>65</v>
      </c>
      <c r="BI17" s="170"/>
      <c r="BJ17" s="170"/>
      <c r="BK17" s="170"/>
      <c r="BL17" s="170"/>
      <c r="BM17" s="170"/>
      <c r="BN17" s="170"/>
      <c r="BO17" s="171"/>
      <c r="BP17" s="172" t="s">
        <v>19</v>
      </c>
      <c r="BQ17" s="173"/>
      <c r="BR17" s="173"/>
      <c r="BS17" s="173"/>
      <c r="BT17" s="173"/>
      <c r="BU17" s="173"/>
      <c r="BV17" s="176" t="s">
        <v>88</v>
      </c>
      <c r="BW17" s="177"/>
      <c r="BX17" s="177"/>
      <c r="BY17" s="177"/>
      <c r="BZ17" s="177"/>
      <c r="CA17" s="177"/>
      <c r="CB17" s="177"/>
      <c r="CC17" s="178"/>
      <c r="CD17" s="169" t="s">
        <v>65</v>
      </c>
      <c r="CE17" s="170"/>
      <c r="CF17" s="170"/>
      <c r="CG17" s="170"/>
      <c r="CH17" s="170"/>
      <c r="CI17" s="170"/>
      <c r="CJ17" s="170"/>
      <c r="CK17" s="171"/>
      <c r="CL17" s="172" t="s">
        <v>19</v>
      </c>
      <c r="CM17" s="173"/>
      <c r="CN17" s="173"/>
      <c r="CO17" s="173"/>
      <c r="CP17" s="173"/>
      <c r="CQ17" s="173"/>
      <c r="CR17" s="176" t="s">
        <v>88</v>
      </c>
      <c r="CS17" s="177"/>
      <c r="CT17" s="177"/>
      <c r="CU17" s="177"/>
      <c r="CV17" s="177"/>
      <c r="CW17" s="177"/>
      <c r="CX17" s="177"/>
      <c r="CY17" s="178"/>
      <c r="CZ17" s="169" t="s">
        <v>65</v>
      </c>
      <c r="DA17" s="170"/>
      <c r="DB17" s="170"/>
      <c r="DC17" s="170"/>
      <c r="DD17" s="170"/>
      <c r="DE17" s="170"/>
      <c r="DF17" s="170"/>
      <c r="DG17" s="182"/>
      <c r="DH17" s="151"/>
      <c r="DI17" s="151"/>
      <c r="DJ17" s="151"/>
      <c r="DK17" s="151"/>
      <c r="DL17" s="151"/>
      <c r="DM17" s="151"/>
      <c r="DN17" s="166"/>
      <c r="DO17" s="166"/>
      <c r="DP17" s="166"/>
      <c r="DQ17" s="166"/>
      <c r="DR17" s="166"/>
      <c r="DS17" s="166"/>
      <c r="DT17" s="166"/>
      <c r="DU17" s="166"/>
      <c r="DV17" s="168"/>
      <c r="DW17" s="168"/>
      <c r="DX17" s="168"/>
      <c r="DY17" s="168"/>
      <c r="DZ17" s="168"/>
      <c r="EA17" s="168"/>
      <c r="EB17" s="168"/>
      <c r="EC17" s="168"/>
    </row>
    <row r="18" spans="2:133" ht="18" customHeight="1" thickBot="1" x14ac:dyDescent="0.55000000000000004">
      <c r="B18" s="181"/>
      <c r="C18" s="181"/>
      <c r="D18" s="181"/>
      <c r="E18" s="181"/>
      <c r="F18" s="181"/>
      <c r="G18" s="181"/>
      <c r="H18" s="179" t="s">
        <v>120</v>
      </c>
      <c r="I18" s="183"/>
      <c r="J18" s="183"/>
      <c r="K18" s="184"/>
      <c r="L18" s="179" t="s">
        <v>117</v>
      </c>
      <c r="M18" s="183"/>
      <c r="N18" s="183"/>
      <c r="O18" s="184"/>
      <c r="P18" s="167" t="s">
        <v>120</v>
      </c>
      <c r="Q18" s="167"/>
      <c r="R18" s="167"/>
      <c r="S18" s="167"/>
      <c r="T18" s="167" t="s">
        <v>117</v>
      </c>
      <c r="U18" s="167"/>
      <c r="V18" s="167"/>
      <c r="W18" s="179"/>
      <c r="X18" s="174"/>
      <c r="Y18" s="175"/>
      <c r="Z18" s="175"/>
      <c r="AA18" s="175"/>
      <c r="AB18" s="175"/>
      <c r="AC18" s="175"/>
      <c r="AD18" s="179" t="s">
        <v>120</v>
      </c>
      <c r="AE18" s="183"/>
      <c r="AF18" s="183"/>
      <c r="AG18" s="184"/>
      <c r="AH18" s="179" t="s">
        <v>117</v>
      </c>
      <c r="AI18" s="183"/>
      <c r="AJ18" s="183"/>
      <c r="AK18" s="184"/>
      <c r="AL18" s="167" t="s">
        <v>120</v>
      </c>
      <c r="AM18" s="167"/>
      <c r="AN18" s="167"/>
      <c r="AO18" s="167"/>
      <c r="AP18" s="167" t="s">
        <v>117</v>
      </c>
      <c r="AQ18" s="167"/>
      <c r="AR18" s="167"/>
      <c r="AS18" s="179"/>
      <c r="AT18" s="174"/>
      <c r="AU18" s="175"/>
      <c r="AV18" s="175"/>
      <c r="AW18" s="175"/>
      <c r="AX18" s="175"/>
      <c r="AY18" s="175"/>
      <c r="AZ18" s="167" t="s">
        <v>120</v>
      </c>
      <c r="BA18" s="167"/>
      <c r="BB18" s="167"/>
      <c r="BC18" s="167"/>
      <c r="BD18" s="167" t="s">
        <v>117</v>
      </c>
      <c r="BE18" s="167"/>
      <c r="BF18" s="167"/>
      <c r="BG18" s="167"/>
      <c r="BH18" s="167" t="s">
        <v>120</v>
      </c>
      <c r="BI18" s="167"/>
      <c r="BJ18" s="167"/>
      <c r="BK18" s="167"/>
      <c r="BL18" s="167" t="s">
        <v>117</v>
      </c>
      <c r="BM18" s="167"/>
      <c r="BN18" s="167"/>
      <c r="BO18" s="179"/>
      <c r="BP18" s="174"/>
      <c r="BQ18" s="175"/>
      <c r="BR18" s="175"/>
      <c r="BS18" s="175"/>
      <c r="BT18" s="175"/>
      <c r="BU18" s="175"/>
      <c r="BV18" s="167" t="s">
        <v>120</v>
      </c>
      <c r="BW18" s="167"/>
      <c r="BX18" s="167"/>
      <c r="BY18" s="167"/>
      <c r="BZ18" s="167" t="s">
        <v>117</v>
      </c>
      <c r="CA18" s="167"/>
      <c r="CB18" s="167"/>
      <c r="CC18" s="167"/>
      <c r="CD18" s="167" t="s">
        <v>120</v>
      </c>
      <c r="CE18" s="167"/>
      <c r="CF18" s="167"/>
      <c r="CG18" s="167"/>
      <c r="CH18" s="167" t="s">
        <v>117</v>
      </c>
      <c r="CI18" s="167"/>
      <c r="CJ18" s="167"/>
      <c r="CK18" s="179"/>
      <c r="CL18" s="174"/>
      <c r="CM18" s="175"/>
      <c r="CN18" s="175"/>
      <c r="CO18" s="175"/>
      <c r="CP18" s="175"/>
      <c r="CQ18" s="175"/>
      <c r="CR18" s="167" t="s">
        <v>120</v>
      </c>
      <c r="CS18" s="167"/>
      <c r="CT18" s="167"/>
      <c r="CU18" s="167"/>
      <c r="CV18" s="167" t="s">
        <v>117</v>
      </c>
      <c r="CW18" s="167"/>
      <c r="CX18" s="167"/>
      <c r="CY18" s="167"/>
      <c r="CZ18" s="167" t="s">
        <v>120</v>
      </c>
      <c r="DA18" s="167"/>
      <c r="DB18" s="167"/>
      <c r="DC18" s="167"/>
      <c r="DD18" s="167" t="s">
        <v>117</v>
      </c>
      <c r="DE18" s="167"/>
      <c r="DF18" s="167"/>
      <c r="DG18" s="167"/>
      <c r="DH18" s="151"/>
      <c r="DI18" s="151"/>
      <c r="DJ18" s="151"/>
      <c r="DK18" s="151"/>
      <c r="DL18" s="151"/>
      <c r="DM18" s="151"/>
      <c r="DN18" s="166"/>
      <c r="DO18" s="166"/>
      <c r="DP18" s="166"/>
      <c r="DQ18" s="166"/>
      <c r="DR18" s="166"/>
      <c r="DS18" s="166"/>
      <c r="DT18" s="166"/>
      <c r="DU18" s="166"/>
      <c r="DV18" s="166"/>
      <c r="DW18" s="166"/>
      <c r="DX18" s="166"/>
      <c r="DY18" s="166"/>
      <c r="DZ18" s="166"/>
      <c r="EA18" s="166"/>
      <c r="EB18" s="166"/>
      <c r="EC18" s="166"/>
    </row>
    <row r="19" spans="2:133" ht="18" customHeight="1" thickTop="1" x14ac:dyDescent="0.5">
      <c r="B19" s="109" t="s">
        <v>129</v>
      </c>
      <c r="C19" s="109"/>
      <c r="D19" s="109"/>
      <c r="E19" s="109"/>
      <c r="F19" s="109"/>
      <c r="G19" s="109"/>
      <c r="H19" s="153">
        <f>'(附表１－１)(附表１－２)補助金所要額調'!H17</f>
        <v>0</v>
      </c>
      <c r="I19" s="153"/>
      <c r="J19" s="153"/>
      <c r="K19" s="153"/>
      <c r="L19" s="163">
        <f>'(附表５－１)(附表５－２)年間実績報告'!H17</f>
        <v>0</v>
      </c>
      <c r="M19" s="164"/>
      <c r="N19" s="164"/>
      <c r="O19" s="165"/>
      <c r="P19" s="153">
        <f>'(附表１－１)(附表１－２)補助金所要額調'!O17</f>
        <v>0</v>
      </c>
      <c r="Q19" s="153"/>
      <c r="R19" s="153"/>
      <c r="S19" s="153"/>
      <c r="T19" s="163">
        <f>'(附表５－１)(附表５－２)年間実績報告'!O17</f>
        <v>0</v>
      </c>
      <c r="U19" s="164"/>
      <c r="V19" s="164"/>
      <c r="W19" s="164"/>
      <c r="X19" s="141" t="s">
        <v>139</v>
      </c>
      <c r="Y19" s="142"/>
      <c r="Z19" s="142"/>
      <c r="AA19" s="142"/>
      <c r="AB19" s="142"/>
      <c r="AC19" s="143"/>
      <c r="AD19" s="153">
        <f>'(附表１－１)(附表１－２)補助金所要額調'!AB17</f>
        <v>0</v>
      </c>
      <c r="AE19" s="153"/>
      <c r="AF19" s="153"/>
      <c r="AG19" s="153"/>
      <c r="AH19" s="153">
        <f>'(附表５－１)(附表５－２)年間実績報告'!AB17</f>
        <v>0</v>
      </c>
      <c r="AI19" s="153"/>
      <c r="AJ19" s="153"/>
      <c r="AK19" s="153"/>
      <c r="AL19" s="153">
        <f>'(附表１－１)(附表１－２)補助金所要額調'!AI17</f>
        <v>0</v>
      </c>
      <c r="AM19" s="153"/>
      <c r="AN19" s="153"/>
      <c r="AO19" s="153"/>
      <c r="AP19" s="153">
        <f>'(附表５－１)(附表５－２)年間実績報告'!AI17</f>
        <v>0</v>
      </c>
      <c r="AQ19" s="153"/>
      <c r="AR19" s="153"/>
      <c r="AS19" s="155"/>
      <c r="AT19" s="105" t="s">
        <v>149</v>
      </c>
      <c r="AU19" s="106"/>
      <c r="AV19" s="106"/>
      <c r="AW19" s="106"/>
      <c r="AX19" s="106"/>
      <c r="AY19" s="107"/>
      <c r="AZ19" s="153">
        <f>'(附表１－１)(附表１－２)補助金所要額調'!AV17</f>
        <v>0</v>
      </c>
      <c r="BA19" s="153"/>
      <c r="BB19" s="153"/>
      <c r="BC19" s="153"/>
      <c r="BD19" s="153">
        <f>'(附表５－１)(附表５－２)年間実績報告'!AV17</f>
        <v>0</v>
      </c>
      <c r="BE19" s="153"/>
      <c r="BF19" s="153"/>
      <c r="BG19" s="153"/>
      <c r="BH19" s="153">
        <f>'(附表１－１)(附表１－２)補助金所要額調'!BC17</f>
        <v>0</v>
      </c>
      <c r="BI19" s="153"/>
      <c r="BJ19" s="153"/>
      <c r="BK19" s="153"/>
      <c r="BL19" s="153">
        <f>'(附表５－１)(附表５－２)年間実績報告'!BC17</f>
        <v>0</v>
      </c>
      <c r="BM19" s="153"/>
      <c r="BN19" s="153"/>
      <c r="BO19" s="155"/>
      <c r="BP19" s="105" t="s">
        <v>159</v>
      </c>
      <c r="BQ19" s="106"/>
      <c r="BR19" s="106"/>
      <c r="BS19" s="106"/>
      <c r="BT19" s="106"/>
      <c r="BU19" s="107"/>
      <c r="BV19" s="153">
        <f>'(附表１－１)(附表１－２)補助金所要額調'!BP17</f>
        <v>0</v>
      </c>
      <c r="BW19" s="153"/>
      <c r="BX19" s="153"/>
      <c r="BY19" s="153"/>
      <c r="BZ19" s="153">
        <f>'(附表５－１)(附表５－２)年間実績報告'!BP17</f>
        <v>0</v>
      </c>
      <c r="CA19" s="153"/>
      <c r="CB19" s="153"/>
      <c r="CC19" s="153"/>
      <c r="CD19" s="153">
        <f>'(附表１－１)(附表１－２)補助金所要額調'!BW17</f>
        <v>0</v>
      </c>
      <c r="CE19" s="153"/>
      <c r="CF19" s="153"/>
      <c r="CG19" s="153"/>
      <c r="CH19" s="153">
        <f>'(附表５－１)(附表５－２)年間実績報告'!BW17</f>
        <v>0</v>
      </c>
      <c r="CI19" s="153"/>
      <c r="CJ19" s="153"/>
      <c r="CK19" s="155"/>
      <c r="CL19" s="105" t="s">
        <v>169</v>
      </c>
      <c r="CM19" s="106"/>
      <c r="CN19" s="106"/>
      <c r="CO19" s="106"/>
      <c r="CP19" s="106"/>
      <c r="CQ19" s="107"/>
      <c r="CR19" s="162">
        <f>'(附表１－１)(附表１－２)補助金所要額調'!CJ17</f>
        <v>0</v>
      </c>
      <c r="CS19" s="162"/>
      <c r="CT19" s="162"/>
      <c r="CU19" s="162"/>
      <c r="CV19" s="162">
        <f>'(附表５－１)(附表５－２)年間実績報告'!CJ17</f>
        <v>0</v>
      </c>
      <c r="CW19" s="162"/>
      <c r="CX19" s="162"/>
      <c r="CY19" s="162"/>
      <c r="CZ19" s="162">
        <f>'(附表１－１)(附表１－２)補助金所要額調'!CQ17</f>
        <v>0</v>
      </c>
      <c r="DA19" s="162"/>
      <c r="DB19" s="162"/>
      <c r="DC19" s="162"/>
      <c r="DD19" s="162">
        <f>'(附表５－１)(附表５－２)年間実績報告'!CQ17</f>
        <v>0</v>
      </c>
      <c r="DE19" s="162"/>
      <c r="DF19" s="162"/>
      <c r="DG19" s="162"/>
      <c r="DH19" s="151"/>
      <c r="DI19" s="151"/>
      <c r="DJ19" s="151"/>
      <c r="DK19" s="151"/>
      <c r="DL19" s="151"/>
      <c r="DM19" s="151"/>
      <c r="DN19" s="152"/>
      <c r="DO19" s="152"/>
      <c r="DP19" s="152"/>
      <c r="DQ19" s="152"/>
      <c r="DR19" s="152"/>
      <c r="DS19" s="152"/>
      <c r="DT19" s="152"/>
      <c r="DU19" s="152"/>
      <c r="DV19" s="152"/>
      <c r="DW19" s="152"/>
      <c r="DX19" s="152"/>
      <c r="DY19" s="152"/>
      <c r="DZ19" s="152"/>
      <c r="EA19" s="152"/>
      <c r="EB19" s="152"/>
      <c r="EC19" s="152"/>
    </row>
    <row r="20" spans="2:133" ht="18" customHeight="1" x14ac:dyDescent="0.5">
      <c r="B20" s="109" t="s">
        <v>130</v>
      </c>
      <c r="C20" s="109"/>
      <c r="D20" s="109"/>
      <c r="E20" s="109"/>
      <c r="F20" s="109"/>
      <c r="G20" s="109"/>
      <c r="H20" s="156">
        <f>'(附表１－１)(附表１－２)補助金所要額調'!H18</f>
        <v>0</v>
      </c>
      <c r="I20" s="157"/>
      <c r="J20" s="157"/>
      <c r="K20" s="158"/>
      <c r="L20" s="156">
        <f>'(附表５－１)(附表５－２)年間実績報告'!H18</f>
        <v>0</v>
      </c>
      <c r="M20" s="157"/>
      <c r="N20" s="157"/>
      <c r="O20" s="158"/>
      <c r="P20" s="156">
        <f>'(附表１－１)(附表１－２)補助金所要額調'!O18</f>
        <v>0</v>
      </c>
      <c r="Q20" s="157"/>
      <c r="R20" s="157"/>
      <c r="S20" s="158"/>
      <c r="T20" s="156">
        <f>'(附表５－１)(附表５－２)年間実績報告'!O18</f>
        <v>0</v>
      </c>
      <c r="U20" s="157"/>
      <c r="V20" s="157"/>
      <c r="W20" s="159"/>
      <c r="X20" s="141" t="s">
        <v>140</v>
      </c>
      <c r="Y20" s="142"/>
      <c r="Z20" s="142"/>
      <c r="AA20" s="142"/>
      <c r="AB20" s="142"/>
      <c r="AC20" s="143"/>
      <c r="AD20" s="153">
        <f>'(附表１－１)(附表１－２)補助金所要額調'!AB18</f>
        <v>0</v>
      </c>
      <c r="AE20" s="153"/>
      <c r="AF20" s="153"/>
      <c r="AG20" s="153"/>
      <c r="AH20" s="153">
        <f>'(附表５－１)(附表５－２)年間実績報告'!AB18</f>
        <v>0</v>
      </c>
      <c r="AI20" s="153"/>
      <c r="AJ20" s="153"/>
      <c r="AK20" s="153"/>
      <c r="AL20" s="153">
        <f>'(附表１－１)(附表１－２)補助金所要額調'!AI18</f>
        <v>0</v>
      </c>
      <c r="AM20" s="153"/>
      <c r="AN20" s="153"/>
      <c r="AO20" s="153"/>
      <c r="AP20" s="153">
        <f>'(附表５－１)(附表５－２)年間実績報告'!AI18</f>
        <v>0</v>
      </c>
      <c r="AQ20" s="153"/>
      <c r="AR20" s="153"/>
      <c r="AS20" s="155"/>
      <c r="AT20" s="105" t="s">
        <v>150</v>
      </c>
      <c r="AU20" s="106"/>
      <c r="AV20" s="106"/>
      <c r="AW20" s="106"/>
      <c r="AX20" s="106"/>
      <c r="AY20" s="107"/>
      <c r="AZ20" s="153">
        <f>'(附表１－１)(附表１－２)補助金所要額調'!AV18</f>
        <v>0</v>
      </c>
      <c r="BA20" s="153"/>
      <c r="BB20" s="153"/>
      <c r="BC20" s="153"/>
      <c r="BD20" s="153">
        <f>'(附表５－１)(附表５－２)年間実績報告'!AV18</f>
        <v>0</v>
      </c>
      <c r="BE20" s="153"/>
      <c r="BF20" s="153"/>
      <c r="BG20" s="153"/>
      <c r="BH20" s="153">
        <f>'(附表１－１)(附表１－２)補助金所要額調'!BC18</f>
        <v>0</v>
      </c>
      <c r="BI20" s="153"/>
      <c r="BJ20" s="153"/>
      <c r="BK20" s="153"/>
      <c r="BL20" s="153">
        <f>'(附表５－１)(附表５－２)年間実績報告'!BC18</f>
        <v>0</v>
      </c>
      <c r="BM20" s="153"/>
      <c r="BN20" s="153"/>
      <c r="BO20" s="155"/>
      <c r="BP20" s="105" t="s">
        <v>160</v>
      </c>
      <c r="BQ20" s="106"/>
      <c r="BR20" s="106"/>
      <c r="BS20" s="106"/>
      <c r="BT20" s="106"/>
      <c r="BU20" s="107"/>
      <c r="BV20" s="153">
        <f>'(附表１－１)(附表１－２)補助金所要額調'!BP18</f>
        <v>0</v>
      </c>
      <c r="BW20" s="153"/>
      <c r="BX20" s="153"/>
      <c r="BY20" s="153"/>
      <c r="BZ20" s="153">
        <f>'(附表５－１)(附表５－２)年間実績報告'!BP18</f>
        <v>0</v>
      </c>
      <c r="CA20" s="153"/>
      <c r="CB20" s="153"/>
      <c r="CC20" s="153"/>
      <c r="CD20" s="153">
        <f>'(附表１－１)(附表１－２)補助金所要額調'!BW18</f>
        <v>0</v>
      </c>
      <c r="CE20" s="153"/>
      <c r="CF20" s="153"/>
      <c r="CG20" s="153"/>
      <c r="CH20" s="153">
        <f>'(附表５－１)(附表５－２)年間実績報告'!BW18</f>
        <v>0</v>
      </c>
      <c r="CI20" s="153"/>
      <c r="CJ20" s="153"/>
      <c r="CK20" s="155"/>
      <c r="CL20" s="105" t="s">
        <v>170</v>
      </c>
      <c r="CM20" s="106"/>
      <c r="CN20" s="106"/>
      <c r="CO20" s="106"/>
      <c r="CP20" s="106"/>
      <c r="CQ20" s="107"/>
      <c r="CR20" s="153">
        <f>'(附表１－１)(附表１－２)補助金所要額調'!CJ18</f>
        <v>0</v>
      </c>
      <c r="CS20" s="153"/>
      <c r="CT20" s="153"/>
      <c r="CU20" s="153"/>
      <c r="CV20" s="153">
        <f>'(附表５－１)(附表５－２)年間実績報告'!CJ18</f>
        <v>0</v>
      </c>
      <c r="CW20" s="153"/>
      <c r="CX20" s="153"/>
      <c r="CY20" s="153"/>
      <c r="CZ20" s="153">
        <f>'(附表１－１)(附表１－２)補助金所要額調'!CQ18</f>
        <v>0</v>
      </c>
      <c r="DA20" s="153"/>
      <c r="DB20" s="153"/>
      <c r="DC20" s="153"/>
      <c r="DD20" s="153">
        <f>'(附表５－１)(附表５－２)年間実績報告'!CQ18</f>
        <v>0</v>
      </c>
      <c r="DE20" s="153"/>
      <c r="DF20" s="153"/>
      <c r="DG20" s="153"/>
      <c r="DH20" s="151"/>
      <c r="DI20" s="151"/>
      <c r="DJ20" s="151"/>
      <c r="DK20" s="151"/>
      <c r="DL20" s="151"/>
      <c r="DM20" s="151"/>
      <c r="DN20" s="152"/>
      <c r="DO20" s="152"/>
      <c r="DP20" s="152"/>
      <c r="DQ20" s="152"/>
      <c r="DR20" s="152"/>
      <c r="DS20" s="152"/>
      <c r="DT20" s="152"/>
      <c r="DU20" s="152"/>
      <c r="DV20" s="152"/>
      <c r="DW20" s="152"/>
      <c r="DX20" s="152"/>
      <c r="DY20" s="152"/>
      <c r="DZ20" s="152"/>
      <c r="EA20" s="152"/>
      <c r="EB20" s="152"/>
      <c r="EC20" s="152"/>
    </row>
    <row r="21" spans="2:133" ht="18" customHeight="1" thickBot="1" x14ac:dyDescent="0.55000000000000004">
      <c r="B21" s="109" t="s">
        <v>131</v>
      </c>
      <c r="C21" s="109"/>
      <c r="D21" s="109"/>
      <c r="E21" s="109"/>
      <c r="F21" s="109"/>
      <c r="G21" s="109"/>
      <c r="H21" s="156">
        <f>'(附表１－１)(附表１－２)補助金所要額調'!H19</f>
        <v>0</v>
      </c>
      <c r="I21" s="157"/>
      <c r="J21" s="157"/>
      <c r="K21" s="158"/>
      <c r="L21" s="156">
        <f>'(附表５－１)(附表５－２)年間実績報告'!H19</f>
        <v>0</v>
      </c>
      <c r="M21" s="157"/>
      <c r="N21" s="157"/>
      <c r="O21" s="158"/>
      <c r="P21" s="156">
        <f>'(附表１－１)(附表１－２)補助金所要額調'!O19</f>
        <v>0</v>
      </c>
      <c r="Q21" s="157"/>
      <c r="R21" s="157"/>
      <c r="S21" s="158"/>
      <c r="T21" s="156">
        <f>'(附表５－１)(附表５－２)年間実績報告'!O19</f>
        <v>0</v>
      </c>
      <c r="U21" s="157"/>
      <c r="V21" s="157"/>
      <c r="W21" s="159"/>
      <c r="X21" s="141" t="s">
        <v>141</v>
      </c>
      <c r="Y21" s="142"/>
      <c r="Z21" s="142"/>
      <c r="AA21" s="142"/>
      <c r="AB21" s="142"/>
      <c r="AC21" s="143"/>
      <c r="AD21" s="153">
        <f>'(附表１－１)(附表１－２)補助金所要額調'!AB19</f>
        <v>0</v>
      </c>
      <c r="AE21" s="153"/>
      <c r="AF21" s="153"/>
      <c r="AG21" s="153"/>
      <c r="AH21" s="153">
        <f>'(附表５－１)(附表５－２)年間実績報告'!AB19</f>
        <v>0</v>
      </c>
      <c r="AI21" s="153"/>
      <c r="AJ21" s="153"/>
      <c r="AK21" s="153"/>
      <c r="AL21" s="153">
        <f>'(附表１－１)(附表１－２)補助金所要額調'!AI19</f>
        <v>0</v>
      </c>
      <c r="AM21" s="153"/>
      <c r="AN21" s="153"/>
      <c r="AO21" s="153"/>
      <c r="AP21" s="153">
        <f>'(附表５－１)(附表５－２)年間実績報告'!AI19</f>
        <v>0</v>
      </c>
      <c r="AQ21" s="153"/>
      <c r="AR21" s="153"/>
      <c r="AS21" s="155"/>
      <c r="AT21" s="105" t="s">
        <v>151</v>
      </c>
      <c r="AU21" s="106"/>
      <c r="AV21" s="106"/>
      <c r="AW21" s="106"/>
      <c r="AX21" s="106"/>
      <c r="AY21" s="107"/>
      <c r="AZ21" s="153">
        <f>'(附表１－１)(附表１－２)補助金所要額調'!AV19</f>
        <v>0</v>
      </c>
      <c r="BA21" s="153"/>
      <c r="BB21" s="153"/>
      <c r="BC21" s="153"/>
      <c r="BD21" s="153">
        <f>'(附表５－１)(附表５－２)年間実績報告'!AV19</f>
        <v>0</v>
      </c>
      <c r="BE21" s="153"/>
      <c r="BF21" s="153"/>
      <c r="BG21" s="153"/>
      <c r="BH21" s="153">
        <f>'(附表１－１)(附表１－２)補助金所要額調'!BC19</f>
        <v>0</v>
      </c>
      <c r="BI21" s="153"/>
      <c r="BJ21" s="153"/>
      <c r="BK21" s="153"/>
      <c r="BL21" s="153">
        <f>'(附表５－１)(附表５－２)年間実績報告'!BC19</f>
        <v>0</v>
      </c>
      <c r="BM21" s="153"/>
      <c r="BN21" s="153"/>
      <c r="BO21" s="155"/>
      <c r="BP21" s="105" t="s">
        <v>161</v>
      </c>
      <c r="BQ21" s="106"/>
      <c r="BR21" s="106"/>
      <c r="BS21" s="106"/>
      <c r="BT21" s="106"/>
      <c r="BU21" s="107"/>
      <c r="BV21" s="153">
        <f>'(附表１－１)(附表１－２)補助金所要額調'!BP19</f>
        <v>0</v>
      </c>
      <c r="BW21" s="153"/>
      <c r="BX21" s="153"/>
      <c r="BY21" s="153"/>
      <c r="BZ21" s="153">
        <f>'(附表５－１)(附表５－２)年間実績報告'!BP19</f>
        <v>0</v>
      </c>
      <c r="CA21" s="153"/>
      <c r="CB21" s="153"/>
      <c r="CC21" s="153"/>
      <c r="CD21" s="153">
        <f>'(附表１－１)(附表１－２)補助金所要額調'!BW19</f>
        <v>0</v>
      </c>
      <c r="CE21" s="153"/>
      <c r="CF21" s="153"/>
      <c r="CG21" s="153"/>
      <c r="CH21" s="153">
        <f>'(附表５－１)(附表５－２)年間実績報告'!BW19</f>
        <v>0</v>
      </c>
      <c r="CI21" s="153"/>
      <c r="CJ21" s="153"/>
      <c r="CK21" s="155"/>
      <c r="CL21" s="113" t="s">
        <v>171</v>
      </c>
      <c r="CM21" s="114"/>
      <c r="CN21" s="114"/>
      <c r="CO21" s="114"/>
      <c r="CP21" s="114"/>
      <c r="CQ21" s="115"/>
      <c r="CR21" s="161">
        <f>'(附表１－１)(附表１－２)補助金所要額調'!CJ19</f>
        <v>0</v>
      </c>
      <c r="CS21" s="161"/>
      <c r="CT21" s="161"/>
      <c r="CU21" s="161"/>
      <c r="CV21" s="161">
        <f>'(附表５－１)(附表５－２)年間実績報告'!CJ19</f>
        <v>0</v>
      </c>
      <c r="CW21" s="161"/>
      <c r="CX21" s="161"/>
      <c r="CY21" s="161"/>
      <c r="CZ21" s="161">
        <f>'(附表１－１)(附表１－２)補助金所要額調'!CQ19</f>
        <v>0</v>
      </c>
      <c r="DA21" s="161"/>
      <c r="DB21" s="161"/>
      <c r="DC21" s="161"/>
      <c r="DD21" s="161">
        <f>'(附表５－１)(附表５－２)年間実績報告'!CQ19</f>
        <v>0</v>
      </c>
      <c r="DE21" s="161"/>
      <c r="DF21" s="161"/>
      <c r="DG21" s="161"/>
      <c r="DH21" s="151"/>
      <c r="DI21" s="151"/>
      <c r="DJ21" s="151"/>
      <c r="DK21" s="151"/>
      <c r="DL21" s="151"/>
      <c r="DM21" s="151"/>
      <c r="DN21" s="152"/>
      <c r="DO21" s="152"/>
      <c r="DP21" s="152"/>
      <c r="DQ21" s="152"/>
      <c r="DR21" s="152"/>
      <c r="DS21" s="152"/>
      <c r="DT21" s="152"/>
      <c r="DU21" s="152"/>
      <c r="DV21" s="152"/>
      <c r="DW21" s="152"/>
      <c r="DX21" s="152"/>
      <c r="DY21" s="152"/>
      <c r="DZ21" s="152"/>
      <c r="EA21" s="152"/>
      <c r="EB21" s="152"/>
      <c r="EC21" s="152"/>
    </row>
    <row r="22" spans="2:133" ht="18" customHeight="1" thickTop="1" x14ac:dyDescent="0.5">
      <c r="B22" s="109" t="s">
        <v>132</v>
      </c>
      <c r="C22" s="109"/>
      <c r="D22" s="109"/>
      <c r="E22" s="109"/>
      <c r="F22" s="109"/>
      <c r="G22" s="109"/>
      <c r="H22" s="156">
        <f>'(附表１－１)(附表１－２)補助金所要額調'!H20</f>
        <v>0</v>
      </c>
      <c r="I22" s="157"/>
      <c r="J22" s="157"/>
      <c r="K22" s="158"/>
      <c r="L22" s="156">
        <f>'(附表５－１)(附表５－２)年間実績報告'!H20</f>
        <v>0</v>
      </c>
      <c r="M22" s="157"/>
      <c r="N22" s="157"/>
      <c r="O22" s="158"/>
      <c r="P22" s="156">
        <f>'(附表１－１)(附表１－２)補助金所要額調'!O20</f>
        <v>0</v>
      </c>
      <c r="Q22" s="157"/>
      <c r="R22" s="157"/>
      <c r="S22" s="158"/>
      <c r="T22" s="156">
        <f>'(附表５－１)(附表５－２)年間実績報告'!O20</f>
        <v>0</v>
      </c>
      <c r="U22" s="157"/>
      <c r="V22" s="157"/>
      <c r="W22" s="159"/>
      <c r="X22" s="141" t="s">
        <v>142</v>
      </c>
      <c r="Y22" s="142"/>
      <c r="Z22" s="142"/>
      <c r="AA22" s="142"/>
      <c r="AB22" s="142"/>
      <c r="AC22" s="143"/>
      <c r="AD22" s="153">
        <f>'(附表１－１)(附表１－２)補助金所要額調'!AB20</f>
        <v>0</v>
      </c>
      <c r="AE22" s="153"/>
      <c r="AF22" s="153"/>
      <c r="AG22" s="153"/>
      <c r="AH22" s="153">
        <f>'(附表５－１)(附表５－２)年間実績報告'!AB20</f>
        <v>0</v>
      </c>
      <c r="AI22" s="153"/>
      <c r="AJ22" s="153"/>
      <c r="AK22" s="153"/>
      <c r="AL22" s="153">
        <f>'(附表１－１)(附表１－２)補助金所要額調'!AI20</f>
        <v>0</v>
      </c>
      <c r="AM22" s="153"/>
      <c r="AN22" s="153"/>
      <c r="AO22" s="153"/>
      <c r="AP22" s="153">
        <f>'(附表５－１)(附表５－２)年間実績報告'!AI20</f>
        <v>0</v>
      </c>
      <c r="AQ22" s="153"/>
      <c r="AR22" s="153"/>
      <c r="AS22" s="155"/>
      <c r="AT22" s="105" t="s">
        <v>152</v>
      </c>
      <c r="AU22" s="106"/>
      <c r="AV22" s="106"/>
      <c r="AW22" s="106"/>
      <c r="AX22" s="106"/>
      <c r="AY22" s="107"/>
      <c r="AZ22" s="153">
        <f>'(附表１－１)(附表１－２)補助金所要額調'!AV20</f>
        <v>0</v>
      </c>
      <c r="BA22" s="153"/>
      <c r="BB22" s="153"/>
      <c r="BC22" s="153"/>
      <c r="BD22" s="153">
        <f>'(附表５－１)(附表５－２)年間実績報告'!AV20</f>
        <v>0</v>
      </c>
      <c r="BE22" s="153"/>
      <c r="BF22" s="153"/>
      <c r="BG22" s="153"/>
      <c r="BH22" s="153">
        <f>'(附表１－１)(附表１－２)補助金所要額調'!BC20</f>
        <v>0</v>
      </c>
      <c r="BI22" s="153"/>
      <c r="BJ22" s="153"/>
      <c r="BK22" s="153"/>
      <c r="BL22" s="153">
        <f>'(附表５－１)(附表５－２)年間実績報告'!BC20</f>
        <v>0</v>
      </c>
      <c r="BM22" s="153"/>
      <c r="BN22" s="153"/>
      <c r="BO22" s="155"/>
      <c r="BP22" s="105" t="s">
        <v>162</v>
      </c>
      <c r="BQ22" s="106"/>
      <c r="BR22" s="106"/>
      <c r="BS22" s="106"/>
      <c r="BT22" s="106"/>
      <c r="BU22" s="107"/>
      <c r="BV22" s="153">
        <f>'(附表１－１)(附表１－２)補助金所要額調'!BP20</f>
        <v>0</v>
      </c>
      <c r="BW22" s="153"/>
      <c r="BX22" s="153"/>
      <c r="BY22" s="153"/>
      <c r="BZ22" s="153">
        <f>'(附表５－１)(附表５－２)年間実績報告'!BP20</f>
        <v>0</v>
      </c>
      <c r="CA22" s="153"/>
      <c r="CB22" s="153"/>
      <c r="CC22" s="153"/>
      <c r="CD22" s="153">
        <f>'(附表１－１)(附表１－２)補助金所要額調'!BW20</f>
        <v>0</v>
      </c>
      <c r="CE22" s="153"/>
      <c r="CF22" s="153"/>
      <c r="CG22" s="153"/>
      <c r="CH22" s="153">
        <f>'(附表５－１)(附表５－２)年間実績報告'!BW20</f>
        <v>0</v>
      </c>
      <c r="CI22" s="153"/>
      <c r="CJ22" s="153"/>
      <c r="CK22" s="155"/>
      <c r="CL22" s="117" t="s">
        <v>33</v>
      </c>
      <c r="CM22" s="118"/>
      <c r="CN22" s="118"/>
      <c r="CO22" s="118"/>
      <c r="CP22" s="118"/>
      <c r="CQ22" s="118"/>
      <c r="CR22" s="153">
        <f>SUM(H19:K28,AD19:AG28,AZ19:BC28,BV19:BY28,CR19:CU21)</f>
        <v>0</v>
      </c>
      <c r="CS22" s="153"/>
      <c r="CT22" s="153"/>
      <c r="CU22" s="153"/>
      <c r="CV22" s="153">
        <f>SUM(L19:O28,AH19:AK28,BD19:BG28,BZ19:CC28,CV19:CY21)</f>
        <v>0</v>
      </c>
      <c r="CW22" s="153"/>
      <c r="CX22" s="153"/>
      <c r="CY22" s="153"/>
      <c r="CZ22" s="153">
        <f t="shared" ref="CZ22" si="0">SUM(P19:S28,AL19:AO28,BH19:BK28,CD19:CG28,CZ19:DC21)</f>
        <v>0</v>
      </c>
      <c r="DA22" s="153"/>
      <c r="DB22" s="153"/>
      <c r="DC22" s="153"/>
      <c r="DD22" s="153">
        <f t="shared" ref="DD22" si="1">SUM(T19:W28,AP19:AS28,BL19:BO28,CH19:CK28,DD19:DG21)</f>
        <v>0</v>
      </c>
      <c r="DE22" s="153"/>
      <c r="DF22" s="153"/>
      <c r="DG22" s="153"/>
      <c r="DH22" s="151"/>
      <c r="DI22" s="151"/>
      <c r="DJ22" s="151"/>
      <c r="DK22" s="151"/>
      <c r="DL22" s="151"/>
      <c r="DM22" s="151"/>
      <c r="DN22" s="152"/>
      <c r="DO22" s="152"/>
      <c r="DP22" s="152"/>
      <c r="DQ22" s="152"/>
      <c r="DR22" s="152"/>
      <c r="DS22" s="152"/>
      <c r="DT22" s="152"/>
      <c r="DU22" s="152"/>
      <c r="DV22" s="152"/>
      <c r="DW22" s="152"/>
      <c r="DX22" s="152"/>
      <c r="DY22" s="152"/>
      <c r="DZ22" s="152"/>
      <c r="EA22" s="152"/>
      <c r="EB22" s="152"/>
      <c r="EC22" s="152"/>
    </row>
    <row r="23" spans="2:133" ht="18" customHeight="1" x14ac:dyDescent="0.5">
      <c r="B23" s="109" t="s">
        <v>133</v>
      </c>
      <c r="C23" s="109"/>
      <c r="D23" s="109"/>
      <c r="E23" s="109"/>
      <c r="F23" s="109"/>
      <c r="G23" s="109"/>
      <c r="H23" s="156">
        <f>'(附表１－１)(附表１－２)補助金所要額調'!H21</f>
        <v>0</v>
      </c>
      <c r="I23" s="157"/>
      <c r="J23" s="157"/>
      <c r="K23" s="158"/>
      <c r="L23" s="156">
        <f>'(附表５－１)(附表５－２)年間実績報告'!H21</f>
        <v>0</v>
      </c>
      <c r="M23" s="157"/>
      <c r="N23" s="157"/>
      <c r="O23" s="158"/>
      <c r="P23" s="156">
        <f>'(附表１－１)(附表１－２)補助金所要額調'!O21</f>
        <v>0</v>
      </c>
      <c r="Q23" s="157"/>
      <c r="R23" s="157"/>
      <c r="S23" s="158"/>
      <c r="T23" s="156">
        <f>'(附表５－１)(附表５－２)年間実績報告'!O21</f>
        <v>0</v>
      </c>
      <c r="U23" s="157"/>
      <c r="V23" s="157"/>
      <c r="W23" s="159"/>
      <c r="X23" s="141" t="s">
        <v>143</v>
      </c>
      <c r="Y23" s="142"/>
      <c r="Z23" s="142"/>
      <c r="AA23" s="142"/>
      <c r="AB23" s="142"/>
      <c r="AC23" s="143"/>
      <c r="AD23" s="153">
        <f>'(附表１－１)(附表１－２)補助金所要額調'!AB21</f>
        <v>0</v>
      </c>
      <c r="AE23" s="153"/>
      <c r="AF23" s="153"/>
      <c r="AG23" s="153"/>
      <c r="AH23" s="153">
        <f>'(附表５－１)(附表５－２)年間実績報告'!AB21</f>
        <v>0</v>
      </c>
      <c r="AI23" s="153"/>
      <c r="AJ23" s="153"/>
      <c r="AK23" s="153"/>
      <c r="AL23" s="153">
        <f>'(附表１－１)(附表１－２)補助金所要額調'!AI21</f>
        <v>0</v>
      </c>
      <c r="AM23" s="153"/>
      <c r="AN23" s="153"/>
      <c r="AO23" s="153"/>
      <c r="AP23" s="153">
        <f>'(附表５－１)(附表５－２)年間実績報告'!AI21</f>
        <v>0</v>
      </c>
      <c r="AQ23" s="153"/>
      <c r="AR23" s="153"/>
      <c r="AS23" s="155"/>
      <c r="AT23" s="105" t="s">
        <v>153</v>
      </c>
      <c r="AU23" s="106"/>
      <c r="AV23" s="106"/>
      <c r="AW23" s="106"/>
      <c r="AX23" s="106"/>
      <c r="AY23" s="107"/>
      <c r="AZ23" s="153">
        <f>'(附表１－１)(附表１－２)補助金所要額調'!AV21</f>
        <v>0</v>
      </c>
      <c r="BA23" s="153"/>
      <c r="BB23" s="153"/>
      <c r="BC23" s="153"/>
      <c r="BD23" s="153">
        <f>'(附表５－１)(附表５－２)年間実績報告'!AV21</f>
        <v>0</v>
      </c>
      <c r="BE23" s="153"/>
      <c r="BF23" s="153"/>
      <c r="BG23" s="153"/>
      <c r="BH23" s="153">
        <f>'(附表１－１)(附表１－２)補助金所要額調'!BC21</f>
        <v>0</v>
      </c>
      <c r="BI23" s="153"/>
      <c r="BJ23" s="153"/>
      <c r="BK23" s="153"/>
      <c r="BL23" s="153">
        <f>'(附表５－１)(附表５－２)年間実績報告'!BC21</f>
        <v>0</v>
      </c>
      <c r="BM23" s="153"/>
      <c r="BN23" s="153"/>
      <c r="BO23" s="155"/>
      <c r="BP23" s="105" t="s">
        <v>163</v>
      </c>
      <c r="BQ23" s="106"/>
      <c r="BR23" s="106"/>
      <c r="BS23" s="106"/>
      <c r="BT23" s="106"/>
      <c r="BU23" s="107"/>
      <c r="BV23" s="153">
        <f>'(附表１－１)(附表１－２)補助金所要額調'!BP21</f>
        <v>0</v>
      </c>
      <c r="BW23" s="153"/>
      <c r="BX23" s="153"/>
      <c r="BY23" s="153"/>
      <c r="BZ23" s="153">
        <f>'(附表５－１)(附表５－２)年間実績報告'!BP21</f>
        <v>0</v>
      </c>
      <c r="CA23" s="153"/>
      <c r="CB23" s="153"/>
      <c r="CC23" s="153"/>
      <c r="CD23" s="153">
        <f>'(附表１－１)(附表１－２)補助金所要額調'!BW21</f>
        <v>0</v>
      </c>
      <c r="CE23" s="153"/>
      <c r="CF23" s="153"/>
      <c r="CG23" s="153"/>
      <c r="CH23" s="160">
        <f>'(附表５－１)(附表５－２)年間実績報告'!BW21</f>
        <v>0</v>
      </c>
      <c r="CI23" s="160"/>
      <c r="CJ23" s="160"/>
      <c r="CK23" s="160"/>
      <c r="CL23" s="154"/>
      <c r="CM23" s="154"/>
      <c r="CN23" s="154"/>
      <c r="CO23" s="154"/>
      <c r="CP23" s="154"/>
      <c r="CQ23" s="154"/>
      <c r="CR23" s="150"/>
      <c r="CS23" s="150"/>
      <c r="CT23" s="150"/>
      <c r="CU23" s="150"/>
      <c r="CV23" s="150"/>
      <c r="CW23" s="150"/>
      <c r="CX23" s="150"/>
      <c r="CY23" s="150"/>
      <c r="CZ23" s="150"/>
      <c r="DA23" s="150"/>
      <c r="DB23" s="150"/>
      <c r="DC23" s="150"/>
      <c r="DD23" s="150"/>
      <c r="DE23" s="150"/>
      <c r="DF23" s="150"/>
      <c r="DG23" s="150"/>
      <c r="DH23" s="151"/>
      <c r="DI23" s="151"/>
      <c r="DJ23" s="151"/>
      <c r="DK23" s="151"/>
      <c r="DL23" s="151"/>
      <c r="DM23" s="151"/>
      <c r="DN23" s="152"/>
      <c r="DO23" s="152"/>
      <c r="DP23" s="152"/>
      <c r="DQ23" s="152"/>
      <c r="DR23" s="152"/>
      <c r="DS23" s="152"/>
      <c r="DT23" s="152"/>
      <c r="DU23" s="152"/>
      <c r="DV23" s="152"/>
      <c r="DW23" s="152"/>
      <c r="DX23" s="152"/>
      <c r="DY23" s="152"/>
      <c r="DZ23" s="152"/>
      <c r="EA23" s="152"/>
      <c r="EB23" s="152"/>
      <c r="EC23" s="152"/>
    </row>
    <row r="24" spans="2:133" ht="18" customHeight="1" x14ac:dyDescent="0.5">
      <c r="B24" s="109" t="s">
        <v>134</v>
      </c>
      <c r="C24" s="109"/>
      <c r="D24" s="109"/>
      <c r="E24" s="109"/>
      <c r="F24" s="109"/>
      <c r="G24" s="109"/>
      <c r="H24" s="156">
        <f>'(附表１－１)(附表１－２)補助金所要額調'!H22</f>
        <v>0</v>
      </c>
      <c r="I24" s="157"/>
      <c r="J24" s="157"/>
      <c r="K24" s="158"/>
      <c r="L24" s="156">
        <f>'(附表５－１)(附表５－２)年間実績報告'!H22</f>
        <v>0</v>
      </c>
      <c r="M24" s="157"/>
      <c r="N24" s="157"/>
      <c r="O24" s="158"/>
      <c r="P24" s="156">
        <f>'(附表１－１)(附表１－２)補助金所要額調'!O22</f>
        <v>0</v>
      </c>
      <c r="Q24" s="157"/>
      <c r="R24" s="157"/>
      <c r="S24" s="158"/>
      <c r="T24" s="156">
        <f>'(附表５－１)(附表５－２)年間実績報告'!O22</f>
        <v>0</v>
      </c>
      <c r="U24" s="157"/>
      <c r="V24" s="157"/>
      <c r="W24" s="159"/>
      <c r="X24" s="105" t="s">
        <v>144</v>
      </c>
      <c r="Y24" s="106"/>
      <c r="Z24" s="106"/>
      <c r="AA24" s="106"/>
      <c r="AB24" s="106"/>
      <c r="AC24" s="107"/>
      <c r="AD24" s="153">
        <f>'(附表１－１)(附表１－２)補助金所要額調'!AB22</f>
        <v>0</v>
      </c>
      <c r="AE24" s="153"/>
      <c r="AF24" s="153"/>
      <c r="AG24" s="153"/>
      <c r="AH24" s="153">
        <f>'(附表５－１)(附表５－２)年間実績報告'!AB22</f>
        <v>0</v>
      </c>
      <c r="AI24" s="153"/>
      <c r="AJ24" s="153"/>
      <c r="AK24" s="153"/>
      <c r="AL24" s="153">
        <f>'(附表１－１)(附表１－２)補助金所要額調'!AI22</f>
        <v>0</v>
      </c>
      <c r="AM24" s="153"/>
      <c r="AN24" s="153"/>
      <c r="AO24" s="153"/>
      <c r="AP24" s="153">
        <f>'(附表５－１)(附表５－２)年間実績報告'!AI22</f>
        <v>0</v>
      </c>
      <c r="AQ24" s="153"/>
      <c r="AR24" s="153"/>
      <c r="AS24" s="155"/>
      <c r="AT24" s="105" t="s">
        <v>154</v>
      </c>
      <c r="AU24" s="106"/>
      <c r="AV24" s="106"/>
      <c r="AW24" s="106"/>
      <c r="AX24" s="106"/>
      <c r="AY24" s="107"/>
      <c r="AZ24" s="153">
        <f>'(附表１－１)(附表１－２)補助金所要額調'!AV22</f>
        <v>0</v>
      </c>
      <c r="BA24" s="153"/>
      <c r="BB24" s="153"/>
      <c r="BC24" s="153"/>
      <c r="BD24" s="153">
        <f>'(附表５－１)(附表５－２)年間実績報告'!AV22</f>
        <v>0</v>
      </c>
      <c r="BE24" s="153"/>
      <c r="BF24" s="153"/>
      <c r="BG24" s="153"/>
      <c r="BH24" s="153">
        <f>'(附表１－１)(附表１－２)補助金所要額調'!BC22</f>
        <v>0</v>
      </c>
      <c r="BI24" s="153"/>
      <c r="BJ24" s="153"/>
      <c r="BK24" s="153"/>
      <c r="BL24" s="153">
        <f>'(附表５－１)(附表５－２)年間実績報告'!BC22</f>
        <v>0</v>
      </c>
      <c r="BM24" s="153"/>
      <c r="BN24" s="153"/>
      <c r="BO24" s="155"/>
      <c r="BP24" s="105" t="s">
        <v>164</v>
      </c>
      <c r="BQ24" s="106"/>
      <c r="BR24" s="106"/>
      <c r="BS24" s="106"/>
      <c r="BT24" s="106"/>
      <c r="BU24" s="107"/>
      <c r="BV24" s="153">
        <f>'(附表１－１)(附表１－２)補助金所要額調'!BP22</f>
        <v>0</v>
      </c>
      <c r="BW24" s="153"/>
      <c r="BX24" s="153"/>
      <c r="BY24" s="153"/>
      <c r="BZ24" s="153">
        <f>'(附表５－１)(附表５－２)年間実績報告'!BP22</f>
        <v>0</v>
      </c>
      <c r="CA24" s="153"/>
      <c r="CB24" s="153"/>
      <c r="CC24" s="153"/>
      <c r="CD24" s="153">
        <f>'(附表１－１)(附表１－２)補助金所要額調'!BW22</f>
        <v>0</v>
      </c>
      <c r="CE24" s="153"/>
      <c r="CF24" s="153"/>
      <c r="CG24" s="153"/>
      <c r="CH24" s="153">
        <f>'(附表５－１)(附表５－２)年間実績報告'!BW22</f>
        <v>0</v>
      </c>
      <c r="CI24" s="153"/>
      <c r="CJ24" s="153"/>
      <c r="CK24" s="153"/>
      <c r="CL24" s="154"/>
      <c r="CM24" s="154"/>
      <c r="CN24" s="154"/>
      <c r="CO24" s="154"/>
      <c r="CP24" s="154"/>
      <c r="CQ24" s="154"/>
      <c r="CR24" s="150"/>
      <c r="CS24" s="150"/>
      <c r="CT24" s="150"/>
      <c r="CU24" s="150"/>
      <c r="CV24" s="150"/>
      <c r="CW24" s="150"/>
      <c r="CX24" s="150"/>
      <c r="CY24" s="150"/>
      <c r="CZ24" s="150"/>
      <c r="DA24" s="150"/>
      <c r="DB24" s="150"/>
      <c r="DC24" s="150"/>
      <c r="DD24" s="150"/>
      <c r="DE24" s="150"/>
      <c r="DF24" s="150"/>
      <c r="DG24" s="150"/>
      <c r="DH24" s="151"/>
      <c r="DI24" s="151"/>
      <c r="DJ24" s="151"/>
      <c r="DK24" s="151"/>
      <c r="DL24" s="151"/>
      <c r="DM24" s="151"/>
      <c r="DN24" s="152"/>
      <c r="DO24" s="152"/>
      <c r="DP24" s="152"/>
      <c r="DQ24" s="152"/>
      <c r="DR24" s="152"/>
      <c r="DS24" s="152"/>
      <c r="DT24" s="152"/>
      <c r="DU24" s="152"/>
      <c r="DV24" s="152"/>
      <c r="DW24" s="152"/>
      <c r="DX24" s="152"/>
      <c r="DY24" s="152"/>
      <c r="DZ24" s="152"/>
      <c r="EA24" s="152"/>
      <c r="EB24" s="152"/>
      <c r="EC24" s="152"/>
    </row>
    <row r="25" spans="2:133" ht="18" customHeight="1" x14ac:dyDescent="0.5">
      <c r="B25" s="109" t="s">
        <v>135</v>
      </c>
      <c r="C25" s="109"/>
      <c r="D25" s="109"/>
      <c r="E25" s="109"/>
      <c r="F25" s="109"/>
      <c r="G25" s="109"/>
      <c r="H25" s="156">
        <f>'(附表１－１)(附表１－２)補助金所要額調'!H23</f>
        <v>0</v>
      </c>
      <c r="I25" s="157"/>
      <c r="J25" s="157"/>
      <c r="K25" s="158"/>
      <c r="L25" s="156">
        <f>'(附表５－１)(附表５－２)年間実績報告'!H23</f>
        <v>0</v>
      </c>
      <c r="M25" s="157"/>
      <c r="N25" s="157"/>
      <c r="O25" s="158"/>
      <c r="P25" s="156">
        <f>'(附表１－１)(附表１－２)補助金所要額調'!O23</f>
        <v>0</v>
      </c>
      <c r="Q25" s="157"/>
      <c r="R25" s="157"/>
      <c r="S25" s="158"/>
      <c r="T25" s="156">
        <f>'(附表５－１)(附表５－２)年間実績報告'!O23</f>
        <v>0</v>
      </c>
      <c r="U25" s="157"/>
      <c r="V25" s="157"/>
      <c r="W25" s="159"/>
      <c r="X25" s="105" t="s">
        <v>145</v>
      </c>
      <c r="Y25" s="106"/>
      <c r="Z25" s="106"/>
      <c r="AA25" s="106"/>
      <c r="AB25" s="106"/>
      <c r="AC25" s="107"/>
      <c r="AD25" s="153">
        <f>'(附表１－１)(附表１－２)補助金所要額調'!AB23</f>
        <v>0</v>
      </c>
      <c r="AE25" s="153"/>
      <c r="AF25" s="153"/>
      <c r="AG25" s="153"/>
      <c r="AH25" s="153">
        <f>'(附表５－１)(附表５－２)年間実績報告'!AB23</f>
        <v>0</v>
      </c>
      <c r="AI25" s="153"/>
      <c r="AJ25" s="153"/>
      <c r="AK25" s="153"/>
      <c r="AL25" s="153">
        <f>'(附表１－１)(附表１－２)補助金所要額調'!AI23</f>
        <v>0</v>
      </c>
      <c r="AM25" s="153"/>
      <c r="AN25" s="153"/>
      <c r="AO25" s="153"/>
      <c r="AP25" s="153">
        <f>'(附表５－１)(附表５－２)年間実績報告'!AI23</f>
        <v>0</v>
      </c>
      <c r="AQ25" s="153"/>
      <c r="AR25" s="153"/>
      <c r="AS25" s="155"/>
      <c r="AT25" s="105" t="s">
        <v>155</v>
      </c>
      <c r="AU25" s="106"/>
      <c r="AV25" s="106"/>
      <c r="AW25" s="106"/>
      <c r="AX25" s="106"/>
      <c r="AY25" s="107"/>
      <c r="AZ25" s="153">
        <f>'(附表１－１)(附表１－２)補助金所要額調'!AV23</f>
        <v>0</v>
      </c>
      <c r="BA25" s="153"/>
      <c r="BB25" s="153"/>
      <c r="BC25" s="153"/>
      <c r="BD25" s="153">
        <f>'(附表５－１)(附表５－２)年間実績報告'!AV23</f>
        <v>0</v>
      </c>
      <c r="BE25" s="153"/>
      <c r="BF25" s="153"/>
      <c r="BG25" s="153"/>
      <c r="BH25" s="153">
        <f>'(附表１－１)(附表１－２)補助金所要額調'!BC23</f>
        <v>0</v>
      </c>
      <c r="BI25" s="153"/>
      <c r="BJ25" s="153"/>
      <c r="BK25" s="153"/>
      <c r="BL25" s="153">
        <f>'(附表５－１)(附表５－２)年間実績報告'!BC23</f>
        <v>0</v>
      </c>
      <c r="BM25" s="153"/>
      <c r="BN25" s="153"/>
      <c r="BO25" s="155"/>
      <c r="BP25" s="105" t="s">
        <v>165</v>
      </c>
      <c r="BQ25" s="106"/>
      <c r="BR25" s="106"/>
      <c r="BS25" s="106"/>
      <c r="BT25" s="106"/>
      <c r="BU25" s="107"/>
      <c r="BV25" s="153">
        <f>'(附表１－１)(附表１－２)補助金所要額調'!BP23</f>
        <v>0</v>
      </c>
      <c r="BW25" s="153"/>
      <c r="BX25" s="153"/>
      <c r="BY25" s="153"/>
      <c r="BZ25" s="153">
        <f>'(附表５－１)(附表５－２)年間実績報告'!BP23</f>
        <v>0</v>
      </c>
      <c r="CA25" s="153"/>
      <c r="CB25" s="153"/>
      <c r="CC25" s="153"/>
      <c r="CD25" s="153">
        <f>'(附表１－１)(附表１－２)補助金所要額調'!BW23</f>
        <v>0</v>
      </c>
      <c r="CE25" s="153"/>
      <c r="CF25" s="153"/>
      <c r="CG25" s="153"/>
      <c r="CH25" s="153">
        <f>'(附表５－１)(附表５－２)年間実績報告'!BW23</f>
        <v>0</v>
      </c>
      <c r="CI25" s="153"/>
      <c r="CJ25" s="153"/>
      <c r="CK25" s="153"/>
      <c r="CL25" s="154"/>
      <c r="CM25" s="154"/>
      <c r="CN25" s="154"/>
      <c r="CO25" s="154"/>
      <c r="CP25" s="154"/>
      <c r="CQ25" s="154"/>
      <c r="CR25" s="150"/>
      <c r="CS25" s="150"/>
      <c r="CT25" s="150"/>
      <c r="CU25" s="150"/>
      <c r="CV25" s="150"/>
      <c r="CW25" s="150"/>
      <c r="CX25" s="150"/>
      <c r="CY25" s="150"/>
      <c r="CZ25" s="150"/>
      <c r="DA25" s="150"/>
      <c r="DB25" s="150"/>
      <c r="DC25" s="150"/>
      <c r="DD25" s="150"/>
      <c r="DE25" s="150"/>
      <c r="DF25" s="150"/>
      <c r="DG25" s="150"/>
      <c r="DH25" s="151"/>
      <c r="DI25" s="151"/>
      <c r="DJ25" s="151"/>
      <c r="DK25" s="151"/>
      <c r="DL25" s="151"/>
      <c r="DM25" s="151"/>
      <c r="DN25" s="152"/>
      <c r="DO25" s="152"/>
      <c r="DP25" s="152"/>
      <c r="DQ25" s="152"/>
      <c r="DR25" s="152"/>
      <c r="DS25" s="152"/>
      <c r="DT25" s="152"/>
      <c r="DU25" s="152"/>
      <c r="DV25" s="152"/>
      <c r="DW25" s="152"/>
      <c r="DX25" s="152"/>
      <c r="DY25" s="152"/>
      <c r="DZ25" s="152"/>
      <c r="EA25" s="152"/>
      <c r="EB25" s="152"/>
      <c r="EC25" s="152"/>
    </row>
    <row r="26" spans="2:133" ht="18" customHeight="1" x14ac:dyDescent="0.5">
      <c r="B26" s="109" t="s">
        <v>136</v>
      </c>
      <c r="C26" s="109"/>
      <c r="D26" s="109"/>
      <c r="E26" s="109"/>
      <c r="F26" s="109"/>
      <c r="G26" s="109"/>
      <c r="H26" s="156">
        <f>'(附表１－１)(附表１－２)補助金所要額調'!H24</f>
        <v>0</v>
      </c>
      <c r="I26" s="157"/>
      <c r="J26" s="157"/>
      <c r="K26" s="158"/>
      <c r="L26" s="156">
        <f>'(附表５－１)(附表５－２)年間実績報告'!H24</f>
        <v>0</v>
      </c>
      <c r="M26" s="157"/>
      <c r="N26" s="157"/>
      <c r="O26" s="158"/>
      <c r="P26" s="156">
        <f>'(附表１－１)(附表１－２)補助金所要額調'!O24</f>
        <v>0</v>
      </c>
      <c r="Q26" s="157"/>
      <c r="R26" s="157"/>
      <c r="S26" s="158"/>
      <c r="T26" s="156">
        <f>'(附表５－１)(附表５－２)年間実績報告'!O24</f>
        <v>0</v>
      </c>
      <c r="U26" s="157"/>
      <c r="V26" s="157"/>
      <c r="W26" s="159"/>
      <c r="X26" s="105" t="s">
        <v>146</v>
      </c>
      <c r="Y26" s="106"/>
      <c r="Z26" s="106"/>
      <c r="AA26" s="106"/>
      <c r="AB26" s="106"/>
      <c r="AC26" s="107"/>
      <c r="AD26" s="153">
        <f>'(附表１－１)(附表１－２)補助金所要額調'!AB24</f>
        <v>0</v>
      </c>
      <c r="AE26" s="153"/>
      <c r="AF26" s="153"/>
      <c r="AG26" s="153"/>
      <c r="AH26" s="153">
        <f>'(附表５－１)(附表５－２)年間実績報告'!AB24</f>
        <v>0</v>
      </c>
      <c r="AI26" s="153"/>
      <c r="AJ26" s="153"/>
      <c r="AK26" s="153"/>
      <c r="AL26" s="153">
        <f>'(附表１－１)(附表１－２)補助金所要額調'!AI24</f>
        <v>0</v>
      </c>
      <c r="AM26" s="153"/>
      <c r="AN26" s="153"/>
      <c r="AO26" s="153"/>
      <c r="AP26" s="153">
        <f>'(附表５－１)(附表５－２)年間実績報告'!AI24</f>
        <v>0</v>
      </c>
      <c r="AQ26" s="153"/>
      <c r="AR26" s="153"/>
      <c r="AS26" s="155"/>
      <c r="AT26" s="105" t="s">
        <v>156</v>
      </c>
      <c r="AU26" s="106"/>
      <c r="AV26" s="106"/>
      <c r="AW26" s="106"/>
      <c r="AX26" s="106"/>
      <c r="AY26" s="107"/>
      <c r="AZ26" s="153">
        <f>'(附表１－１)(附表１－２)補助金所要額調'!AV24</f>
        <v>0</v>
      </c>
      <c r="BA26" s="153"/>
      <c r="BB26" s="153"/>
      <c r="BC26" s="153"/>
      <c r="BD26" s="153">
        <f>'(附表５－１)(附表５－２)年間実績報告'!AV24</f>
        <v>0</v>
      </c>
      <c r="BE26" s="153"/>
      <c r="BF26" s="153"/>
      <c r="BG26" s="153"/>
      <c r="BH26" s="153">
        <f>'(附表１－１)(附表１－２)補助金所要額調'!BC24</f>
        <v>0</v>
      </c>
      <c r="BI26" s="153"/>
      <c r="BJ26" s="153"/>
      <c r="BK26" s="153"/>
      <c r="BL26" s="153">
        <f>'(附表５－１)(附表５－２)年間実績報告'!BC24</f>
        <v>0</v>
      </c>
      <c r="BM26" s="153"/>
      <c r="BN26" s="153"/>
      <c r="BO26" s="155"/>
      <c r="BP26" s="105" t="s">
        <v>166</v>
      </c>
      <c r="BQ26" s="106"/>
      <c r="BR26" s="106"/>
      <c r="BS26" s="106"/>
      <c r="BT26" s="106"/>
      <c r="BU26" s="107"/>
      <c r="BV26" s="153">
        <f>'(附表１－１)(附表１－２)補助金所要額調'!BP24</f>
        <v>0</v>
      </c>
      <c r="BW26" s="153"/>
      <c r="BX26" s="153"/>
      <c r="BY26" s="153"/>
      <c r="BZ26" s="153">
        <f>'(附表５－１)(附表５－２)年間実績報告'!BP24</f>
        <v>0</v>
      </c>
      <c r="CA26" s="153"/>
      <c r="CB26" s="153"/>
      <c r="CC26" s="153"/>
      <c r="CD26" s="153">
        <f>'(附表１－１)(附表１－２)補助金所要額調'!BW24</f>
        <v>0</v>
      </c>
      <c r="CE26" s="153"/>
      <c r="CF26" s="153"/>
      <c r="CG26" s="153"/>
      <c r="CH26" s="153">
        <f>'(附表５－１)(附表５－２)年間実績報告'!BW24</f>
        <v>0</v>
      </c>
      <c r="CI26" s="153"/>
      <c r="CJ26" s="153"/>
      <c r="CK26" s="153"/>
      <c r="CL26" s="154"/>
      <c r="CM26" s="154"/>
      <c r="CN26" s="154"/>
      <c r="CO26" s="154"/>
      <c r="CP26" s="154"/>
      <c r="CQ26" s="154"/>
      <c r="CR26" s="150"/>
      <c r="CS26" s="150"/>
      <c r="CT26" s="150"/>
      <c r="CU26" s="150"/>
      <c r="CV26" s="150"/>
      <c r="CW26" s="150"/>
      <c r="CX26" s="150"/>
      <c r="CY26" s="150"/>
      <c r="CZ26" s="150"/>
      <c r="DA26" s="150"/>
      <c r="DB26" s="150"/>
      <c r="DC26" s="150"/>
      <c r="DD26" s="150"/>
      <c r="DE26" s="150"/>
      <c r="DF26" s="150"/>
      <c r="DG26" s="150"/>
      <c r="DH26" s="151"/>
      <c r="DI26" s="151"/>
      <c r="DJ26" s="151"/>
      <c r="DK26" s="151"/>
      <c r="DL26" s="151"/>
      <c r="DM26" s="151"/>
      <c r="DN26" s="152"/>
      <c r="DO26" s="152"/>
      <c r="DP26" s="152"/>
      <c r="DQ26" s="152"/>
      <c r="DR26" s="152"/>
      <c r="DS26" s="152"/>
      <c r="DT26" s="152"/>
      <c r="DU26" s="152"/>
      <c r="DV26" s="152"/>
      <c r="DW26" s="152"/>
      <c r="DX26" s="152"/>
      <c r="DY26" s="152"/>
      <c r="DZ26" s="152"/>
      <c r="EA26" s="152"/>
      <c r="EB26" s="152"/>
      <c r="EC26" s="152"/>
    </row>
    <row r="27" spans="2:133" ht="18" customHeight="1" x14ac:dyDescent="0.5">
      <c r="B27" s="109" t="s">
        <v>137</v>
      </c>
      <c r="C27" s="109"/>
      <c r="D27" s="109"/>
      <c r="E27" s="109"/>
      <c r="F27" s="109"/>
      <c r="G27" s="109"/>
      <c r="H27" s="156">
        <f>'(附表１－１)(附表１－２)補助金所要額調'!H25</f>
        <v>0</v>
      </c>
      <c r="I27" s="157"/>
      <c r="J27" s="157"/>
      <c r="K27" s="158"/>
      <c r="L27" s="156">
        <f>'(附表５－１)(附表５－２)年間実績報告'!H25</f>
        <v>0</v>
      </c>
      <c r="M27" s="157"/>
      <c r="N27" s="157"/>
      <c r="O27" s="158"/>
      <c r="P27" s="156">
        <f>'(附表１－１)(附表１－２)補助金所要額調'!O25</f>
        <v>0</v>
      </c>
      <c r="Q27" s="157"/>
      <c r="R27" s="157"/>
      <c r="S27" s="158"/>
      <c r="T27" s="156">
        <f>'(附表５－１)(附表５－２)年間実績報告'!O25</f>
        <v>0</v>
      </c>
      <c r="U27" s="157"/>
      <c r="V27" s="157"/>
      <c r="W27" s="159"/>
      <c r="X27" s="105" t="s">
        <v>147</v>
      </c>
      <c r="Y27" s="106"/>
      <c r="Z27" s="106"/>
      <c r="AA27" s="106"/>
      <c r="AB27" s="106"/>
      <c r="AC27" s="107"/>
      <c r="AD27" s="153">
        <f>'(附表１－１)(附表１－２)補助金所要額調'!AB25</f>
        <v>0</v>
      </c>
      <c r="AE27" s="153"/>
      <c r="AF27" s="153"/>
      <c r="AG27" s="153"/>
      <c r="AH27" s="153">
        <f>'(附表５－１)(附表５－２)年間実績報告'!AB25</f>
        <v>0</v>
      </c>
      <c r="AI27" s="153"/>
      <c r="AJ27" s="153"/>
      <c r="AK27" s="153"/>
      <c r="AL27" s="153">
        <f>'(附表１－１)(附表１－２)補助金所要額調'!AI25</f>
        <v>0</v>
      </c>
      <c r="AM27" s="153"/>
      <c r="AN27" s="153"/>
      <c r="AO27" s="153"/>
      <c r="AP27" s="153">
        <f>'(附表５－１)(附表５－２)年間実績報告'!AI25</f>
        <v>0</v>
      </c>
      <c r="AQ27" s="153"/>
      <c r="AR27" s="153"/>
      <c r="AS27" s="155"/>
      <c r="AT27" s="105" t="s">
        <v>157</v>
      </c>
      <c r="AU27" s="106"/>
      <c r="AV27" s="106"/>
      <c r="AW27" s="106"/>
      <c r="AX27" s="106"/>
      <c r="AY27" s="107"/>
      <c r="AZ27" s="153">
        <f>'(附表１－１)(附表１－２)補助金所要額調'!AV25</f>
        <v>0</v>
      </c>
      <c r="BA27" s="153"/>
      <c r="BB27" s="153"/>
      <c r="BC27" s="153"/>
      <c r="BD27" s="153">
        <f>'(附表５－１)(附表５－２)年間実績報告'!AV25</f>
        <v>0</v>
      </c>
      <c r="BE27" s="153"/>
      <c r="BF27" s="153"/>
      <c r="BG27" s="153"/>
      <c r="BH27" s="153">
        <f>'(附表１－１)(附表１－２)補助金所要額調'!BC25</f>
        <v>0</v>
      </c>
      <c r="BI27" s="153"/>
      <c r="BJ27" s="153"/>
      <c r="BK27" s="153"/>
      <c r="BL27" s="153">
        <f>'(附表５－１)(附表５－２)年間実績報告'!BC25</f>
        <v>0</v>
      </c>
      <c r="BM27" s="153"/>
      <c r="BN27" s="153"/>
      <c r="BO27" s="155"/>
      <c r="BP27" s="105" t="s">
        <v>167</v>
      </c>
      <c r="BQ27" s="106"/>
      <c r="BR27" s="106"/>
      <c r="BS27" s="106"/>
      <c r="BT27" s="106"/>
      <c r="BU27" s="107"/>
      <c r="BV27" s="153">
        <f>'(附表１－１)(附表１－２)補助金所要額調'!BP25</f>
        <v>0</v>
      </c>
      <c r="BW27" s="153"/>
      <c r="BX27" s="153"/>
      <c r="BY27" s="153"/>
      <c r="BZ27" s="153">
        <f>'(附表５－１)(附表５－２)年間実績報告'!BP25</f>
        <v>0</v>
      </c>
      <c r="CA27" s="153"/>
      <c r="CB27" s="153"/>
      <c r="CC27" s="153"/>
      <c r="CD27" s="153">
        <f>'(附表１－１)(附表１－２)補助金所要額調'!BW25</f>
        <v>0</v>
      </c>
      <c r="CE27" s="153"/>
      <c r="CF27" s="153"/>
      <c r="CG27" s="153"/>
      <c r="CH27" s="153">
        <f>'(附表５－１)(附表５－２)年間実績報告'!BW25</f>
        <v>0</v>
      </c>
      <c r="CI27" s="153"/>
      <c r="CJ27" s="153"/>
      <c r="CK27" s="153"/>
      <c r="CL27" s="154"/>
      <c r="CM27" s="154"/>
      <c r="CN27" s="154"/>
      <c r="CO27" s="154"/>
      <c r="CP27" s="154"/>
      <c r="CQ27" s="154"/>
      <c r="CR27" s="150"/>
      <c r="CS27" s="150"/>
      <c r="CT27" s="150"/>
      <c r="CU27" s="150"/>
      <c r="CV27" s="150"/>
      <c r="CW27" s="150"/>
      <c r="CX27" s="150"/>
      <c r="CY27" s="150"/>
      <c r="CZ27" s="150"/>
      <c r="DA27" s="150"/>
      <c r="DB27" s="150"/>
      <c r="DC27" s="150"/>
      <c r="DD27" s="150"/>
      <c r="DE27" s="150"/>
      <c r="DF27" s="150"/>
      <c r="DG27" s="150"/>
      <c r="DH27" s="151"/>
      <c r="DI27" s="151"/>
      <c r="DJ27" s="151"/>
      <c r="DK27" s="151"/>
      <c r="DL27" s="151"/>
      <c r="DM27" s="151"/>
      <c r="DN27" s="152"/>
      <c r="DO27" s="152"/>
      <c r="DP27" s="152"/>
      <c r="DQ27" s="152"/>
      <c r="DR27" s="152"/>
      <c r="DS27" s="152"/>
      <c r="DT27" s="152"/>
      <c r="DU27" s="152"/>
      <c r="DV27" s="152"/>
      <c r="DW27" s="152"/>
      <c r="DX27" s="152"/>
      <c r="DY27" s="152"/>
      <c r="DZ27" s="152"/>
      <c r="EA27" s="152"/>
      <c r="EB27" s="152"/>
      <c r="EC27" s="152"/>
    </row>
    <row r="28" spans="2:133" ht="18" customHeight="1" x14ac:dyDescent="0.5">
      <c r="B28" s="109" t="s">
        <v>138</v>
      </c>
      <c r="C28" s="109"/>
      <c r="D28" s="109"/>
      <c r="E28" s="109"/>
      <c r="F28" s="109"/>
      <c r="G28" s="109"/>
      <c r="H28" s="156">
        <f>'(附表１－１)(附表１－２)補助金所要額調'!H26</f>
        <v>0</v>
      </c>
      <c r="I28" s="157"/>
      <c r="J28" s="157"/>
      <c r="K28" s="158"/>
      <c r="L28" s="156">
        <f>'(附表５－１)(附表５－２)年間実績報告'!H26</f>
        <v>0</v>
      </c>
      <c r="M28" s="157"/>
      <c r="N28" s="157"/>
      <c r="O28" s="158"/>
      <c r="P28" s="156">
        <f>'(附表１－１)(附表１－２)補助金所要額調'!O26</f>
        <v>0</v>
      </c>
      <c r="Q28" s="157"/>
      <c r="R28" s="157"/>
      <c r="S28" s="158"/>
      <c r="T28" s="156">
        <f>'(附表５－１)(附表５－２)年間実績報告'!O26</f>
        <v>0</v>
      </c>
      <c r="U28" s="157"/>
      <c r="V28" s="157"/>
      <c r="W28" s="159"/>
      <c r="X28" s="105" t="s">
        <v>148</v>
      </c>
      <c r="Y28" s="106"/>
      <c r="Z28" s="106"/>
      <c r="AA28" s="106"/>
      <c r="AB28" s="106"/>
      <c r="AC28" s="107"/>
      <c r="AD28" s="153">
        <f>'(附表１－１)(附表１－２)補助金所要額調'!AB26</f>
        <v>0</v>
      </c>
      <c r="AE28" s="153"/>
      <c r="AF28" s="153"/>
      <c r="AG28" s="153"/>
      <c r="AH28" s="153">
        <f>'(附表５－１)(附表５－２)年間実績報告'!AB26</f>
        <v>0</v>
      </c>
      <c r="AI28" s="153"/>
      <c r="AJ28" s="153"/>
      <c r="AK28" s="153"/>
      <c r="AL28" s="153">
        <f>'(附表１－１)(附表１－２)補助金所要額調'!AI26</f>
        <v>0</v>
      </c>
      <c r="AM28" s="153"/>
      <c r="AN28" s="153"/>
      <c r="AO28" s="153"/>
      <c r="AP28" s="153">
        <f>'(附表５－１)(附表５－２)年間実績報告'!AI26</f>
        <v>0</v>
      </c>
      <c r="AQ28" s="153"/>
      <c r="AR28" s="153"/>
      <c r="AS28" s="155"/>
      <c r="AT28" s="105" t="s">
        <v>158</v>
      </c>
      <c r="AU28" s="106"/>
      <c r="AV28" s="106"/>
      <c r="AW28" s="106"/>
      <c r="AX28" s="106"/>
      <c r="AY28" s="107"/>
      <c r="AZ28" s="153">
        <f>'(附表１－１)(附表１－２)補助金所要額調'!AV26</f>
        <v>0</v>
      </c>
      <c r="BA28" s="153"/>
      <c r="BB28" s="153"/>
      <c r="BC28" s="153"/>
      <c r="BD28" s="153">
        <f>'(附表５－１)(附表５－２)年間実績報告'!AV26</f>
        <v>0</v>
      </c>
      <c r="BE28" s="153"/>
      <c r="BF28" s="153"/>
      <c r="BG28" s="153"/>
      <c r="BH28" s="153">
        <f>'(附表１－１)(附表１－２)補助金所要額調'!BC26</f>
        <v>0</v>
      </c>
      <c r="BI28" s="153"/>
      <c r="BJ28" s="153"/>
      <c r="BK28" s="153"/>
      <c r="BL28" s="153">
        <f>'(附表５－１)(附表５－２)年間実績報告'!BC26</f>
        <v>0</v>
      </c>
      <c r="BM28" s="153"/>
      <c r="BN28" s="153"/>
      <c r="BO28" s="155"/>
      <c r="BP28" s="105" t="s">
        <v>168</v>
      </c>
      <c r="BQ28" s="106"/>
      <c r="BR28" s="106"/>
      <c r="BS28" s="106"/>
      <c r="BT28" s="106"/>
      <c r="BU28" s="107"/>
      <c r="BV28" s="153">
        <f>'(附表１－１)(附表１－２)補助金所要額調'!BP26</f>
        <v>0</v>
      </c>
      <c r="BW28" s="153"/>
      <c r="BX28" s="153"/>
      <c r="BY28" s="153"/>
      <c r="BZ28" s="153">
        <f>'(附表５－１)(附表５－２)年間実績報告'!BP26</f>
        <v>0</v>
      </c>
      <c r="CA28" s="153"/>
      <c r="CB28" s="153"/>
      <c r="CC28" s="153"/>
      <c r="CD28" s="153">
        <f>'(附表１－１)(附表１－２)補助金所要額調'!BW26</f>
        <v>0</v>
      </c>
      <c r="CE28" s="153"/>
      <c r="CF28" s="153"/>
      <c r="CG28" s="153"/>
      <c r="CH28" s="153">
        <f>'(附表５－１)(附表５－２)年間実績報告'!BW26</f>
        <v>0</v>
      </c>
      <c r="CI28" s="153"/>
      <c r="CJ28" s="153"/>
      <c r="CK28" s="153"/>
      <c r="CL28" s="154"/>
      <c r="CM28" s="154"/>
      <c r="CN28" s="154"/>
      <c r="CO28" s="154"/>
      <c r="CP28" s="154"/>
      <c r="CQ28" s="154"/>
      <c r="CR28" s="150"/>
      <c r="CS28" s="150"/>
      <c r="CT28" s="150"/>
      <c r="CU28" s="150"/>
      <c r="CV28" s="150"/>
      <c r="CW28" s="150"/>
      <c r="CX28" s="150"/>
      <c r="CY28" s="150"/>
      <c r="CZ28" s="150"/>
      <c r="DA28" s="150"/>
      <c r="DB28" s="150"/>
      <c r="DC28" s="150"/>
      <c r="DD28" s="150"/>
      <c r="DE28" s="150"/>
      <c r="DF28" s="150"/>
      <c r="DG28" s="150"/>
      <c r="DH28" s="151"/>
      <c r="DI28" s="151"/>
      <c r="DJ28" s="151"/>
      <c r="DK28" s="151"/>
      <c r="DL28" s="151"/>
      <c r="DM28" s="151"/>
      <c r="DN28" s="152"/>
      <c r="DO28" s="152"/>
      <c r="DP28" s="152"/>
      <c r="DQ28" s="152"/>
      <c r="DR28" s="152"/>
      <c r="DS28" s="152"/>
      <c r="DT28" s="152"/>
      <c r="DU28" s="152"/>
      <c r="DV28" s="152"/>
      <c r="DW28" s="152"/>
      <c r="DX28" s="152"/>
      <c r="DY28" s="152"/>
      <c r="DZ28" s="152"/>
      <c r="EA28" s="152"/>
      <c r="EB28" s="152"/>
      <c r="EC28" s="152"/>
    </row>
  </sheetData>
  <sheetProtection algorithmName="SHA-512" hashValue="z2hWq2WngRWmPQ0R3JLRXVixDRenAvLScLLEj7r0QOXavK/3mCPtqaqNZDKyL0nFFLsmWADkFJauwpR9Sr5joQ==" saltValue="pcENPY9hkjSyA3RxDoGU5A==" spinCount="100000" sheet="1" objects="1" scenarios="1"/>
  <mergeCells count="380">
    <mergeCell ref="B3:DX3"/>
    <mergeCell ref="CR5:CX5"/>
    <mergeCell ref="CY5:DV5"/>
    <mergeCell ref="B7:N8"/>
    <mergeCell ref="O7:AA8"/>
    <mergeCell ref="AB7:BN8"/>
    <mergeCell ref="BO7:BZ7"/>
    <mergeCell ref="CA7:CL7"/>
    <mergeCell ref="CM7:CX7"/>
    <mergeCell ref="CY7:DJ7"/>
    <mergeCell ref="DK7:DV7"/>
    <mergeCell ref="BO8:BT8"/>
    <mergeCell ref="BU8:BZ8"/>
    <mergeCell ref="CA8:CF8"/>
    <mergeCell ref="CG8:CL8"/>
    <mergeCell ref="CM8:CR8"/>
    <mergeCell ref="CS8:CX8"/>
    <mergeCell ref="CY8:DD8"/>
    <mergeCell ref="DE8:DJ8"/>
    <mergeCell ref="DK8:DP8"/>
    <mergeCell ref="CY9:DD9"/>
    <mergeCell ref="DE9:DJ9"/>
    <mergeCell ref="DK9:DP9"/>
    <mergeCell ref="DQ9:DV9"/>
    <mergeCell ref="DQ8:DV8"/>
    <mergeCell ref="B9:N9"/>
    <mergeCell ref="O9:AA9"/>
    <mergeCell ref="AB9:BN9"/>
    <mergeCell ref="BO9:BT9"/>
    <mergeCell ref="BU9:BZ9"/>
    <mergeCell ref="CA9:CF9"/>
    <mergeCell ref="CG9:CL9"/>
    <mergeCell ref="CM9:CR9"/>
    <mergeCell ref="CS9:CX9"/>
    <mergeCell ref="BT14:BZ14"/>
    <mergeCell ref="CA14:DG14"/>
    <mergeCell ref="B17:G18"/>
    <mergeCell ref="H17:O17"/>
    <mergeCell ref="P17:W17"/>
    <mergeCell ref="X17:AC18"/>
    <mergeCell ref="AD17:AK17"/>
    <mergeCell ref="AL17:AS17"/>
    <mergeCell ref="AT17:AY18"/>
    <mergeCell ref="AZ17:BG17"/>
    <mergeCell ref="BT15:BZ15"/>
    <mergeCell ref="CA15:DG15"/>
    <mergeCell ref="CZ17:DG17"/>
    <mergeCell ref="H18:K18"/>
    <mergeCell ref="L18:O18"/>
    <mergeCell ref="P18:S18"/>
    <mergeCell ref="T18:W18"/>
    <mergeCell ref="AD18:AG18"/>
    <mergeCell ref="AH18:AK18"/>
    <mergeCell ref="BH17:BO17"/>
    <mergeCell ref="BP17:BU18"/>
    <mergeCell ref="BV17:CC17"/>
    <mergeCell ref="BV18:BY18"/>
    <mergeCell ref="BZ18:CC18"/>
    <mergeCell ref="AL18:AO18"/>
    <mergeCell ref="AP18:AS18"/>
    <mergeCell ref="AZ18:BC18"/>
    <mergeCell ref="BD18:BG18"/>
    <mergeCell ref="BH18:BK18"/>
    <mergeCell ref="BL18:BO18"/>
    <mergeCell ref="CH19:CK19"/>
    <mergeCell ref="AL19:AO19"/>
    <mergeCell ref="AP19:AS19"/>
    <mergeCell ref="AT19:AY19"/>
    <mergeCell ref="AZ19:BC19"/>
    <mergeCell ref="BD19:BG19"/>
    <mergeCell ref="BH19:BK19"/>
    <mergeCell ref="CD18:CG18"/>
    <mergeCell ref="CH18:CK18"/>
    <mergeCell ref="DN18:DQ18"/>
    <mergeCell ref="DR18:DU18"/>
    <mergeCell ref="AP20:AS20"/>
    <mergeCell ref="AT20:AY20"/>
    <mergeCell ref="AZ20:BC20"/>
    <mergeCell ref="DN19:DQ19"/>
    <mergeCell ref="DR19:DU19"/>
    <mergeCell ref="DV19:DY19"/>
    <mergeCell ref="DZ19:EC19"/>
    <mergeCell ref="CZ19:DC19"/>
    <mergeCell ref="DD19:DG19"/>
    <mergeCell ref="DH19:DM19"/>
    <mergeCell ref="CR18:CU18"/>
    <mergeCell ref="DH17:DM18"/>
    <mergeCell ref="DN17:DU17"/>
    <mergeCell ref="DV17:EC17"/>
    <mergeCell ref="CD17:CK17"/>
    <mergeCell ref="CL17:CQ18"/>
    <mergeCell ref="CR17:CY17"/>
    <mergeCell ref="DV18:DY18"/>
    <mergeCell ref="DZ18:EC18"/>
    <mergeCell ref="CV18:CY18"/>
    <mergeCell ref="CZ18:DC18"/>
    <mergeCell ref="DD18:DG18"/>
    <mergeCell ref="B20:G20"/>
    <mergeCell ref="H20:K20"/>
    <mergeCell ref="L20:O20"/>
    <mergeCell ref="P20:S20"/>
    <mergeCell ref="T20:W20"/>
    <mergeCell ref="X20:AC20"/>
    <mergeCell ref="CL19:CQ19"/>
    <mergeCell ref="CR19:CU19"/>
    <mergeCell ref="CV19:CY19"/>
    <mergeCell ref="BL19:BO19"/>
    <mergeCell ref="BP19:BU19"/>
    <mergeCell ref="BV19:BY19"/>
    <mergeCell ref="BZ19:CC19"/>
    <mergeCell ref="CD19:CG19"/>
    <mergeCell ref="B19:G19"/>
    <mergeCell ref="H19:K19"/>
    <mergeCell ref="L19:O19"/>
    <mergeCell ref="P19:S19"/>
    <mergeCell ref="T19:W19"/>
    <mergeCell ref="X19:AC19"/>
    <mergeCell ref="AD19:AG19"/>
    <mergeCell ref="AH19:AK19"/>
    <mergeCell ref="P21:S21"/>
    <mergeCell ref="T21:W21"/>
    <mergeCell ref="X21:AC21"/>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H20:BK20"/>
    <mergeCell ref="BL20:BO20"/>
    <mergeCell ref="BP20:BU20"/>
    <mergeCell ref="BV20:BY20"/>
    <mergeCell ref="BZ20:CC20"/>
    <mergeCell ref="AD20:AG20"/>
    <mergeCell ref="AH20:AK20"/>
    <mergeCell ref="AL20:AO20"/>
    <mergeCell ref="DR21:DU21"/>
    <mergeCell ref="DV21:DY21"/>
    <mergeCell ref="DZ21:EC21"/>
    <mergeCell ref="CD21:CG21"/>
    <mergeCell ref="CH21:CK21"/>
    <mergeCell ref="CL21:CQ21"/>
    <mergeCell ref="CR21:CU21"/>
    <mergeCell ref="CV21:CY21"/>
    <mergeCell ref="CZ21:DC21"/>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AH21:AK21"/>
    <mergeCell ref="AL21:AO21"/>
    <mergeCell ref="AP21:AS21"/>
    <mergeCell ref="AT21:AY21"/>
    <mergeCell ref="AZ21:BC21"/>
    <mergeCell ref="B21:G21"/>
    <mergeCell ref="H21:K21"/>
    <mergeCell ref="L21:O21"/>
    <mergeCell ref="BD22:BG22"/>
    <mergeCell ref="BH22:BK22"/>
    <mergeCell ref="BL22:BO22"/>
    <mergeCell ref="BP22:BU22"/>
    <mergeCell ref="BV22:BY22"/>
    <mergeCell ref="BZ22:CC22"/>
    <mergeCell ref="AD22:AG22"/>
    <mergeCell ref="AH22:AK22"/>
    <mergeCell ref="AL22:AO22"/>
    <mergeCell ref="AP22:AS22"/>
    <mergeCell ref="AT22:AY22"/>
    <mergeCell ref="AZ22:BC22"/>
    <mergeCell ref="DD22:DG22"/>
    <mergeCell ref="DH22:DM22"/>
    <mergeCell ref="DN22:DQ22"/>
    <mergeCell ref="DR22:DU22"/>
    <mergeCell ref="DV22:DY22"/>
    <mergeCell ref="DZ22:EC22"/>
    <mergeCell ref="CD22:CG22"/>
    <mergeCell ref="CH22:CK22"/>
    <mergeCell ref="CL22:CQ22"/>
    <mergeCell ref="CR22:CU22"/>
    <mergeCell ref="CV22:CY22"/>
    <mergeCell ref="CZ22:DC22"/>
    <mergeCell ref="AP23:AS23"/>
    <mergeCell ref="AT23:AY23"/>
    <mergeCell ref="AZ23:BC23"/>
    <mergeCell ref="B23:G23"/>
    <mergeCell ref="H23:K23"/>
    <mergeCell ref="L23:O23"/>
    <mergeCell ref="P23:S23"/>
    <mergeCell ref="T23:W23"/>
    <mergeCell ref="X23:AC23"/>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DR24:DU24"/>
    <mergeCell ref="DV24:DY24"/>
    <mergeCell ref="DZ24:EC24"/>
    <mergeCell ref="CD24:CG24"/>
    <mergeCell ref="CH24:CK24"/>
    <mergeCell ref="CL24:CQ24"/>
    <mergeCell ref="CR24:CU24"/>
    <mergeCell ref="CV24:CY24"/>
    <mergeCell ref="CZ24:DC24"/>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BD25:BG25"/>
    <mergeCell ref="BH25:BK25"/>
    <mergeCell ref="BL25:BO25"/>
    <mergeCell ref="BP25:BU25"/>
    <mergeCell ref="BV25:BY25"/>
    <mergeCell ref="BZ25:CC25"/>
    <mergeCell ref="AD25:AG25"/>
    <mergeCell ref="AH25:AK25"/>
    <mergeCell ref="AL25:AO25"/>
    <mergeCell ref="AP25:AS25"/>
    <mergeCell ref="AT25:AY25"/>
    <mergeCell ref="AZ25:BC25"/>
    <mergeCell ref="DD25:DG25"/>
    <mergeCell ref="DH25:DM25"/>
    <mergeCell ref="DN25:DQ25"/>
    <mergeCell ref="DR25:DU25"/>
    <mergeCell ref="DV25:DY25"/>
    <mergeCell ref="DZ25:EC25"/>
    <mergeCell ref="CD25:CG25"/>
    <mergeCell ref="CH25:CK25"/>
    <mergeCell ref="CL25:CQ25"/>
    <mergeCell ref="CR25:CU25"/>
    <mergeCell ref="CV25:CY25"/>
    <mergeCell ref="CZ25:DC25"/>
    <mergeCell ref="AP26:AS26"/>
    <mergeCell ref="AT26:AY26"/>
    <mergeCell ref="AZ26:BC26"/>
    <mergeCell ref="B26:G26"/>
    <mergeCell ref="H26:K26"/>
    <mergeCell ref="L26:O26"/>
    <mergeCell ref="P26:S26"/>
    <mergeCell ref="T26:W26"/>
    <mergeCell ref="X26:AC26"/>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DR27:DU27"/>
    <mergeCell ref="DV27:DY27"/>
    <mergeCell ref="DZ27:EC27"/>
    <mergeCell ref="CD27:CG27"/>
    <mergeCell ref="CH27:CK27"/>
    <mergeCell ref="CL27:CQ27"/>
    <mergeCell ref="CR27:CU27"/>
    <mergeCell ref="CV27:CY27"/>
    <mergeCell ref="CZ27:DC27"/>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BD28:BG28"/>
    <mergeCell ref="BH28:BK28"/>
    <mergeCell ref="BL28:BO28"/>
    <mergeCell ref="BP28:BU28"/>
    <mergeCell ref="BV28:BY28"/>
    <mergeCell ref="BZ28:CC28"/>
    <mergeCell ref="AD28:AG28"/>
    <mergeCell ref="AH28:AK28"/>
    <mergeCell ref="AL28:AO28"/>
    <mergeCell ref="AP28:AS28"/>
    <mergeCell ref="AT28:AY28"/>
    <mergeCell ref="AZ28:BC28"/>
    <mergeCell ref="DD28:DG28"/>
    <mergeCell ref="DH28:DM28"/>
    <mergeCell ref="DN28:DQ28"/>
    <mergeCell ref="DR28:DU28"/>
    <mergeCell ref="DV28:DY28"/>
    <mergeCell ref="DZ28:EC28"/>
    <mergeCell ref="CD28:CG28"/>
    <mergeCell ref="CH28:CK28"/>
    <mergeCell ref="CL28:CQ28"/>
    <mergeCell ref="CR28:CU28"/>
    <mergeCell ref="CV28:CY28"/>
    <mergeCell ref="CZ28:DC28"/>
  </mergeCells>
  <phoneticPr fontId="3"/>
  <pageMargins left="0.7" right="0.7" top="0.75" bottom="0.75" header="0.3" footer="0.3"/>
  <pageSetup paperSize="9" scale="83"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A20D9-77D7-4509-BD6D-96717AEA00CD}">
  <sheetPr>
    <tabColor theme="9" tint="0.59999389629810485"/>
  </sheetPr>
  <dimension ref="A1:DU28"/>
  <sheetViews>
    <sheetView view="pageBreakPreview" zoomScaleNormal="100" zoomScaleSheetLayoutView="100" workbookViewId="0">
      <selection activeCell="BW22" sqref="BW22:CC22"/>
    </sheetView>
  </sheetViews>
  <sheetFormatPr defaultColWidth="8.1796875" defaultRowHeight="11.85" x14ac:dyDescent="0.5"/>
  <cols>
    <col min="1" max="122" width="1.08984375" style="7" customWidth="1"/>
    <col min="123" max="16384" width="8.1796875" style="7"/>
  </cols>
  <sheetData>
    <row r="1" spans="1:125" x14ac:dyDescent="0.15">
      <c r="A1" s="22" t="s">
        <v>121</v>
      </c>
    </row>
    <row r="2" spans="1:125" ht="14.25" customHeight="1" x14ac:dyDescent="0.5"/>
    <row r="3" spans="1:125" ht="14.25" customHeight="1" x14ac:dyDescent="0.5">
      <c r="B3" s="122" t="s">
        <v>81</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row>
    <row r="4" spans="1:125" ht="14.25" customHeight="1" x14ac:dyDescent="0.5">
      <c r="CO4" s="8"/>
      <c r="CP4" s="8"/>
    </row>
    <row r="5" spans="1:125" ht="16.149999999999999" customHeight="1" x14ac:dyDescent="0.5">
      <c r="CC5" s="123" t="s">
        <v>82</v>
      </c>
      <c r="CD5" s="123"/>
      <c r="CE5" s="123"/>
      <c r="CF5" s="123"/>
      <c r="CG5" s="123"/>
      <c r="CH5" s="123"/>
      <c r="CI5" s="123"/>
      <c r="CJ5" s="124" t="str">
        <f>IF(基本情報入力シート!V7="","",基本情報入力シート!V7)</f>
        <v/>
      </c>
      <c r="CK5" s="124"/>
      <c r="CL5" s="124"/>
      <c r="CM5" s="124"/>
      <c r="CN5" s="124"/>
      <c r="CO5" s="124"/>
      <c r="CP5" s="124"/>
      <c r="CQ5" s="124"/>
      <c r="CR5" s="124"/>
      <c r="CS5" s="124"/>
      <c r="CT5" s="124"/>
      <c r="CU5" s="124"/>
      <c r="CV5" s="124"/>
      <c r="CW5" s="124"/>
      <c r="CX5" s="124"/>
      <c r="CY5" s="124"/>
      <c r="CZ5" s="124"/>
      <c r="DA5" s="124"/>
      <c r="DB5" s="124"/>
      <c r="DC5" s="124"/>
      <c r="DD5" s="124"/>
      <c r="DE5" s="124"/>
      <c r="DF5" s="124"/>
    </row>
    <row r="6" spans="1:125" ht="7" customHeight="1" x14ac:dyDescent="0.5">
      <c r="CP6" s="9"/>
    </row>
    <row r="7" spans="1:125" ht="29.95" customHeight="1" x14ac:dyDescent="0.5">
      <c r="B7" s="144" t="s">
        <v>15</v>
      </c>
      <c r="C7" s="145"/>
      <c r="D7" s="145"/>
      <c r="E7" s="145"/>
      <c r="F7" s="145"/>
      <c r="G7" s="145"/>
      <c r="H7" s="145"/>
      <c r="I7" s="145"/>
      <c r="J7" s="145"/>
      <c r="K7" s="145"/>
      <c r="L7" s="145"/>
      <c r="M7" s="145"/>
      <c r="N7" s="144" t="s">
        <v>17</v>
      </c>
      <c r="O7" s="145"/>
      <c r="P7" s="145"/>
      <c r="Q7" s="145"/>
      <c r="R7" s="145"/>
      <c r="S7" s="145"/>
      <c r="T7" s="145"/>
      <c r="U7" s="145"/>
      <c r="V7" s="145"/>
      <c r="W7" s="145"/>
      <c r="X7" s="145"/>
      <c r="Y7" s="146"/>
      <c r="Z7" s="125" t="s">
        <v>122</v>
      </c>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t="s">
        <v>83</v>
      </c>
      <c r="BJ7" s="125"/>
      <c r="BK7" s="125"/>
      <c r="BL7" s="125"/>
      <c r="BM7" s="125"/>
      <c r="BN7" s="125"/>
      <c r="BO7" s="125"/>
      <c r="BP7" s="125"/>
      <c r="BQ7" s="125"/>
      <c r="BR7" s="125"/>
      <c r="BS7" s="125" t="s">
        <v>38</v>
      </c>
      <c r="BT7" s="125"/>
      <c r="BU7" s="125"/>
      <c r="BV7" s="125"/>
      <c r="BW7" s="125"/>
      <c r="BX7" s="125"/>
      <c r="BY7" s="125"/>
      <c r="BZ7" s="125"/>
      <c r="CA7" s="125"/>
      <c r="CB7" s="125"/>
      <c r="CC7" s="126" t="s">
        <v>84</v>
      </c>
      <c r="CD7" s="125"/>
      <c r="CE7" s="125"/>
      <c r="CF7" s="125"/>
      <c r="CG7" s="125"/>
      <c r="CH7" s="125"/>
      <c r="CI7" s="125"/>
      <c r="CJ7" s="125"/>
      <c r="CK7" s="125"/>
      <c r="CL7" s="125"/>
      <c r="CM7" s="125" t="s">
        <v>85</v>
      </c>
      <c r="CN7" s="125"/>
      <c r="CO7" s="125"/>
      <c r="CP7" s="125"/>
      <c r="CQ7" s="125"/>
      <c r="CR7" s="125"/>
      <c r="CS7" s="125"/>
      <c r="CT7" s="125"/>
      <c r="CU7" s="125"/>
      <c r="CV7" s="125"/>
      <c r="CW7" s="125" t="s">
        <v>86</v>
      </c>
      <c r="CX7" s="125"/>
      <c r="CY7" s="125"/>
      <c r="CZ7" s="125"/>
      <c r="DA7" s="125"/>
      <c r="DB7" s="125"/>
      <c r="DC7" s="125"/>
      <c r="DD7" s="125"/>
      <c r="DE7" s="125"/>
      <c r="DF7" s="125"/>
    </row>
    <row r="8" spans="1:125" ht="90" customHeight="1" x14ac:dyDescent="0.5">
      <c r="B8" s="127" t="str">
        <f>IF(基本情報入力シート!V18="","",基本情報入力シート!V18)</f>
        <v/>
      </c>
      <c r="C8" s="128"/>
      <c r="D8" s="128"/>
      <c r="E8" s="128"/>
      <c r="F8" s="128"/>
      <c r="G8" s="128"/>
      <c r="H8" s="128"/>
      <c r="I8" s="128"/>
      <c r="J8" s="128"/>
      <c r="K8" s="128"/>
      <c r="L8" s="128"/>
      <c r="M8" s="128"/>
      <c r="N8" s="127" t="str">
        <f>IF(基本情報入力シート!V20="","",基本情報入力シート!V20)</f>
        <v>訪問看護</v>
      </c>
      <c r="O8" s="128"/>
      <c r="P8" s="128"/>
      <c r="Q8" s="128"/>
      <c r="R8" s="128"/>
      <c r="S8" s="128"/>
      <c r="T8" s="128"/>
      <c r="U8" s="128"/>
      <c r="V8" s="128"/>
      <c r="W8" s="128"/>
      <c r="X8" s="128"/>
      <c r="Y8" s="196"/>
      <c r="Z8" s="132" t="str">
        <f>IF(基本情報入力シート!V21="","",基本情報入力シート!V21)</f>
        <v>別表第1の1　区分1　移動に片道20分以上の時間を要するサービス（特別地域加算対象地域内に居住する利用者を対象に行う場合）</v>
      </c>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3">
        <f>'(附表2)実施状況報告（４月）'!A69+'(附表2)実施状況報告（５月）'!A69+'(附表2)実施状況報告（６月）'!A69+'(附表2)実施状況報告（７月）'!A69+'(附表2)実施状況報告（８月）'!A69+'(附表2)実施状況報告（９月）'!A69+'(附表2)実施状況報告（１０月）'!A69+'(附表2)実施状況報告（１１月）'!A69+'(附表2)実施状況報告（１２月）'!A69+'(附表2)実施状況報告（１月）'!A69+'(附表2)実施状況報告（２月）'!A69+'(附表2)実施状況報告（３月）'!A69</f>
        <v>0</v>
      </c>
      <c r="BJ8" s="133"/>
      <c r="BK8" s="133"/>
      <c r="BL8" s="133"/>
      <c r="BM8" s="133"/>
      <c r="BN8" s="133"/>
      <c r="BO8" s="133"/>
      <c r="BP8" s="133"/>
      <c r="BQ8" s="133"/>
      <c r="BR8" s="133"/>
      <c r="BS8" s="133">
        <f>'(附表2)実施状況報告（４月）'!B69+'(附表2)実施状況報告（５月）'!B69+'(附表2)実施状況報告（６月）'!B69+'(附表2)実施状況報告（７月）'!B69+'(附表2)実施状況報告（８月）'!B69+'(附表2)実施状況報告（９月）'!B69+'(附表2)実施状況報告（１０月）'!B69+'(附表2)実施状況報告（１１月）'!B69+'(附表2)実施状況報告（１２月）'!B69+'(附表2)実施状況報告（１月）'!B69+'(附表2)実施状況報告（２月）'!B69+'(附表2)実施状況報告（３月）'!B69</f>
        <v>0</v>
      </c>
      <c r="BT8" s="133"/>
      <c r="BU8" s="133"/>
      <c r="BV8" s="133"/>
      <c r="BW8" s="133"/>
      <c r="BX8" s="133"/>
      <c r="BY8" s="133"/>
      <c r="BZ8" s="133"/>
      <c r="CA8" s="133"/>
      <c r="CB8" s="133"/>
      <c r="CC8" s="133">
        <f>'(附表2)実施状況報告（４月）'!C69+'(附表2)実施状況報告（５月）'!C69+'(附表2)実施状況報告（６月）'!C69+'(附表2)実施状況報告（７月）'!C69+'(附表2)実施状況報告（８月）'!C69+'(附表2)実施状況報告（９月）'!C69+'(附表2)実施状況報告（１０月）'!C69+'(附表2)実施状況報告（１１月）'!C69+'(附表2)実施状況報告（１２月）'!C69+'(附表2)実施状況報告（１月）'!C69+'(附表2)実施状況報告（２月）'!C69+'(附表2)実施状況報告（３月）'!C69</f>
        <v>0</v>
      </c>
      <c r="CD8" s="133"/>
      <c r="CE8" s="133"/>
      <c r="CF8" s="133"/>
      <c r="CG8" s="133"/>
      <c r="CH8" s="133"/>
      <c r="CI8" s="133"/>
      <c r="CJ8" s="133"/>
      <c r="CK8" s="133"/>
      <c r="CL8" s="133"/>
      <c r="CM8" s="133">
        <f>'(附表2)実施状況報告（４月）'!D69+'(附表2)実施状況報告（５月）'!D69+'(附表2)実施状況報告（６月）'!D69+'(附表2)実施状況報告（７月）'!D69+'(附表2)実施状況報告（８月）'!D69+'(附表2)実施状況報告（９月）'!D69+'(附表2)実施状況報告（１０月）'!D69+'(附表2)実施状況報告（１１月）'!D69+'(附表2)実施状況報告（１２月）'!D69+'(附表2)実施状況報告（１月）'!D69+'(附表2)実施状況報告（２月）'!D69+'(附表2)実施状況報告（３月）'!D69</f>
        <v>0</v>
      </c>
      <c r="CN8" s="133"/>
      <c r="CO8" s="133"/>
      <c r="CP8" s="133"/>
      <c r="CQ8" s="133"/>
      <c r="CR8" s="133"/>
      <c r="CS8" s="133"/>
      <c r="CT8" s="133"/>
      <c r="CU8" s="133"/>
      <c r="CV8" s="133"/>
      <c r="CW8" s="133">
        <f>ROUNDDOWN(CM8,-3)</f>
        <v>0</v>
      </c>
      <c r="CX8" s="133"/>
      <c r="CY8" s="133"/>
      <c r="CZ8" s="133"/>
      <c r="DA8" s="133"/>
      <c r="DB8" s="133"/>
      <c r="DC8" s="133"/>
      <c r="DD8" s="133"/>
      <c r="DE8" s="133"/>
      <c r="DF8" s="133"/>
      <c r="DT8" s="23"/>
      <c r="DU8" s="23"/>
    </row>
    <row r="9" spans="1:125" ht="7" customHeight="1" x14ac:dyDescent="0.5"/>
    <row r="10" spans="1:125" ht="15.05" customHeight="1" x14ac:dyDescent="0.5">
      <c r="B10" s="7" t="s">
        <v>87</v>
      </c>
      <c r="DT10" s="23"/>
      <c r="DU10" s="23"/>
    </row>
    <row r="11" spans="1:125" ht="7" customHeight="1" x14ac:dyDescent="0.5"/>
    <row r="12" spans="1:125" ht="16.7" customHeight="1" x14ac:dyDescent="0.5">
      <c r="A12" s="16" t="s">
        <v>123</v>
      </c>
    </row>
    <row r="13" spans="1:125" ht="20.05" customHeight="1" x14ac:dyDescent="0.5">
      <c r="B13" s="10" t="s">
        <v>124</v>
      </c>
      <c r="BJ13" s="123" t="s">
        <v>82</v>
      </c>
      <c r="BK13" s="123"/>
      <c r="BL13" s="123"/>
      <c r="BM13" s="123"/>
      <c r="BN13" s="123"/>
      <c r="BO13" s="123"/>
      <c r="BP13" s="123"/>
      <c r="BQ13" s="124" t="str">
        <f>IF(基本情報入力シート!V7="","",基本情報入力シート!V7)</f>
        <v/>
      </c>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row>
    <row r="14" spans="1:125" ht="16.149999999999999" customHeight="1" x14ac:dyDescent="0.5">
      <c r="BJ14" s="145" t="s">
        <v>15</v>
      </c>
      <c r="BK14" s="145"/>
      <c r="BL14" s="145"/>
      <c r="BM14" s="145"/>
      <c r="BN14" s="145"/>
      <c r="BO14" s="145"/>
      <c r="BP14" s="145"/>
      <c r="BQ14" s="124" t="str">
        <f>IF(基本情報入力シート!V18="","",基本情報入力シート!V18)</f>
        <v/>
      </c>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row>
    <row r="15" spans="1:125" ht="7" customHeight="1" x14ac:dyDescent="0.5"/>
    <row r="16" spans="1:125" ht="29.95" customHeight="1" x14ac:dyDescent="0.5">
      <c r="B16" s="109" t="s">
        <v>19</v>
      </c>
      <c r="C16" s="109"/>
      <c r="D16" s="109"/>
      <c r="E16" s="109"/>
      <c r="F16" s="109"/>
      <c r="G16" s="109"/>
      <c r="H16" s="134" t="s">
        <v>88</v>
      </c>
      <c r="I16" s="134"/>
      <c r="J16" s="134"/>
      <c r="K16" s="134"/>
      <c r="L16" s="134"/>
      <c r="M16" s="134"/>
      <c r="N16" s="134"/>
      <c r="O16" s="139" t="s">
        <v>65</v>
      </c>
      <c r="P16" s="139"/>
      <c r="Q16" s="139"/>
      <c r="R16" s="139"/>
      <c r="S16" s="139"/>
      <c r="T16" s="139"/>
      <c r="U16" s="140"/>
      <c r="V16" s="135" t="s">
        <v>19</v>
      </c>
      <c r="W16" s="109"/>
      <c r="X16" s="109"/>
      <c r="Y16" s="109"/>
      <c r="Z16" s="109"/>
      <c r="AA16" s="109"/>
      <c r="AB16" s="134" t="s">
        <v>88</v>
      </c>
      <c r="AC16" s="134"/>
      <c r="AD16" s="134"/>
      <c r="AE16" s="134"/>
      <c r="AF16" s="134"/>
      <c r="AG16" s="134"/>
      <c r="AH16" s="134"/>
      <c r="AI16" s="139" t="s">
        <v>65</v>
      </c>
      <c r="AJ16" s="139"/>
      <c r="AK16" s="139"/>
      <c r="AL16" s="139"/>
      <c r="AM16" s="139"/>
      <c r="AN16" s="139"/>
      <c r="AO16" s="140"/>
      <c r="AP16" s="135" t="s">
        <v>19</v>
      </c>
      <c r="AQ16" s="109"/>
      <c r="AR16" s="109"/>
      <c r="AS16" s="109"/>
      <c r="AT16" s="109"/>
      <c r="AU16" s="109"/>
      <c r="AV16" s="134" t="s">
        <v>88</v>
      </c>
      <c r="AW16" s="134"/>
      <c r="AX16" s="134"/>
      <c r="AY16" s="134"/>
      <c r="AZ16" s="134"/>
      <c r="BA16" s="134"/>
      <c r="BB16" s="134"/>
      <c r="BC16" s="139" t="s">
        <v>65</v>
      </c>
      <c r="BD16" s="139"/>
      <c r="BE16" s="139"/>
      <c r="BF16" s="139"/>
      <c r="BG16" s="139"/>
      <c r="BH16" s="139"/>
      <c r="BI16" s="140"/>
      <c r="BJ16" s="136" t="s">
        <v>19</v>
      </c>
      <c r="BK16" s="137"/>
      <c r="BL16" s="137"/>
      <c r="BM16" s="137"/>
      <c r="BN16" s="137"/>
      <c r="BO16" s="138"/>
      <c r="BP16" s="134" t="s">
        <v>88</v>
      </c>
      <c r="BQ16" s="134"/>
      <c r="BR16" s="134"/>
      <c r="BS16" s="134"/>
      <c r="BT16" s="134"/>
      <c r="BU16" s="134"/>
      <c r="BV16" s="134"/>
      <c r="BW16" s="139" t="s">
        <v>65</v>
      </c>
      <c r="BX16" s="139"/>
      <c r="BY16" s="139"/>
      <c r="BZ16" s="139"/>
      <c r="CA16" s="139"/>
      <c r="CB16" s="139"/>
      <c r="CC16" s="140"/>
      <c r="CD16" s="136" t="s">
        <v>19</v>
      </c>
      <c r="CE16" s="137"/>
      <c r="CF16" s="137"/>
      <c r="CG16" s="137"/>
      <c r="CH16" s="137"/>
      <c r="CI16" s="138"/>
      <c r="CJ16" s="134" t="s">
        <v>88</v>
      </c>
      <c r="CK16" s="134"/>
      <c r="CL16" s="134"/>
      <c r="CM16" s="134"/>
      <c r="CN16" s="134"/>
      <c r="CO16" s="134"/>
      <c r="CP16" s="134"/>
      <c r="CQ16" s="139" t="s">
        <v>65</v>
      </c>
      <c r="CR16" s="139"/>
      <c r="CS16" s="139"/>
      <c r="CT16" s="139"/>
      <c r="CU16" s="139"/>
      <c r="CV16" s="139"/>
      <c r="CW16" s="139"/>
    </row>
    <row r="17" spans="2:101" ht="20.05" customHeight="1" x14ac:dyDescent="0.5">
      <c r="B17" s="109" t="s">
        <v>129</v>
      </c>
      <c r="C17" s="109"/>
      <c r="D17" s="109"/>
      <c r="E17" s="109"/>
      <c r="F17" s="109"/>
      <c r="G17" s="109"/>
      <c r="H17" s="108">
        <f>'(附表2)実施状況報告（４月）'!R3+'(附表2)実施状況報告（５月）'!R3+'(附表2)実施状況報告（６月）'!R3+'(附表2)実施状況報告（７月）'!R3+'(附表2)実施状況報告（８月）'!R3+'(附表2)実施状況報告（９月）'!R3+'(附表2)実施状況報告（１０月）'!R3+'(附表2)実施状況報告（１１月）'!R3+'(附表2)実施状況報告（１２月）'!R3+'(附表2)実施状況報告（１月）'!R3+'(附表2)実施状況報告（２月）'!R3+'(附表2)実施状況報告（３月）'!R3</f>
        <v>0</v>
      </c>
      <c r="I17" s="108"/>
      <c r="J17" s="108"/>
      <c r="K17" s="108"/>
      <c r="L17" s="108"/>
      <c r="M17" s="108"/>
      <c r="N17" s="108"/>
      <c r="O17" s="108">
        <f>'(附表2)実施状況報告（４月）'!S3+'(附表2)実施状況報告（５月）'!S3+'(附表2)実施状況報告（６月）'!S3+'(附表2)実施状況報告（７月）'!S3+'(附表2)実施状況報告（８月）'!S3+'(附表2)実施状況報告（９月）'!S3+'(附表2)実施状況報告（１０月）'!S3+'(附表2)実施状況報告（１１月）'!S3+'(附表2)実施状況報告（１２月）'!S3+'(附表2)実施状況報告（１月）'!S3+'(附表2)実施状況報告（２月）'!S3+'(附表2)実施状況報告（３月）'!S3</f>
        <v>0</v>
      </c>
      <c r="P17" s="108"/>
      <c r="Q17" s="108"/>
      <c r="R17" s="108"/>
      <c r="S17" s="108"/>
      <c r="T17" s="108"/>
      <c r="U17" s="110"/>
      <c r="V17" s="141" t="s">
        <v>139</v>
      </c>
      <c r="W17" s="142"/>
      <c r="X17" s="142"/>
      <c r="Y17" s="142"/>
      <c r="Z17" s="142"/>
      <c r="AA17" s="143"/>
      <c r="AB17" s="110">
        <f>'(附表2)実施状況報告（４月）'!R13+'(附表2)実施状況報告（５月）'!R13+'(附表2)実施状況報告（６月）'!R13+'(附表2)実施状況報告（７月）'!R13+'(附表2)実施状況報告（８月）'!R13+'(附表2)実施状況報告（９月）'!R13+'(附表2)実施状況報告（１０月）'!R13+'(附表2)実施状況報告（１１月）'!R13+'(附表2)実施状況報告（１２月）'!R13+'(附表2)実施状況報告（１月）'!R13+'(附表2)実施状況報告（２月）'!R13+'(附表2)実施状況報告（３月）'!R13</f>
        <v>0</v>
      </c>
      <c r="AC17" s="111"/>
      <c r="AD17" s="111"/>
      <c r="AE17" s="111"/>
      <c r="AF17" s="111"/>
      <c r="AG17" s="111"/>
      <c r="AH17" s="112"/>
      <c r="AI17" s="110">
        <f>'(附表2)実施状況報告（４月）'!S13+'(附表2)実施状況報告（５月）'!S13+'(附表2)実施状況報告（６月）'!S13+'(附表2)実施状況報告（７月）'!S13+'(附表2)実施状況報告（８月）'!S13+'(附表2)実施状況報告（９月）'!S13+'(附表2)実施状況報告（１０月）'!S13+'(附表2)実施状況報告（１１月）'!S13+'(附表2)実施状況報告（１２月）'!S13+'(附表2)実施状況報告（１月）'!S13+'(附表2)実施状況報告（２月）'!S13+'(附表2)実施状況報告（３月）'!S13</f>
        <v>0</v>
      </c>
      <c r="AJ17" s="111"/>
      <c r="AK17" s="111"/>
      <c r="AL17" s="111"/>
      <c r="AM17" s="111"/>
      <c r="AN17" s="111"/>
      <c r="AO17" s="111"/>
      <c r="AP17" s="105" t="s">
        <v>149</v>
      </c>
      <c r="AQ17" s="106"/>
      <c r="AR17" s="106"/>
      <c r="AS17" s="106"/>
      <c r="AT17" s="106"/>
      <c r="AU17" s="107"/>
      <c r="AV17" s="108">
        <f>'(附表2)実施状況報告（４月）'!R23+'(附表2)実施状況報告（５月）'!R23+'(附表2)実施状況報告（６月）'!R23+'(附表2)実施状況報告（７月）'!R23+'(附表2)実施状況報告（８月）'!R23+'(附表2)実施状況報告（９月）'!R23+'(附表2)実施状況報告（１０月）'!R23+'(附表2)実施状況報告（１１月）'!R23+'(附表2)実施状況報告（１２月）'!R23+'(附表2)実施状況報告（１月）'!R23+'(附表2)実施状況報告（２月）'!R23+'(附表2)実施状況報告（３月）'!R23</f>
        <v>0</v>
      </c>
      <c r="AW17" s="108"/>
      <c r="AX17" s="108"/>
      <c r="AY17" s="108"/>
      <c r="AZ17" s="108"/>
      <c r="BA17" s="108"/>
      <c r="BB17" s="108"/>
      <c r="BC17" s="108">
        <f>'(附表2)実施状況報告（４月）'!S23+'(附表2)実施状況報告（５月）'!S23+'(附表2)実施状況報告（６月）'!S23+'(附表2)実施状況報告（７月）'!S23+'(附表2)実施状況報告（８月）'!S23+'(附表2)実施状況報告（９月）'!S23+'(附表2)実施状況報告（１０月）'!S23+'(附表2)実施状況報告（１１月）'!S23+'(附表2)実施状況報告（１２月）'!S23+'(附表2)実施状況報告（１月）'!S23+'(附表2)実施状況報告（２月）'!S23+'(附表2)実施状況報告（３月）'!S23</f>
        <v>0</v>
      </c>
      <c r="BD17" s="108"/>
      <c r="BE17" s="108"/>
      <c r="BF17" s="108"/>
      <c r="BG17" s="108"/>
      <c r="BH17" s="108"/>
      <c r="BI17" s="110"/>
      <c r="BJ17" s="105" t="s">
        <v>159</v>
      </c>
      <c r="BK17" s="106"/>
      <c r="BL17" s="106"/>
      <c r="BM17" s="106"/>
      <c r="BN17" s="106"/>
      <c r="BO17" s="107"/>
      <c r="BP17" s="108">
        <f>'(附表2)実施状況報告（４月）'!R33+'(附表2)実施状況報告（５月）'!R33+'(附表2)実施状況報告（６月）'!R33+'(附表2)実施状況報告（７月）'!R33+'(附表2)実施状況報告（８月）'!R33+'(附表2)実施状況報告（９月）'!R33+'(附表2)実施状況報告（１０月）'!R33+'(附表2)実施状況報告（１１月）'!R33+'(附表2)実施状況報告（１２月）'!R33+'(附表2)実施状況報告（１月）'!R33+'(附表2)実施状況報告（２月）'!R33+'(附表2)実施状況報告（３月）'!R33</f>
        <v>0</v>
      </c>
      <c r="BQ17" s="108"/>
      <c r="BR17" s="108"/>
      <c r="BS17" s="108"/>
      <c r="BT17" s="108"/>
      <c r="BU17" s="108"/>
      <c r="BV17" s="108"/>
      <c r="BW17" s="108">
        <f>'(附表2)実施状況報告（４月）'!S33+'(附表2)実施状況報告（５月）'!S33+'(附表2)実施状況報告（６月）'!S33+'(附表2)実施状況報告（７月）'!S33+'(附表2)実施状況報告（８月）'!S33+'(附表2)実施状況報告（９月）'!S33+'(附表2)実施状況報告（１０月）'!S33+'(附表2)実施状況報告（１１月）'!S33+'(附表2)実施状況報告（１２月）'!S33+'(附表2)実施状況報告（１月）'!S33+'(附表2)実施状況報告（２月）'!S33+'(附表2)実施状況報告（３月）'!S33</f>
        <v>0</v>
      </c>
      <c r="BX17" s="108"/>
      <c r="BY17" s="108"/>
      <c r="BZ17" s="108"/>
      <c r="CA17" s="108"/>
      <c r="CB17" s="108"/>
      <c r="CC17" s="110"/>
      <c r="CD17" s="105" t="s">
        <v>169</v>
      </c>
      <c r="CE17" s="106"/>
      <c r="CF17" s="106"/>
      <c r="CG17" s="106"/>
      <c r="CH17" s="106"/>
      <c r="CI17" s="107"/>
      <c r="CJ17" s="108">
        <f>'(附表2)実施状況報告（４月）'!R43+'(附表2)実施状況報告（５月）'!R43+'(附表2)実施状況報告（６月）'!R43+'(附表2)実施状況報告（７月）'!R43+'(附表2)実施状況報告（８月）'!R43+'(附表2)実施状況報告（９月）'!R43+'(附表2)実施状況報告（１０月）'!R43+'(附表2)実施状況報告（１１月）'!R43+'(附表2)実施状況報告（１２月）'!R43+'(附表2)実施状況報告（１月）'!R43+'(附表2)実施状況報告（２月）'!R43+'(附表2)実施状況報告（３月）'!R43</f>
        <v>0</v>
      </c>
      <c r="CK17" s="108"/>
      <c r="CL17" s="108"/>
      <c r="CM17" s="108"/>
      <c r="CN17" s="108"/>
      <c r="CO17" s="108"/>
      <c r="CP17" s="108"/>
      <c r="CQ17" s="108">
        <f>'(附表2)実施状況報告（４月）'!S43+'(附表2)実施状況報告（５月）'!S43+'(附表2)実施状況報告（６月）'!S43+'(附表2)実施状況報告（７月）'!S43+'(附表2)実施状況報告（８月）'!S43+'(附表2)実施状況報告（９月）'!S43+'(附表2)実施状況報告（１０月）'!S43+'(附表2)実施状況報告（１１月）'!S43+'(附表2)実施状況報告（１２月）'!S43+'(附表2)実施状況報告（１月）'!S43+'(附表2)実施状況報告（２月）'!S43+'(附表2)実施状況報告（３月）'!S43</f>
        <v>0</v>
      </c>
      <c r="CR17" s="108"/>
      <c r="CS17" s="108"/>
      <c r="CT17" s="108"/>
      <c r="CU17" s="108"/>
      <c r="CV17" s="108"/>
      <c r="CW17" s="108"/>
    </row>
    <row r="18" spans="2:101" ht="20.05" customHeight="1" x14ac:dyDescent="0.5">
      <c r="B18" s="109" t="s">
        <v>130</v>
      </c>
      <c r="C18" s="109"/>
      <c r="D18" s="109"/>
      <c r="E18" s="109"/>
      <c r="F18" s="109"/>
      <c r="G18" s="109"/>
      <c r="H18" s="108">
        <f>'(附表2)実施状況報告（４月）'!R4+'(附表2)実施状況報告（５月）'!R4+'(附表2)実施状況報告（６月）'!R4+'(附表2)実施状況報告（７月）'!R4+'(附表2)実施状況報告（８月）'!R4+'(附表2)実施状況報告（９月）'!R4+'(附表2)実施状況報告（１０月）'!R4+'(附表2)実施状況報告（１１月）'!R4+'(附表2)実施状況報告（１２月）'!R4+'(附表2)実施状況報告（１月）'!R4+'(附表2)実施状況報告（２月）'!R4+'(附表2)実施状況報告（３月）'!R4</f>
        <v>0</v>
      </c>
      <c r="I18" s="108"/>
      <c r="J18" s="108"/>
      <c r="K18" s="108"/>
      <c r="L18" s="108"/>
      <c r="M18" s="108"/>
      <c r="N18" s="108"/>
      <c r="O18" s="108">
        <f>'(附表2)実施状況報告（４月）'!S4+'(附表2)実施状況報告（５月）'!S4+'(附表2)実施状況報告（６月）'!S4+'(附表2)実施状況報告（７月）'!S4+'(附表2)実施状況報告（８月）'!S4+'(附表2)実施状況報告（９月）'!S4+'(附表2)実施状況報告（１０月）'!S4+'(附表2)実施状況報告（１１月）'!S4+'(附表2)実施状況報告（１２月）'!S4+'(附表2)実施状況報告（１月）'!S4+'(附表2)実施状況報告（２月）'!S4+'(附表2)実施状況報告（３月）'!S4</f>
        <v>0</v>
      </c>
      <c r="P18" s="108"/>
      <c r="Q18" s="108"/>
      <c r="R18" s="108"/>
      <c r="S18" s="108"/>
      <c r="T18" s="108"/>
      <c r="U18" s="110"/>
      <c r="V18" s="141" t="s">
        <v>140</v>
      </c>
      <c r="W18" s="142"/>
      <c r="X18" s="142"/>
      <c r="Y18" s="142"/>
      <c r="Z18" s="142"/>
      <c r="AA18" s="143"/>
      <c r="AB18" s="110">
        <f>'(附表2)実施状況報告（４月）'!R14+'(附表2)実施状況報告（５月）'!R14+'(附表2)実施状況報告（６月）'!R14+'(附表2)実施状況報告（７月）'!R14+'(附表2)実施状況報告（８月）'!R14+'(附表2)実施状況報告（９月）'!R14+'(附表2)実施状況報告（１０月）'!R14+'(附表2)実施状況報告（１１月）'!R14+'(附表2)実施状況報告（１２月）'!R14+'(附表2)実施状況報告（１月）'!R14+'(附表2)実施状況報告（２月）'!R14+'(附表2)実施状況報告（３月）'!R14</f>
        <v>0</v>
      </c>
      <c r="AC18" s="111"/>
      <c r="AD18" s="111"/>
      <c r="AE18" s="111"/>
      <c r="AF18" s="111"/>
      <c r="AG18" s="111"/>
      <c r="AH18" s="112"/>
      <c r="AI18" s="110">
        <f>'(附表2)実施状況報告（４月）'!S14+'(附表2)実施状況報告（５月）'!S14+'(附表2)実施状況報告（６月）'!S14+'(附表2)実施状況報告（７月）'!S14+'(附表2)実施状況報告（８月）'!S14+'(附表2)実施状況報告（９月）'!S14+'(附表2)実施状況報告（１０月）'!S14+'(附表2)実施状況報告（１１月）'!S14+'(附表2)実施状況報告（１２月）'!S14+'(附表2)実施状況報告（１月）'!S14+'(附表2)実施状況報告（２月）'!S14+'(附表2)実施状況報告（３月）'!S14</f>
        <v>0</v>
      </c>
      <c r="AJ18" s="111"/>
      <c r="AK18" s="111"/>
      <c r="AL18" s="111"/>
      <c r="AM18" s="111"/>
      <c r="AN18" s="111"/>
      <c r="AO18" s="111"/>
      <c r="AP18" s="105" t="s">
        <v>150</v>
      </c>
      <c r="AQ18" s="106"/>
      <c r="AR18" s="106"/>
      <c r="AS18" s="106"/>
      <c r="AT18" s="106"/>
      <c r="AU18" s="107"/>
      <c r="AV18" s="108">
        <f>'(附表2)実施状況報告（４月）'!R24+'(附表2)実施状況報告（５月）'!R24+'(附表2)実施状況報告（６月）'!R24+'(附表2)実施状況報告（７月）'!R24+'(附表2)実施状況報告（８月）'!R24+'(附表2)実施状況報告（９月）'!R24+'(附表2)実施状況報告（１０月）'!R24+'(附表2)実施状況報告（１１月）'!R24+'(附表2)実施状況報告（１２月）'!R24+'(附表2)実施状況報告（１月）'!R24+'(附表2)実施状況報告（２月）'!R24+'(附表2)実施状況報告（３月）'!R24</f>
        <v>0</v>
      </c>
      <c r="AW18" s="108"/>
      <c r="AX18" s="108"/>
      <c r="AY18" s="108"/>
      <c r="AZ18" s="108"/>
      <c r="BA18" s="108"/>
      <c r="BB18" s="108"/>
      <c r="BC18" s="108">
        <f>'(附表2)実施状況報告（４月）'!S24+'(附表2)実施状況報告（５月）'!S24+'(附表2)実施状況報告（６月）'!S24+'(附表2)実施状況報告（７月）'!S24+'(附表2)実施状況報告（８月）'!S24+'(附表2)実施状況報告（９月）'!S24+'(附表2)実施状況報告（１０月）'!S24+'(附表2)実施状況報告（１１月）'!S24+'(附表2)実施状況報告（１２月）'!S24+'(附表2)実施状況報告（１月）'!S24+'(附表2)実施状況報告（２月）'!S24+'(附表2)実施状況報告（３月）'!S24</f>
        <v>0</v>
      </c>
      <c r="BD18" s="108"/>
      <c r="BE18" s="108"/>
      <c r="BF18" s="108"/>
      <c r="BG18" s="108"/>
      <c r="BH18" s="108"/>
      <c r="BI18" s="110"/>
      <c r="BJ18" s="105" t="s">
        <v>160</v>
      </c>
      <c r="BK18" s="106"/>
      <c r="BL18" s="106"/>
      <c r="BM18" s="106"/>
      <c r="BN18" s="106"/>
      <c r="BO18" s="107"/>
      <c r="BP18" s="108">
        <f>'(附表2)実施状況報告（４月）'!R34+'(附表2)実施状況報告（５月）'!R34+'(附表2)実施状況報告（６月）'!R34+'(附表2)実施状況報告（７月）'!R34+'(附表2)実施状況報告（８月）'!R34+'(附表2)実施状況報告（９月）'!R34+'(附表2)実施状況報告（１０月）'!R34+'(附表2)実施状況報告（１１月）'!R34+'(附表2)実施状況報告（１２月）'!R34+'(附表2)実施状況報告（１月）'!R34+'(附表2)実施状況報告（２月）'!R34+'(附表2)実施状況報告（３月）'!R34</f>
        <v>0</v>
      </c>
      <c r="BQ18" s="108"/>
      <c r="BR18" s="108"/>
      <c r="BS18" s="108"/>
      <c r="BT18" s="108"/>
      <c r="BU18" s="108"/>
      <c r="BV18" s="108"/>
      <c r="BW18" s="108">
        <f>'(附表2)実施状況報告（４月）'!S34+'(附表2)実施状況報告（５月）'!S34+'(附表2)実施状況報告（６月）'!S34+'(附表2)実施状況報告（７月）'!S34+'(附表2)実施状況報告（８月）'!S34+'(附表2)実施状況報告（９月）'!S34+'(附表2)実施状況報告（１０月）'!S34+'(附表2)実施状況報告（１１月）'!S34+'(附表2)実施状況報告（１２月）'!S34+'(附表2)実施状況報告（１月）'!S34+'(附表2)実施状況報告（２月）'!S34+'(附表2)実施状況報告（３月）'!S34</f>
        <v>0</v>
      </c>
      <c r="BX18" s="108"/>
      <c r="BY18" s="108"/>
      <c r="BZ18" s="108"/>
      <c r="CA18" s="108"/>
      <c r="CB18" s="108"/>
      <c r="CC18" s="110"/>
      <c r="CD18" s="105" t="s">
        <v>170</v>
      </c>
      <c r="CE18" s="106"/>
      <c r="CF18" s="106"/>
      <c r="CG18" s="106"/>
      <c r="CH18" s="106"/>
      <c r="CI18" s="107"/>
      <c r="CJ18" s="108">
        <f>'(附表2)実施状況報告（４月）'!R44+'(附表2)実施状況報告（５月）'!R44+'(附表2)実施状況報告（６月）'!R44+'(附表2)実施状況報告（７月）'!R44+'(附表2)実施状況報告（８月）'!R44+'(附表2)実施状況報告（９月）'!R44+'(附表2)実施状況報告（１０月）'!R44+'(附表2)実施状況報告（１１月）'!R44+'(附表2)実施状況報告（１２月）'!R44+'(附表2)実施状況報告（１月）'!R44+'(附表2)実施状況報告（２月）'!R44+'(附表2)実施状況報告（３月）'!R44</f>
        <v>0</v>
      </c>
      <c r="CK18" s="108"/>
      <c r="CL18" s="108"/>
      <c r="CM18" s="108"/>
      <c r="CN18" s="108"/>
      <c r="CO18" s="108"/>
      <c r="CP18" s="108"/>
      <c r="CQ18" s="108">
        <f>'(附表2)実施状況報告（４月）'!S44+'(附表2)実施状況報告（５月）'!S44+'(附表2)実施状況報告（６月）'!S44+'(附表2)実施状況報告（７月）'!S44+'(附表2)実施状況報告（８月）'!S44+'(附表2)実施状況報告（９月）'!S44+'(附表2)実施状況報告（１０月）'!S44+'(附表2)実施状況報告（１１月）'!S44+'(附表2)実施状況報告（１２月）'!S44+'(附表2)実施状況報告（１月）'!S44+'(附表2)実施状況報告（２月）'!S44+'(附表2)実施状況報告（３月）'!S44</f>
        <v>0</v>
      </c>
      <c r="CR18" s="108"/>
      <c r="CS18" s="108"/>
      <c r="CT18" s="108"/>
      <c r="CU18" s="108"/>
      <c r="CV18" s="108"/>
      <c r="CW18" s="108"/>
    </row>
    <row r="19" spans="2:101" ht="20.05" customHeight="1" thickBot="1" x14ac:dyDescent="0.55000000000000004">
      <c r="B19" s="109" t="s">
        <v>131</v>
      </c>
      <c r="C19" s="109"/>
      <c r="D19" s="109"/>
      <c r="E19" s="109"/>
      <c r="F19" s="109"/>
      <c r="G19" s="109"/>
      <c r="H19" s="108">
        <f>'(附表2)実施状況報告（４月）'!R5+'(附表2)実施状況報告（５月）'!R5+'(附表2)実施状況報告（６月）'!R5+'(附表2)実施状況報告（７月）'!R5+'(附表2)実施状況報告（８月）'!R5+'(附表2)実施状況報告（９月）'!R5+'(附表2)実施状況報告（１０月）'!R5+'(附表2)実施状況報告（１１月）'!R5+'(附表2)実施状況報告（１２月）'!R5+'(附表2)実施状況報告（１月）'!R5+'(附表2)実施状況報告（２月）'!R5+'(附表2)実施状況報告（３月）'!R5</f>
        <v>0</v>
      </c>
      <c r="I19" s="108"/>
      <c r="J19" s="108"/>
      <c r="K19" s="108"/>
      <c r="L19" s="108"/>
      <c r="M19" s="108"/>
      <c r="N19" s="108"/>
      <c r="O19" s="108">
        <f>'(附表2)実施状況報告（４月）'!S5+'(附表2)実施状況報告（５月）'!S5+'(附表2)実施状況報告（６月）'!S5+'(附表2)実施状況報告（７月）'!S5+'(附表2)実施状況報告（８月）'!S5+'(附表2)実施状況報告（９月）'!S5+'(附表2)実施状況報告（１０月）'!S5+'(附表2)実施状況報告（１１月）'!S5+'(附表2)実施状況報告（１２月）'!S5+'(附表2)実施状況報告（１月）'!S5+'(附表2)実施状況報告（２月）'!S5+'(附表2)実施状況報告（３月）'!S5</f>
        <v>0</v>
      </c>
      <c r="P19" s="108"/>
      <c r="Q19" s="108"/>
      <c r="R19" s="108"/>
      <c r="S19" s="108"/>
      <c r="T19" s="108"/>
      <c r="U19" s="110"/>
      <c r="V19" s="141" t="s">
        <v>141</v>
      </c>
      <c r="W19" s="142"/>
      <c r="X19" s="142"/>
      <c r="Y19" s="142"/>
      <c r="Z19" s="142"/>
      <c r="AA19" s="143"/>
      <c r="AB19" s="110">
        <f>'(附表2)実施状況報告（４月）'!R15+'(附表2)実施状況報告（５月）'!R15+'(附表2)実施状況報告（６月）'!R15+'(附表2)実施状況報告（７月）'!R15+'(附表2)実施状況報告（８月）'!R15+'(附表2)実施状況報告（９月）'!R15+'(附表2)実施状況報告（１０月）'!R15+'(附表2)実施状況報告（１１月）'!R15+'(附表2)実施状況報告（１２月）'!R15+'(附表2)実施状況報告（１月）'!R15+'(附表2)実施状況報告（２月）'!R15+'(附表2)実施状況報告（３月）'!R15</f>
        <v>0</v>
      </c>
      <c r="AC19" s="111"/>
      <c r="AD19" s="111"/>
      <c r="AE19" s="111"/>
      <c r="AF19" s="111"/>
      <c r="AG19" s="111"/>
      <c r="AH19" s="112"/>
      <c r="AI19" s="110">
        <f>'(附表2)実施状況報告（４月）'!S15+'(附表2)実施状況報告（５月）'!S15+'(附表2)実施状況報告（６月）'!S15+'(附表2)実施状況報告（７月）'!S15+'(附表2)実施状況報告（８月）'!S15+'(附表2)実施状況報告（９月）'!S15+'(附表2)実施状況報告（１０月）'!S15+'(附表2)実施状況報告（１１月）'!S15+'(附表2)実施状況報告（１２月）'!S15+'(附表2)実施状況報告（１月）'!S15+'(附表2)実施状況報告（２月）'!S15+'(附表2)実施状況報告（３月）'!S15</f>
        <v>0</v>
      </c>
      <c r="AJ19" s="111"/>
      <c r="AK19" s="111"/>
      <c r="AL19" s="111"/>
      <c r="AM19" s="111"/>
      <c r="AN19" s="111"/>
      <c r="AO19" s="111"/>
      <c r="AP19" s="105" t="s">
        <v>151</v>
      </c>
      <c r="AQ19" s="106"/>
      <c r="AR19" s="106"/>
      <c r="AS19" s="106"/>
      <c r="AT19" s="106"/>
      <c r="AU19" s="107"/>
      <c r="AV19" s="108">
        <f>'(附表2)実施状況報告（４月）'!R25+'(附表2)実施状況報告（５月）'!R25+'(附表2)実施状況報告（６月）'!R25+'(附表2)実施状況報告（７月）'!R25+'(附表2)実施状況報告（８月）'!R25+'(附表2)実施状況報告（９月）'!R25+'(附表2)実施状況報告（１０月）'!R25+'(附表2)実施状況報告（１１月）'!R25+'(附表2)実施状況報告（１２月）'!R25+'(附表2)実施状況報告（１月）'!R25+'(附表2)実施状況報告（２月）'!R25+'(附表2)実施状況報告（３月）'!R25</f>
        <v>0</v>
      </c>
      <c r="AW19" s="108"/>
      <c r="AX19" s="108"/>
      <c r="AY19" s="108"/>
      <c r="AZ19" s="108"/>
      <c r="BA19" s="108"/>
      <c r="BB19" s="108"/>
      <c r="BC19" s="108">
        <f>'(附表2)実施状況報告（４月）'!S25+'(附表2)実施状況報告（５月）'!S25+'(附表2)実施状況報告（６月）'!S25+'(附表2)実施状況報告（７月）'!S25+'(附表2)実施状況報告（８月）'!S25+'(附表2)実施状況報告（９月）'!S25+'(附表2)実施状況報告（１０月）'!S25+'(附表2)実施状況報告（１１月）'!S25+'(附表2)実施状況報告（１２月）'!S25+'(附表2)実施状況報告（１月）'!S25+'(附表2)実施状況報告（２月）'!S25+'(附表2)実施状況報告（３月）'!S25</f>
        <v>0</v>
      </c>
      <c r="BD19" s="108"/>
      <c r="BE19" s="108"/>
      <c r="BF19" s="108"/>
      <c r="BG19" s="108"/>
      <c r="BH19" s="108"/>
      <c r="BI19" s="110"/>
      <c r="BJ19" s="105" t="s">
        <v>161</v>
      </c>
      <c r="BK19" s="106"/>
      <c r="BL19" s="106"/>
      <c r="BM19" s="106"/>
      <c r="BN19" s="106"/>
      <c r="BO19" s="107"/>
      <c r="BP19" s="108">
        <f>'(附表2)実施状況報告（４月）'!R35+'(附表2)実施状況報告（５月）'!R35+'(附表2)実施状況報告（６月）'!R35+'(附表2)実施状況報告（７月）'!R35+'(附表2)実施状況報告（８月）'!R35+'(附表2)実施状況報告（９月）'!R35+'(附表2)実施状況報告（１０月）'!R35+'(附表2)実施状況報告（１１月）'!R35+'(附表2)実施状況報告（１２月）'!R35+'(附表2)実施状況報告（１月）'!R35+'(附表2)実施状況報告（２月）'!R35+'(附表2)実施状況報告（３月）'!R35</f>
        <v>0</v>
      </c>
      <c r="BQ19" s="108"/>
      <c r="BR19" s="108"/>
      <c r="BS19" s="108"/>
      <c r="BT19" s="108"/>
      <c r="BU19" s="108"/>
      <c r="BV19" s="108"/>
      <c r="BW19" s="108">
        <f>'(附表2)実施状況報告（４月）'!S35+'(附表2)実施状況報告（５月）'!S35+'(附表2)実施状況報告（６月）'!S35+'(附表2)実施状況報告（７月）'!S35+'(附表2)実施状況報告（８月）'!S35+'(附表2)実施状況報告（９月）'!S35+'(附表2)実施状況報告（１０月）'!S35+'(附表2)実施状況報告（１１月）'!S35+'(附表2)実施状況報告（１２月）'!S35+'(附表2)実施状況報告（１月）'!S35+'(附表2)実施状況報告（２月）'!S35+'(附表2)実施状況報告（３月）'!S35</f>
        <v>0</v>
      </c>
      <c r="BX19" s="108"/>
      <c r="BY19" s="108"/>
      <c r="BZ19" s="108"/>
      <c r="CA19" s="108"/>
      <c r="CB19" s="108"/>
      <c r="CC19" s="110"/>
      <c r="CD19" s="113" t="s">
        <v>171</v>
      </c>
      <c r="CE19" s="114"/>
      <c r="CF19" s="114"/>
      <c r="CG19" s="114"/>
      <c r="CH19" s="114"/>
      <c r="CI19" s="115"/>
      <c r="CJ19" s="116">
        <f>'(附表2)実施状況報告（４月）'!R45+'(附表2)実施状況報告（５月）'!R45+'(附表2)実施状況報告（６月）'!R45+'(附表2)実施状況報告（７月）'!R45+'(附表2)実施状況報告（８月）'!R45+'(附表2)実施状況報告（９月）'!R45+'(附表2)実施状況報告（１０月）'!R45+'(附表2)実施状況報告（１１月）'!R45+'(附表2)実施状況報告（１２月）'!R45+'(附表2)実施状況報告（１月）'!R45+'(附表2)実施状況報告（２月）'!R45+'(附表2)実施状況報告（３月）'!R45</f>
        <v>0</v>
      </c>
      <c r="CK19" s="116"/>
      <c r="CL19" s="116"/>
      <c r="CM19" s="116"/>
      <c r="CN19" s="116"/>
      <c r="CO19" s="116"/>
      <c r="CP19" s="116"/>
      <c r="CQ19" s="116">
        <f>'(附表2)実施状況報告（４月）'!S45+'(附表2)実施状況報告（５月）'!S45+'(附表2)実施状況報告（６月）'!S45+'(附表2)実施状況報告（７月）'!S45+'(附表2)実施状況報告（８月）'!S45+'(附表2)実施状況報告（９月）'!S45+'(附表2)実施状況報告（１０月）'!S45+'(附表2)実施状況報告（１１月）'!S45+'(附表2)実施状況報告（１２月）'!S45+'(附表2)実施状況報告（１月）'!S45+'(附表2)実施状況報告（２月）'!S45+'(附表2)実施状況報告（３月）'!S45</f>
        <v>0</v>
      </c>
      <c r="CR19" s="116"/>
      <c r="CS19" s="116"/>
      <c r="CT19" s="116"/>
      <c r="CU19" s="116"/>
      <c r="CV19" s="116"/>
      <c r="CW19" s="116"/>
    </row>
    <row r="20" spans="2:101" ht="20.05" customHeight="1" thickTop="1" x14ac:dyDescent="0.5">
      <c r="B20" s="109" t="s">
        <v>132</v>
      </c>
      <c r="C20" s="109"/>
      <c r="D20" s="109"/>
      <c r="E20" s="109"/>
      <c r="F20" s="109"/>
      <c r="G20" s="109"/>
      <c r="H20" s="108">
        <f>'(附表2)実施状況報告（４月）'!R6+'(附表2)実施状況報告（５月）'!R6+'(附表2)実施状況報告（６月）'!R6+'(附表2)実施状況報告（７月）'!R6+'(附表2)実施状況報告（８月）'!R6+'(附表2)実施状況報告（９月）'!R6+'(附表2)実施状況報告（１０月）'!R6+'(附表2)実施状況報告（１１月）'!R6+'(附表2)実施状況報告（１２月）'!R6+'(附表2)実施状況報告（１月）'!R6+'(附表2)実施状況報告（２月）'!R6+'(附表2)実施状況報告（３月）'!R6</f>
        <v>0</v>
      </c>
      <c r="I20" s="108"/>
      <c r="J20" s="108"/>
      <c r="K20" s="108"/>
      <c r="L20" s="108"/>
      <c r="M20" s="108"/>
      <c r="N20" s="108"/>
      <c r="O20" s="108">
        <f>'(附表2)実施状況報告（４月）'!S6+'(附表2)実施状況報告（５月）'!S6+'(附表2)実施状況報告（６月）'!S6+'(附表2)実施状況報告（７月）'!S6+'(附表2)実施状況報告（８月）'!S6+'(附表2)実施状況報告（９月）'!S6+'(附表2)実施状況報告（１０月）'!S6+'(附表2)実施状況報告（１１月）'!S6+'(附表2)実施状況報告（１２月）'!S6+'(附表2)実施状況報告（１月）'!S6+'(附表2)実施状況報告（２月）'!S6+'(附表2)実施状況報告（３月）'!S6</f>
        <v>0</v>
      </c>
      <c r="P20" s="108"/>
      <c r="Q20" s="108"/>
      <c r="R20" s="108"/>
      <c r="S20" s="108"/>
      <c r="T20" s="108"/>
      <c r="U20" s="110"/>
      <c r="V20" s="141" t="s">
        <v>142</v>
      </c>
      <c r="W20" s="142"/>
      <c r="X20" s="142"/>
      <c r="Y20" s="142"/>
      <c r="Z20" s="142"/>
      <c r="AA20" s="143"/>
      <c r="AB20" s="110">
        <f>'(附表2)実施状況報告（４月）'!R16+'(附表2)実施状況報告（５月）'!R16+'(附表2)実施状況報告（６月）'!R16+'(附表2)実施状況報告（７月）'!R16+'(附表2)実施状況報告（８月）'!R16+'(附表2)実施状況報告（９月）'!R16+'(附表2)実施状況報告（１０月）'!R16+'(附表2)実施状況報告（１１月）'!R16+'(附表2)実施状況報告（１２月）'!R16+'(附表2)実施状況報告（１月）'!R16+'(附表2)実施状況報告（２月）'!R16+'(附表2)実施状況報告（３月）'!R16</f>
        <v>0</v>
      </c>
      <c r="AC20" s="111"/>
      <c r="AD20" s="111"/>
      <c r="AE20" s="111"/>
      <c r="AF20" s="111"/>
      <c r="AG20" s="111"/>
      <c r="AH20" s="112"/>
      <c r="AI20" s="110">
        <f>'(附表2)実施状況報告（４月）'!S16+'(附表2)実施状況報告（５月）'!S16+'(附表2)実施状況報告（６月）'!S16+'(附表2)実施状況報告（７月）'!S16+'(附表2)実施状況報告（８月）'!S16+'(附表2)実施状況報告（９月）'!S16+'(附表2)実施状況報告（１０月）'!S16+'(附表2)実施状況報告（１１月）'!S16+'(附表2)実施状況報告（１２月）'!S16+'(附表2)実施状況報告（１月）'!S16+'(附表2)実施状況報告（２月）'!S16+'(附表2)実施状況報告（３月）'!S16</f>
        <v>0</v>
      </c>
      <c r="AJ20" s="111"/>
      <c r="AK20" s="111"/>
      <c r="AL20" s="111"/>
      <c r="AM20" s="111"/>
      <c r="AN20" s="111"/>
      <c r="AO20" s="111"/>
      <c r="AP20" s="105" t="s">
        <v>152</v>
      </c>
      <c r="AQ20" s="106"/>
      <c r="AR20" s="106"/>
      <c r="AS20" s="106"/>
      <c r="AT20" s="106"/>
      <c r="AU20" s="107"/>
      <c r="AV20" s="108">
        <f>'(附表2)実施状況報告（４月）'!R26+'(附表2)実施状況報告（５月）'!R26+'(附表2)実施状況報告（６月）'!R26+'(附表2)実施状況報告（７月）'!R26+'(附表2)実施状況報告（８月）'!R26+'(附表2)実施状況報告（９月）'!R26+'(附表2)実施状況報告（１０月）'!R26+'(附表2)実施状況報告（１１月）'!R26+'(附表2)実施状況報告（１２月）'!R26+'(附表2)実施状況報告（１月）'!R26+'(附表2)実施状況報告（２月）'!R26+'(附表2)実施状況報告（３月）'!R26</f>
        <v>0</v>
      </c>
      <c r="AW20" s="108"/>
      <c r="AX20" s="108"/>
      <c r="AY20" s="108"/>
      <c r="AZ20" s="108"/>
      <c r="BA20" s="108"/>
      <c r="BB20" s="108"/>
      <c r="BC20" s="108">
        <f>'(附表2)実施状況報告（４月）'!S26+'(附表2)実施状況報告（５月）'!S26+'(附表2)実施状況報告（６月）'!S26+'(附表2)実施状況報告（７月）'!S26+'(附表2)実施状況報告（８月）'!S26+'(附表2)実施状況報告（９月）'!S26+'(附表2)実施状況報告（１０月）'!S26+'(附表2)実施状況報告（１１月）'!S26+'(附表2)実施状況報告（１２月）'!S26+'(附表2)実施状況報告（１月）'!S26+'(附表2)実施状況報告（２月）'!S26+'(附表2)実施状況報告（３月）'!S26</f>
        <v>0</v>
      </c>
      <c r="BD20" s="108"/>
      <c r="BE20" s="108"/>
      <c r="BF20" s="108"/>
      <c r="BG20" s="108"/>
      <c r="BH20" s="108"/>
      <c r="BI20" s="110"/>
      <c r="BJ20" s="105" t="s">
        <v>162</v>
      </c>
      <c r="BK20" s="106"/>
      <c r="BL20" s="106"/>
      <c r="BM20" s="106"/>
      <c r="BN20" s="106"/>
      <c r="BO20" s="107"/>
      <c r="BP20" s="108">
        <f>'(附表2)実施状況報告（４月）'!R36+'(附表2)実施状況報告（５月）'!R36+'(附表2)実施状況報告（６月）'!R36+'(附表2)実施状況報告（７月）'!R36+'(附表2)実施状況報告（８月）'!R36+'(附表2)実施状況報告（９月）'!R36+'(附表2)実施状況報告（１０月）'!R36+'(附表2)実施状況報告（１１月）'!R36+'(附表2)実施状況報告（１２月）'!R36+'(附表2)実施状況報告（１月）'!R36+'(附表2)実施状況報告（２月）'!R36+'(附表2)実施状況報告（３月）'!R36</f>
        <v>0</v>
      </c>
      <c r="BQ20" s="108"/>
      <c r="BR20" s="108"/>
      <c r="BS20" s="108"/>
      <c r="BT20" s="108"/>
      <c r="BU20" s="108"/>
      <c r="BV20" s="108"/>
      <c r="BW20" s="108">
        <f>'(附表2)実施状況報告（４月）'!S36+'(附表2)実施状況報告（５月）'!S36+'(附表2)実施状況報告（６月）'!S36+'(附表2)実施状況報告（７月）'!S36+'(附表2)実施状況報告（８月）'!S36+'(附表2)実施状況報告（９月）'!S36+'(附表2)実施状況報告（１０月）'!S36+'(附表2)実施状況報告（１１月）'!S36+'(附表2)実施状況報告（１２月）'!S36+'(附表2)実施状況報告（１月）'!S36+'(附表2)実施状況報告（２月）'!S36+'(附表2)実施状況報告（３月）'!S36</f>
        <v>0</v>
      </c>
      <c r="BX20" s="108"/>
      <c r="BY20" s="108"/>
      <c r="BZ20" s="108"/>
      <c r="CA20" s="108"/>
      <c r="CB20" s="108"/>
      <c r="CC20" s="110"/>
      <c r="CD20" s="117" t="s">
        <v>33</v>
      </c>
      <c r="CE20" s="118"/>
      <c r="CF20" s="118"/>
      <c r="CG20" s="118"/>
      <c r="CH20" s="118"/>
      <c r="CI20" s="118"/>
      <c r="CJ20" s="119">
        <f>SUM(H17:N26,AB17:AH26,AV17:BB26,BP17:BV26,CJ17:CP19)</f>
        <v>0</v>
      </c>
      <c r="CK20" s="120"/>
      <c r="CL20" s="120"/>
      <c r="CM20" s="120"/>
      <c r="CN20" s="120"/>
      <c r="CO20" s="120"/>
      <c r="CP20" s="120"/>
      <c r="CQ20" s="119">
        <f>SUM(O17:U26,AI17:AO26,BC17:BI26,BW17:CC26,CQ17:CW19)</f>
        <v>0</v>
      </c>
      <c r="CR20" s="120"/>
      <c r="CS20" s="120"/>
      <c r="CT20" s="120"/>
      <c r="CU20" s="120"/>
      <c r="CV20" s="120"/>
      <c r="CW20" s="121"/>
    </row>
    <row r="21" spans="2:101" ht="20.05" customHeight="1" x14ac:dyDescent="0.5">
      <c r="B21" s="109" t="s">
        <v>133</v>
      </c>
      <c r="C21" s="109"/>
      <c r="D21" s="109"/>
      <c r="E21" s="109"/>
      <c r="F21" s="109"/>
      <c r="G21" s="109"/>
      <c r="H21" s="108">
        <f>'(附表2)実施状況報告（４月）'!R7+'(附表2)実施状況報告（５月）'!R7+'(附表2)実施状況報告（６月）'!R7+'(附表2)実施状況報告（７月）'!R7+'(附表2)実施状況報告（８月）'!R7+'(附表2)実施状況報告（９月）'!R7+'(附表2)実施状況報告（１０月）'!R7+'(附表2)実施状況報告（１１月）'!R7+'(附表2)実施状況報告（１２月）'!R7+'(附表2)実施状況報告（１月）'!R7+'(附表2)実施状況報告（２月）'!R7+'(附表2)実施状況報告（３月）'!R7</f>
        <v>0</v>
      </c>
      <c r="I21" s="108"/>
      <c r="J21" s="108"/>
      <c r="K21" s="108"/>
      <c r="L21" s="108"/>
      <c r="M21" s="108"/>
      <c r="N21" s="108"/>
      <c r="O21" s="108">
        <f>'(附表2)実施状況報告（４月）'!S7+'(附表2)実施状況報告（５月）'!S7+'(附表2)実施状況報告（６月）'!S7+'(附表2)実施状況報告（７月）'!S7+'(附表2)実施状況報告（８月）'!S7+'(附表2)実施状況報告（９月）'!S7+'(附表2)実施状況報告（１０月）'!S7+'(附表2)実施状況報告（１１月）'!S7+'(附表2)実施状況報告（１２月）'!S7+'(附表2)実施状況報告（１月）'!S7+'(附表2)実施状況報告（２月）'!S7+'(附表2)実施状況報告（３月）'!S7</f>
        <v>0</v>
      </c>
      <c r="P21" s="108"/>
      <c r="Q21" s="108"/>
      <c r="R21" s="108"/>
      <c r="S21" s="108"/>
      <c r="T21" s="108"/>
      <c r="U21" s="110"/>
      <c r="V21" s="141" t="s">
        <v>143</v>
      </c>
      <c r="W21" s="142"/>
      <c r="X21" s="142"/>
      <c r="Y21" s="142"/>
      <c r="Z21" s="142"/>
      <c r="AA21" s="143"/>
      <c r="AB21" s="110">
        <f>'(附表2)実施状況報告（４月）'!R17+'(附表2)実施状況報告（５月）'!R17+'(附表2)実施状況報告（６月）'!R17+'(附表2)実施状況報告（７月）'!R17+'(附表2)実施状況報告（８月）'!R17+'(附表2)実施状況報告（９月）'!R17+'(附表2)実施状況報告（１０月）'!R17+'(附表2)実施状況報告（１１月）'!R17+'(附表2)実施状況報告（１２月）'!R17+'(附表2)実施状況報告（１月）'!R17+'(附表2)実施状況報告（２月）'!R17+'(附表2)実施状況報告（３月）'!R17</f>
        <v>0</v>
      </c>
      <c r="AC21" s="111"/>
      <c r="AD21" s="111"/>
      <c r="AE21" s="111"/>
      <c r="AF21" s="111"/>
      <c r="AG21" s="111"/>
      <c r="AH21" s="112"/>
      <c r="AI21" s="110">
        <f>'(附表2)実施状況報告（４月）'!S17+'(附表2)実施状況報告（５月）'!S17+'(附表2)実施状況報告（６月）'!S17+'(附表2)実施状況報告（７月）'!S17+'(附表2)実施状況報告（８月）'!S17+'(附表2)実施状況報告（９月）'!S17+'(附表2)実施状況報告（１０月）'!S17+'(附表2)実施状況報告（１１月）'!S17+'(附表2)実施状況報告（１２月）'!S17+'(附表2)実施状況報告（１月）'!S17+'(附表2)実施状況報告（２月）'!S17+'(附表2)実施状況報告（３月）'!S17</f>
        <v>0</v>
      </c>
      <c r="AJ21" s="111"/>
      <c r="AK21" s="111"/>
      <c r="AL21" s="111"/>
      <c r="AM21" s="111"/>
      <c r="AN21" s="111"/>
      <c r="AO21" s="111"/>
      <c r="AP21" s="105" t="s">
        <v>153</v>
      </c>
      <c r="AQ21" s="106"/>
      <c r="AR21" s="106"/>
      <c r="AS21" s="106"/>
      <c r="AT21" s="106"/>
      <c r="AU21" s="107"/>
      <c r="AV21" s="108">
        <f>'(附表2)実施状況報告（４月）'!R27+'(附表2)実施状況報告（５月）'!R27+'(附表2)実施状況報告（６月）'!R27+'(附表2)実施状況報告（７月）'!R27+'(附表2)実施状況報告（８月）'!R27+'(附表2)実施状況報告（９月）'!R27+'(附表2)実施状況報告（１０月）'!R27+'(附表2)実施状況報告（１１月）'!R27+'(附表2)実施状況報告（１２月）'!R27+'(附表2)実施状況報告（１月）'!R27+'(附表2)実施状況報告（２月）'!R27+'(附表2)実施状況報告（３月）'!R27</f>
        <v>0</v>
      </c>
      <c r="AW21" s="108"/>
      <c r="AX21" s="108"/>
      <c r="AY21" s="108"/>
      <c r="AZ21" s="108"/>
      <c r="BA21" s="108"/>
      <c r="BB21" s="108"/>
      <c r="BC21" s="108">
        <f>'(附表2)実施状況報告（４月）'!S27+'(附表2)実施状況報告（５月）'!S27+'(附表2)実施状況報告（６月）'!S27+'(附表2)実施状況報告（７月）'!S27+'(附表2)実施状況報告（８月）'!S27+'(附表2)実施状況報告（９月）'!S27+'(附表2)実施状況報告（１０月）'!S27+'(附表2)実施状況報告（１１月）'!S27+'(附表2)実施状況報告（１２月）'!S27+'(附表2)実施状況報告（１月）'!S27+'(附表2)実施状況報告（２月）'!S27+'(附表2)実施状況報告（３月）'!S27</f>
        <v>0</v>
      </c>
      <c r="BD21" s="108"/>
      <c r="BE21" s="108"/>
      <c r="BF21" s="108"/>
      <c r="BG21" s="108"/>
      <c r="BH21" s="108"/>
      <c r="BI21" s="110"/>
      <c r="BJ21" s="105" t="s">
        <v>163</v>
      </c>
      <c r="BK21" s="106"/>
      <c r="BL21" s="106"/>
      <c r="BM21" s="106"/>
      <c r="BN21" s="106"/>
      <c r="BO21" s="107"/>
      <c r="BP21" s="108">
        <f>'(附表2)実施状況報告（４月）'!R37+'(附表2)実施状況報告（５月）'!R37+'(附表2)実施状況報告（６月）'!R37+'(附表2)実施状況報告（７月）'!R37+'(附表2)実施状況報告（８月）'!R37+'(附表2)実施状況報告（９月）'!R37+'(附表2)実施状況報告（１０月）'!R37+'(附表2)実施状況報告（１１月）'!R37+'(附表2)実施状況報告（１２月）'!R37+'(附表2)実施状況報告（１月）'!R37+'(附表2)実施状況報告（２月）'!R37+'(附表2)実施状況報告（３月）'!R37</f>
        <v>0</v>
      </c>
      <c r="BQ21" s="108"/>
      <c r="BR21" s="108"/>
      <c r="BS21" s="108"/>
      <c r="BT21" s="108"/>
      <c r="BU21" s="108"/>
      <c r="BV21" s="108"/>
      <c r="BW21" s="108">
        <f>'(附表2)実施状況報告（４月）'!S37+'(附表2)実施状況報告（５月）'!S37+'(附表2)実施状況報告（６月）'!S37+'(附表2)実施状況報告（７月）'!S37+'(附表2)実施状況報告（８月）'!S37+'(附表2)実施状況報告（９月）'!S37+'(附表2)実施状況報告（１０月）'!S37+'(附表2)実施状況報告（１１月）'!S37+'(附表2)実施状況報告（１２月）'!S37+'(附表2)実施状況報告（１月）'!S37+'(附表2)実施状況報告（２月）'!S37+'(附表2)実施状況報告（３月）'!S37</f>
        <v>0</v>
      </c>
      <c r="BX21" s="108"/>
      <c r="BY21" s="108"/>
      <c r="BZ21" s="108"/>
      <c r="CA21" s="108"/>
      <c r="CB21" s="108"/>
      <c r="CC21" s="108"/>
      <c r="CD21" s="51"/>
      <c r="CE21" s="51"/>
      <c r="CF21" s="51"/>
      <c r="CG21" s="51"/>
      <c r="CH21" s="51"/>
      <c r="CI21" s="51"/>
      <c r="CJ21" s="51"/>
      <c r="CK21" s="51"/>
      <c r="CL21" s="51"/>
      <c r="CM21" s="51"/>
      <c r="CN21" s="51"/>
      <c r="CO21" s="51"/>
      <c r="CP21" s="51"/>
      <c r="CQ21" s="51"/>
      <c r="CR21" s="51"/>
      <c r="CS21" s="51"/>
      <c r="CT21" s="51"/>
      <c r="CU21" s="51"/>
      <c r="CV21" s="51"/>
      <c r="CW21" s="51"/>
    </row>
    <row r="22" spans="2:101" ht="20.05" customHeight="1" x14ac:dyDescent="0.5">
      <c r="B22" s="109" t="s">
        <v>134</v>
      </c>
      <c r="C22" s="109"/>
      <c r="D22" s="109"/>
      <c r="E22" s="109"/>
      <c r="F22" s="109"/>
      <c r="G22" s="109"/>
      <c r="H22" s="108">
        <f>'(附表2)実施状況報告（４月）'!R8+'(附表2)実施状況報告（５月）'!R8+'(附表2)実施状況報告（６月）'!R8+'(附表2)実施状況報告（７月）'!R8+'(附表2)実施状況報告（８月）'!R8+'(附表2)実施状況報告（９月）'!R8+'(附表2)実施状況報告（１０月）'!R8+'(附表2)実施状況報告（１１月）'!R8+'(附表2)実施状況報告（１２月）'!R8+'(附表2)実施状況報告（１月）'!R8+'(附表2)実施状況報告（２月）'!R8+'(附表2)実施状況報告（３月）'!R8</f>
        <v>0</v>
      </c>
      <c r="I22" s="108"/>
      <c r="J22" s="108"/>
      <c r="K22" s="108"/>
      <c r="L22" s="108"/>
      <c r="M22" s="108"/>
      <c r="N22" s="108"/>
      <c r="O22" s="108">
        <f>'(附表2)実施状況報告（４月）'!S8+'(附表2)実施状況報告（５月）'!S8+'(附表2)実施状況報告（６月）'!S8+'(附表2)実施状況報告（７月）'!S8+'(附表2)実施状況報告（８月）'!S8+'(附表2)実施状況報告（９月）'!S8+'(附表2)実施状況報告（１０月）'!S8+'(附表2)実施状況報告（１１月）'!S8+'(附表2)実施状況報告（１２月）'!S8+'(附表2)実施状況報告（１月）'!S8+'(附表2)実施状況報告（２月）'!S8+'(附表2)実施状況報告（３月）'!S8</f>
        <v>0</v>
      </c>
      <c r="P22" s="108"/>
      <c r="Q22" s="108"/>
      <c r="R22" s="108"/>
      <c r="S22" s="108"/>
      <c r="T22" s="108"/>
      <c r="U22" s="110"/>
      <c r="V22" s="105" t="s">
        <v>144</v>
      </c>
      <c r="W22" s="106"/>
      <c r="X22" s="106"/>
      <c r="Y22" s="106"/>
      <c r="Z22" s="106"/>
      <c r="AA22" s="107"/>
      <c r="AB22" s="110">
        <f>'(附表2)実施状況報告（４月）'!R18+'(附表2)実施状況報告（５月）'!R18+'(附表2)実施状況報告（６月）'!R18+'(附表2)実施状況報告（７月）'!R18+'(附表2)実施状況報告（８月）'!R18+'(附表2)実施状況報告（９月）'!R18+'(附表2)実施状況報告（１０月）'!R18+'(附表2)実施状況報告（１１月）'!R18+'(附表2)実施状況報告（１２月）'!R18+'(附表2)実施状況報告（１月）'!R18+'(附表2)実施状況報告（２月）'!R18+'(附表2)実施状況報告（３月）'!R18</f>
        <v>0</v>
      </c>
      <c r="AC22" s="111"/>
      <c r="AD22" s="111"/>
      <c r="AE22" s="111"/>
      <c r="AF22" s="111"/>
      <c r="AG22" s="111"/>
      <c r="AH22" s="112"/>
      <c r="AI22" s="110">
        <f>'(附表2)実施状況報告（４月）'!S18+'(附表2)実施状況報告（５月）'!S18+'(附表2)実施状況報告（６月）'!S18+'(附表2)実施状況報告（７月）'!S18+'(附表2)実施状況報告（８月）'!S18+'(附表2)実施状況報告（９月）'!S18+'(附表2)実施状況報告（１０月）'!S18+'(附表2)実施状況報告（１１月）'!S18+'(附表2)実施状況報告（１２月）'!S18+'(附表2)実施状況報告（１月）'!S18+'(附表2)実施状況報告（２月）'!S18+'(附表2)実施状況報告（３月）'!S18</f>
        <v>0</v>
      </c>
      <c r="AJ22" s="111"/>
      <c r="AK22" s="111"/>
      <c r="AL22" s="111"/>
      <c r="AM22" s="111"/>
      <c r="AN22" s="111"/>
      <c r="AO22" s="111"/>
      <c r="AP22" s="105" t="s">
        <v>154</v>
      </c>
      <c r="AQ22" s="106"/>
      <c r="AR22" s="106"/>
      <c r="AS22" s="106"/>
      <c r="AT22" s="106"/>
      <c r="AU22" s="107"/>
      <c r="AV22" s="108">
        <f>'(附表2)実施状況報告（４月）'!R28+'(附表2)実施状況報告（５月）'!R28+'(附表2)実施状況報告（６月）'!R28+'(附表2)実施状況報告（７月）'!R28+'(附表2)実施状況報告（８月）'!R28+'(附表2)実施状況報告（９月）'!R28+'(附表2)実施状況報告（１０月）'!R28+'(附表2)実施状況報告（１１月）'!R28+'(附表2)実施状況報告（１２月）'!R28+'(附表2)実施状況報告（１月）'!R28+'(附表2)実施状況報告（２月）'!R28+'(附表2)実施状況報告（３月）'!R28</f>
        <v>0</v>
      </c>
      <c r="AW22" s="108"/>
      <c r="AX22" s="108"/>
      <c r="AY22" s="108"/>
      <c r="AZ22" s="108"/>
      <c r="BA22" s="108"/>
      <c r="BB22" s="108"/>
      <c r="BC22" s="108">
        <f>'(附表2)実施状況報告（４月）'!S28+'(附表2)実施状況報告（５月）'!S28+'(附表2)実施状況報告（６月）'!S28+'(附表2)実施状況報告（７月）'!S28+'(附表2)実施状況報告（８月）'!S28+'(附表2)実施状況報告（９月）'!S28+'(附表2)実施状況報告（１０月）'!S28+'(附表2)実施状況報告（１１月）'!S28+'(附表2)実施状況報告（１２月）'!S28+'(附表2)実施状況報告（１月）'!S28+'(附表2)実施状況報告（２月）'!S28+'(附表2)実施状況報告（３月）'!S28</f>
        <v>0</v>
      </c>
      <c r="BD22" s="108"/>
      <c r="BE22" s="108"/>
      <c r="BF22" s="108"/>
      <c r="BG22" s="108"/>
      <c r="BH22" s="108"/>
      <c r="BI22" s="110"/>
      <c r="BJ22" s="105" t="s">
        <v>164</v>
      </c>
      <c r="BK22" s="106"/>
      <c r="BL22" s="106"/>
      <c r="BM22" s="106"/>
      <c r="BN22" s="106"/>
      <c r="BO22" s="107"/>
      <c r="BP22" s="108">
        <f>'(附表2)実施状況報告（４月）'!R38+'(附表2)実施状況報告（５月）'!R38+'(附表2)実施状況報告（６月）'!R38+'(附表2)実施状況報告（７月）'!R38+'(附表2)実施状況報告（８月）'!R38+'(附表2)実施状況報告（９月）'!R38+'(附表2)実施状況報告（１０月）'!R38+'(附表2)実施状況報告（１１月）'!R38+'(附表2)実施状況報告（１２月）'!R38+'(附表2)実施状況報告（１月）'!R38+'(附表2)実施状況報告（２月）'!R38+'(附表2)実施状況報告（３月）'!R38</f>
        <v>0</v>
      </c>
      <c r="BQ22" s="108"/>
      <c r="BR22" s="108"/>
      <c r="BS22" s="108"/>
      <c r="BT22" s="108"/>
      <c r="BU22" s="108"/>
      <c r="BV22" s="108"/>
      <c r="BW22" s="108">
        <f>'(附表2)実施状況報告（４月）'!S38+'(附表2)実施状況報告（５月）'!S38+'(附表2)実施状況報告（６月）'!S38+'(附表2)実施状況報告（７月）'!S38+'(附表2)実施状況報告（８月）'!S38+'(附表2)実施状況報告（９月）'!S38+'(附表2)実施状況報告（１０月）'!S38+'(附表2)実施状況報告（１１月）'!S38+'(附表2)実施状況報告（１２月）'!S38+'(附表2)実施状況報告（１月）'!S38+'(附表2)実施状況報告（２月）'!S38+'(附表2)実施状況報告（３月）'!S38</f>
        <v>0</v>
      </c>
      <c r="BX22" s="108"/>
      <c r="BY22" s="108"/>
      <c r="BZ22" s="108"/>
      <c r="CA22" s="108"/>
      <c r="CB22" s="108"/>
      <c r="CC22" s="108"/>
      <c r="CD22" s="51"/>
      <c r="CE22" s="51"/>
      <c r="CF22" s="51"/>
      <c r="CG22" s="51"/>
      <c r="CH22" s="51"/>
      <c r="CI22" s="51"/>
      <c r="CJ22" s="51"/>
      <c r="CK22" s="51"/>
      <c r="CL22" s="51"/>
      <c r="CM22" s="51"/>
      <c r="CN22" s="51"/>
      <c r="CO22" s="51"/>
      <c r="CP22" s="51"/>
      <c r="CQ22" s="51"/>
      <c r="CR22" s="51"/>
      <c r="CS22" s="51"/>
      <c r="CT22" s="51"/>
      <c r="CU22" s="51"/>
      <c r="CV22" s="51"/>
      <c r="CW22" s="51"/>
    </row>
    <row r="23" spans="2:101" ht="20.05" customHeight="1" x14ac:dyDescent="0.5">
      <c r="B23" s="109" t="s">
        <v>135</v>
      </c>
      <c r="C23" s="109"/>
      <c r="D23" s="109"/>
      <c r="E23" s="109"/>
      <c r="F23" s="109"/>
      <c r="G23" s="109"/>
      <c r="H23" s="108">
        <f>'(附表2)実施状況報告（４月）'!R9+'(附表2)実施状況報告（５月）'!R9+'(附表2)実施状況報告（６月）'!R9+'(附表2)実施状況報告（７月）'!R9+'(附表2)実施状況報告（８月）'!R9+'(附表2)実施状況報告（９月）'!R9+'(附表2)実施状況報告（１０月）'!R9+'(附表2)実施状況報告（１１月）'!R9+'(附表2)実施状況報告（１２月）'!R9+'(附表2)実施状況報告（１月）'!R9+'(附表2)実施状況報告（２月）'!R9+'(附表2)実施状況報告（３月）'!R9</f>
        <v>0</v>
      </c>
      <c r="I23" s="108"/>
      <c r="J23" s="108"/>
      <c r="K23" s="108"/>
      <c r="L23" s="108"/>
      <c r="M23" s="108"/>
      <c r="N23" s="108"/>
      <c r="O23" s="108">
        <f>'(附表2)実施状況報告（４月）'!S9+'(附表2)実施状況報告（５月）'!S9+'(附表2)実施状況報告（６月）'!S9+'(附表2)実施状況報告（７月）'!S9+'(附表2)実施状況報告（８月）'!S9+'(附表2)実施状況報告（９月）'!S9+'(附表2)実施状況報告（１０月）'!S9+'(附表2)実施状況報告（１１月）'!S9+'(附表2)実施状況報告（１２月）'!S9+'(附表2)実施状況報告（１月）'!S9+'(附表2)実施状況報告（２月）'!S9+'(附表2)実施状況報告（３月）'!S9</f>
        <v>0</v>
      </c>
      <c r="P23" s="108"/>
      <c r="Q23" s="108"/>
      <c r="R23" s="108"/>
      <c r="S23" s="108"/>
      <c r="T23" s="108"/>
      <c r="U23" s="110"/>
      <c r="V23" s="105" t="s">
        <v>145</v>
      </c>
      <c r="W23" s="106"/>
      <c r="X23" s="106"/>
      <c r="Y23" s="106"/>
      <c r="Z23" s="106"/>
      <c r="AA23" s="107"/>
      <c r="AB23" s="110">
        <f>'(附表2)実施状況報告（４月）'!R19+'(附表2)実施状況報告（５月）'!R19+'(附表2)実施状況報告（６月）'!R19+'(附表2)実施状況報告（７月）'!R19+'(附表2)実施状況報告（８月）'!R19+'(附表2)実施状況報告（９月）'!R19+'(附表2)実施状況報告（１０月）'!R19+'(附表2)実施状況報告（１１月）'!R19+'(附表2)実施状況報告（１２月）'!R19+'(附表2)実施状況報告（１月）'!R19+'(附表2)実施状況報告（２月）'!R19+'(附表2)実施状況報告（３月）'!R19</f>
        <v>0</v>
      </c>
      <c r="AC23" s="111"/>
      <c r="AD23" s="111"/>
      <c r="AE23" s="111"/>
      <c r="AF23" s="111"/>
      <c r="AG23" s="111"/>
      <c r="AH23" s="112"/>
      <c r="AI23" s="110">
        <f>'(附表2)実施状況報告（４月）'!S19+'(附表2)実施状況報告（５月）'!S19+'(附表2)実施状況報告（６月）'!S19+'(附表2)実施状況報告（７月）'!S19+'(附表2)実施状況報告（８月）'!S19+'(附表2)実施状況報告（９月）'!S19+'(附表2)実施状況報告（１０月）'!S19+'(附表2)実施状況報告（１１月）'!S19+'(附表2)実施状況報告（１２月）'!S19+'(附表2)実施状況報告（１月）'!S19+'(附表2)実施状況報告（２月）'!S19+'(附表2)実施状況報告（３月）'!S19</f>
        <v>0</v>
      </c>
      <c r="AJ23" s="111"/>
      <c r="AK23" s="111"/>
      <c r="AL23" s="111"/>
      <c r="AM23" s="111"/>
      <c r="AN23" s="111"/>
      <c r="AO23" s="111"/>
      <c r="AP23" s="105" t="s">
        <v>155</v>
      </c>
      <c r="AQ23" s="106"/>
      <c r="AR23" s="106"/>
      <c r="AS23" s="106"/>
      <c r="AT23" s="106"/>
      <c r="AU23" s="107"/>
      <c r="AV23" s="108">
        <f>'(附表2)実施状況報告（４月）'!R29+'(附表2)実施状況報告（５月）'!R29+'(附表2)実施状況報告（６月）'!R29+'(附表2)実施状況報告（７月）'!R29+'(附表2)実施状況報告（８月）'!R29+'(附表2)実施状況報告（９月）'!R29+'(附表2)実施状況報告（１０月）'!R29+'(附表2)実施状況報告（１１月）'!R29+'(附表2)実施状況報告（１２月）'!R29+'(附表2)実施状況報告（１月）'!R29+'(附表2)実施状況報告（２月）'!R29+'(附表2)実施状況報告（３月）'!R29</f>
        <v>0</v>
      </c>
      <c r="AW23" s="108"/>
      <c r="AX23" s="108"/>
      <c r="AY23" s="108"/>
      <c r="AZ23" s="108"/>
      <c r="BA23" s="108"/>
      <c r="BB23" s="108"/>
      <c r="BC23" s="108">
        <f>'(附表2)実施状況報告（４月）'!S29+'(附表2)実施状況報告（５月）'!S29+'(附表2)実施状況報告（６月）'!S29+'(附表2)実施状況報告（７月）'!S29+'(附表2)実施状況報告（８月）'!S29+'(附表2)実施状況報告（９月）'!S29+'(附表2)実施状況報告（１０月）'!S29+'(附表2)実施状況報告（１１月）'!S29+'(附表2)実施状況報告（１２月）'!S29+'(附表2)実施状況報告（１月）'!S29+'(附表2)実施状況報告（２月）'!S29+'(附表2)実施状況報告（３月）'!S29</f>
        <v>0</v>
      </c>
      <c r="BD23" s="108"/>
      <c r="BE23" s="108"/>
      <c r="BF23" s="108"/>
      <c r="BG23" s="108"/>
      <c r="BH23" s="108"/>
      <c r="BI23" s="110"/>
      <c r="BJ23" s="105" t="s">
        <v>165</v>
      </c>
      <c r="BK23" s="106"/>
      <c r="BL23" s="106"/>
      <c r="BM23" s="106"/>
      <c r="BN23" s="106"/>
      <c r="BO23" s="107"/>
      <c r="BP23" s="108">
        <f>'(附表2)実施状況報告（４月）'!R39+'(附表2)実施状況報告（５月）'!R39+'(附表2)実施状況報告（６月）'!R39+'(附表2)実施状況報告（７月）'!R39+'(附表2)実施状況報告（８月）'!R39+'(附表2)実施状況報告（９月）'!R39+'(附表2)実施状況報告（１０月）'!R39+'(附表2)実施状況報告（１１月）'!R39+'(附表2)実施状況報告（１２月）'!R39+'(附表2)実施状況報告（１月）'!R39+'(附表2)実施状況報告（２月）'!R39+'(附表2)実施状況報告（３月）'!R39</f>
        <v>0</v>
      </c>
      <c r="BQ23" s="108"/>
      <c r="BR23" s="108"/>
      <c r="BS23" s="108"/>
      <c r="BT23" s="108"/>
      <c r="BU23" s="108"/>
      <c r="BV23" s="108"/>
      <c r="BW23" s="108">
        <f>'(附表2)実施状況報告（４月）'!S39+'(附表2)実施状況報告（５月）'!S39+'(附表2)実施状況報告（６月）'!S39+'(附表2)実施状況報告（７月）'!S39+'(附表2)実施状況報告（８月）'!S39+'(附表2)実施状況報告（９月）'!S39+'(附表2)実施状況報告（１０月）'!S39+'(附表2)実施状況報告（１１月）'!S39+'(附表2)実施状況報告（１２月）'!S39+'(附表2)実施状況報告（１月）'!S39+'(附表2)実施状況報告（２月）'!S39+'(附表2)実施状況報告（３月）'!S39</f>
        <v>0</v>
      </c>
      <c r="BX23" s="108"/>
      <c r="BY23" s="108"/>
      <c r="BZ23" s="108"/>
      <c r="CA23" s="108"/>
      <c r="CB23" s="108"/>
      <c r="CC23" s="108"/>
      <c r="CD23" s="51"/>
      <c r="CE23" s="51"/>
      <c r="CF23" s="51"/>
      <c r="CG23" s="51"/>
      <c r="CH23" s="51"/>
      <c r="CI23" s="51"/>
      <c r="CJ23" s="51"/>
      <c r="CK23" s="51"/>
      <c r="CL23" s="51"/>
      <c r="CM23" s="51"/>
      <c r="CN23" s="51"/>
      <c r="CO23" s="51"/>
      <c r="CP23" s="51"/>
      <c r="CQ23" s="51"/>
      <c r="CR23" s="51"/>
      <c r="CS23" s="51"/>
      <c r="CT23" s="51"/>
      <c r="CU23" s="51"/>
      <c r="CV23" s="51"/>
      <c r="CW23" s="51"/>
    </row>
    <row r="24" spans="2:101" ht="20.05" customHeight="1" x14ac:dyDescent="0.5">
      <c r="B24" s="109" t="s">
        <v>136</v>
      </c>
      <c r="C24" s="109"/>
      <c r="D24" s="109"/>
      <c r="E24" s="109"/>
      <c r="F24" s="109"/>
      <c r="G24" s="109"/>
      <c r="H24" s="108">
        <f>'(附表2)実施状況報告（４月）'!R10+'(附表2)実施状況報告（５月）'!R10+'(附表2)実施状況報告（６月）'!R10+'(附表2)実施状況報告（７月）'!R10+'(附表2)実施状況報告（８月）'!R10+'(附表2)実施状況報告（９月）'!R10+'(附表2)実施状況報告（１０月）'!R10+'(附表2)実施状況報告（１１月）'!R10+'(附表2)実施状況報告（１２月）'!R10+'(附表2)実施状況報告（１月）'!R10+'(附表2)実施状況報告（２月）'!R10+'(附表2)実施状況報告（３月）'!R10</f>
        <v>0</v>
      </c>
      <c r="I24" s="108"/>
      <c r="J24" s="108"/>
      <c r="K24" s="108"/>
      <c r="L24" s="108"/>
      <c r="M24" s="108"/>
      <c r="N24" s="108"/>
      <c r="O24" s="108">
        <f>'(附表2)実施状況報告（４月）'!S10+'(附表2)実施状況報告（５月）'!S10+'(附表2)実施状況報告（６月）'!S10+'(附表2)実施状況報告（７月）'!S10+'(附表2)実施状況報告（８月）'!S10+'(附表2)実施状況報告（９月）'!S10+'(附表2)実施状況報告（１０月）'!S10+'(附表2)実施状況報告（１１月）'!S10+'(附表2)実施状況報告（１２月）'!S10+'(附表2)実施状況報告（１月）'!S10+'(附表2)実施状況報告（２月）'!S10+'(附表2)実施状況報告（３月）'!S10</f>
        <v>0</v>
      </c>
      <c r="P24" s="108"/>
      <c r="Q24" s="108"/>
      <c r="R24" s="108"/>
      <c r="S24" s="108"/>
      <c r="T24" s="108"/>
      <c r="U24" s="110"/>
      <c r="V24" s="105" t="s">
        <v>146</v>
      </c>
      <c r="W24" s="106"/>
      <c r="X24" s="106"/>
      <c r="Y24" s="106"/>
      <c r="Z24" s="106"/>
      <c r="AA24" s="107"/>
      <c r="AB24" s="110">
        <f>'(附表2)実施状況報告（４月）'!R20+'(附表2)実施状況報告（５月）'!R20+'(附表2)実施状況報告（６月）'!R20+'(附表2)実施状況報告（７月）'!R20+'(附表2)実施状況報告（８月）'!R20+'(附表2)実施状況報告（９月）'!R20+'(附表2)実施状況報告（１０月）'!R20+'(附表2)実施状況報告（１１月）'!R20+'(附表2)実施状況報告（１２月）'!R20+'(附表2)実施状況報告（１月）'!R20+'(附表2)実施状況報告（２月）'!R20+'(附表2)実施状況報告（３月）'!R20</f>
        <v>0</v>
      </c>
      <c r="AC24" s="111"/>
      <c r="AD24" s="111"/>
      <c r="AE24" s="111"/>
      <c r="AF24" s="111"/>
      <c r="AG24" s="111"/>
      <c r="AH24" s="112"/>
      <c r="AI24" s="110">
        <f>'(附表2)実施状況報告（４月）'!S20+'(附表2)実施状況報告（５月）'!S20+'(附表2)実施状況報告（６月）'!S20+'(附表2)実施状況報告（７月）'!S20+'(附表2)実施状況報告（８月）'!S20+'(附表2)実施状況報告（９月）'!S20+'(附表2)実施状況報告（１０月）'!S20+'(附表2)実施状況報告（１１月）'!S20+'(附表2)実施状況報告（１２月）'!S20+'(附表2)実施状況報告（１月）'!S20+'(附表2)実施状況報告（２月）'!S20+'(附表2)実施状況報告（３月）'!S20</f>
        <v>0</v>
      </c>
      <c r="AJ24" s="111"/>
      <c r="AK24" s="111"/>
      <c r="AL24" s="111"/>
      <c r="AM24" s="111"/>
      <c r="AN24" s="111"/>
      <c r="AO24" s="111"/>
      <c r="AP24" s="105" t="s">
        <v>156</v>
      </c>
      <c r="AQ24" s="106"/>
      <c r="AR24" s="106"/>
      <c r="AS24" s="106"/>
      <c r="AT24" s="106"/>
      <c r="AU24" s="107"/>
      <c r="AV24" s="108">
        <f>'(附表2)実施状況報告（４月）'!R30+'(附表2)実施状況報告（５月）'!R30+'(附表2)実施状況報告（６月）'!R30+'(附表2)実施状況報告（７月）'!R30+'(附表2)実施状況報告（８月）'!R30+'(附表2)実施状況報告（９月）'!R30+'(附表2)実施状況報告（１０月）'!R30+'(附表2)実施状況報告（１１月）'!R30+'(附表2)実施状況報告（１２月）'!R30+'(附表2)実施状況報告（１月）'!R30+'(附表2)実施状況報告（２月）'!R30+'(附表2)実施状況報告（３月）'!R30</f>
        <v>0</v>
      </c>
      <c r="AW24" s="108"/>
      <c r="AX24" s="108"/>
      <c r="AY24" s="108"/>
      <c r="AZ24" s="108"/>
      <c r="BA24" s="108"/>
      <c r="BB24" s="108"/>
      <c r="BC24" s="108">
        <f>'(附表2)実施状況報告（４月）'!S30+'(附表2)実施状況報告（５月）'!S30+'(附表2)実施状況報告（６月）'!S30+'(附表2)実施状況報告（７月）'!S30+'(附表2)実施状況報告（８月）'!S30+'(附表2)実施状況報告（９月）'!S30+'(附表2)実施状況報告（１０月）'!S30+'(附表2)実施状況報告（１１月）'!S30+'(附表2)実施状況報告（１２月）'!S30+'(附表2)実施状況報告（１月）'!S30+'(附表2)実施状況報告（２月）'!S30+'(附表2)実施状況報告（３月）'!S30</f>
        <v>0</v>
      </c>
      <c r="BD24" s="108"/>
      <c r="BE24" s="108"/>
      <c r="BF24" s="108"/>
      <c r="BG24" s="108"/>
      <c r="BH24" s="108"/>
      <c r="BI24" s="110"/>
      <c r="BJ24" s="105" t="s">
        <v>166</v>
      </c>
      <c r="BK24" s="106"/>
      <c r="BL24" s="106"/>
      <c r="BM24" s="106"/>
      <c r="BN24" s="106"/>
      <c r="BO24" s="107"/>
      <c r="BP24" s="108">
        <f>'(附表2)実施状況報告（４月）'!R40+'(附表2)実施状況報告（５月）'!R40+'(附表2)実施状況報告（６月）'!R40+'(附表2)実施状況報告（７月）'!R40+'(附表2)実施状況報告（８月）'!R40+'(附表2)実施状況報告（９月）'!R40+'(附表2)実施状況報告（１０月）'!R40+'(附表2)実施状況報告（１１月）'!R40+'(附表2)実施状況報告（１２月）'!R40+'(附表2)実施状況報告（１月）'!R40+'(附表2)実施状況報告（２月）'!R40+'(附表2)実施状況報告（３月）'!R40</f>
        <v>0</v>
      </c>
      <c r="BQ24" s="108"/>
      <c r="BR24" s="108"/>
      <c r="BS24" s="108"/>
      <c r="BT24" s="108"/>
      <c r="BU24" s="108"/>
      <c r="BV24" s="108"/>
      <c r="BW24" s="108">
        <f>'(附表2)実施状況報告（４月）'!S40+'(附表2)実施状況報告（５月）'!S40+'(附表2)実施状況報告（６月）'!S40+'(附表2)実施状況報告（７月）'!S40+'(附表2)実施状況報告（８月）'!S40+'(附表2)実施状況報告（９月）'!S40+'(附表2)実施状況報告（１０月）'!S40+'(附表2)実施状況報告（１１月）'!S40+'(附表2)実施状況報告（１２月）'!S40+'(附表2)実施状況報告（１月）'!S40+'(附表2)実施状況報告（２月）'!S40+'(附表2)実施状況報告（３月）'!S40</f>
        <v>0</v>
      </c>
      <c r="BX24" s="108"/>
      <c r="BY24" s="108"/>
      <c r="BZ24" s="108"/>
      <c r="CA24" s="108"/>
      <c r="CB24" s="108"/>
      <c r="CC24" s="108"/>
      <c r="CD24" s="51"/>
      <c r="CE24" s="51"/>
      <c r="CF24" s="51"/>
      <c r="CG24" s="51"/>
      <c r="CH24" s="51"/>
      <c r="CI24" s="51"/>
      <c r="CJ24" s="51"/>
      <c r="CK24" s="51"/>
      <c r="CL24" s="51"/>
      <c r="CM24" s="51"/>
      <c r="CN24" s="51"/>
      <c r="CO24" s="51"/>
      <c r="CP24" s="51"/>
      <c r="CQ24" s="51"/>
      <c r="CR24" s="51"/>
      <c r="CS24" s="51"/>
      <c r="CT24" s="51"/>
      <c r="CU24" s="51"/>
      <c r="CV24" s="51"/>
      <c r="CW24" s="51"/>
    </row>
    <row r="25" spans="2:101" ht="20.05" customHeight="1" x14ac:dyDescent="0.5">
      <c r="B25" s="109" t="s">
        <v>137</v>
      </c>
      <c r="C25" s="109"/>
      <c r="D25" s="109"/>
      <c r="E25" s="109"/>
      <c r="F25" s="109"/>
      <c r="G25" s="109"/>
      <c r="H25" s="108">
        <f>'(附表2)実施状況報告（４月）'!R11+'(附表2)実施状況報告（５月）'!R11+'(附表2)実施状況報告（６月）'!R11+'(附表2)実施状況報告（７月）'!R11+'(附表2)実施状況報告（８月）'!R11+'(附表2)実施状況報告（９月）'!R11+'(附表2)実施状況報告（１０月）'!R11+'(附表2)実施状況報告（１１月）'!R11+'(附表2)実施状況報告（１２月）'!R11+'(附表2)実施状況報告（１月）'!R11+'(附表2)実施状況報告（２月）'!R11+'(附表2)実施状況報告（３月）'!R11</f>
        <v>0</v>
      </c>
      <c r="I25" s="108"/>
      <c r="J25" s="108"/>
      <c r="K25" s="108"/>
      <c r="L25" s="108"/>
      <c r="M25" s="108"/>
      <c r="N25" s="108"/>
      <c r="O25" s="108">
        <f>'(附表2)実施状況報告（４月）'!S11+'(附表2)実施状況報告（５月）'!S11+'(附表2)実施状況報告（６月）'!S11+'(附表2)実施状況報告（７月）'!S11+'(附表2)実施状況報告（８月）'!S11+'(附表2)実施状況報告（９月）'!S11+'(附表2)実施状況報告（１０月）'!S11+'(附表2)実施状況報告（１１月）'!S11+'(附表2)実施状況報告（１２月）'!S11+'(附表2)実施状況報告（１月）'!S11+'(附表2)実施状況報告（２月）'!S11+'(附表2)実施状況報告（３月）'!S11</f>
        <v>0</v>
      </c>
      <c r="P25" s="108"/>
      <c r="Q25" s="108"/>
      <c r="R25" s="108"/>
      <c r="S25" s="108"/>
      <c r="T25" s="108"/>
      <c r="U25" s="110"/>
      <c r="V25" s="105" t="s">
        <v>147</v>
      </c>
      <c r="W25" s="106"/>
      <c r="X25" s="106"/>
      <c r="Y25" s="106"/>
      <c r="Z25" s="106"/>
      <c r="AA25" s="107"/>
      <c r="AB25" s="110">
        <f>'(附表2)実施状況報告（４月）'!R21+'(附表2)実施状況報告（５月）'!R21+'(附表2)実施状況報告（６月）'!R21+'(附表2)実施状況報告（７月）'!R21+'(附表2)実施状況報告（８月）'!R21+'(附表2)実施状況報告（９月）'!R21+'(附表2)実施状況報告（１０月）'!R21+'(附表2)実施状況報告（１１月）'!R21+'(附表2)実施状況報告（１２月）'!R21+'(附表2)実施状況報告（１月）'!R21+'(附表2)実施状況報告（２月）'!R21+'(附表2)実施状況報告（３月）'!R21</f>
        <v>0</v>
      </c>
      <c r="AC25" s="111"/>
      <c r="AD25" s="111"/>
      <c r="AE25" s="111"/>
      <c r="AF25" s="111"/>
      <c r="AG25" s="111"/>
      <c r="AH25" s="112"/>
      <c r="AI25" s="110">
        <f>'(附表2)実施状況報告（４月）'!S21+'(附表2)実施状況報告（５月）'!S21+'(附表2)実施状況報告（６月）'!S21+'(附表2)実施状況報告（７月）'!S21+'(附表2)実施状況報告（８月）'!S21+'(附表2)実施状況報告（９月）'!S21+'(附表2)実施状況報告（１０月）'!S21+'(附表2)実施状況報告（１１月）'!S21+'(附表2)実施状況報告（１２月）'!S21+'(附表2)実施状況報告（１月）'!S21+'(附表2)実施状況報告（２月）'!S21+'(附表2)実施状況報告（３月）'!S21</f>
        <v>0</v>
      </c>
      <c r="AJ25" s="111"/>
      <c r="AK25" s="111"/>
      <c r="AL25" s="111"/>
      <c r="AM25" s="111"/>
      <c r="AN25" s="111"/>
      <c r="AO25" s="111"/>
      <c r="AP25" s="105" t="s">
        <v>157</v>
      </c>
      <c r="AQ25" s="106"/>
      <c r="AR25" s="106"/>
      <c r="AS25" s="106"/>
      <c r="AT25" s="106"/>
      <c r="AU25" s="107"/>
      <c r="AV25" s="108">
        <f>'(附表2)実施状況報告（４月）'!R31+'(附表2)実施状況報告（５月）'!R31+'(附表2)実施状況報告（６月）'!R31+'(附表2)実施状況報告（７月）'!R31+'(附表2)実施状況報告（８月）'!R31+'(附表2)実施状況報告（９月）'!R31+'(附表2)実施状況報告（１０月）'!R31+'(附表2)実施状況報告（１１月）'!R31+'(附表2)実施状況報告（１２月）'!R31+'(附表2)実施状況報告（１月）'!R31+'(附表2)実施状況報告（２月）'!R31+'(附表2)実施状況報告（３月）'!R31</f>
        <v>0</v>
      </c>
      <c r="AW25" s="108"/>
      <c r="AX25" s="108"/>
      <c r="AY25" s="108"/>
      <c r="AZ25" s="108"/>
      <c r="BA25" s="108"/>
      <c r="BB25" s="108"/>
      <c r="BC25" s="108">
        <f>'(附表2)実施状況報告（４月）'!S31+'(附表2)実施状況報告（５月）'!S31+'(附表2)実施状況報告（６月）'!S31+'(附表2)実施状況報告（７月）'!S31+'(附表2)実施状況報告（８月）'!S31+'(附表2)実施状況報告（９月）'!S31+'(附表2)実施状況報告（１０月）'!S31+'(附表2)実施状況報告（１１月）'!S31+'(附表2)実施状況報告（１２月）'!S31+'(附表2)実施状況報告（１月）'!S31+'(附表2)実施状況報告（２月）'!S31+'(附表2)実施状況報告（３月）'!S31</f>
        <v>0</v>
      </c>
      <c r="BD25" s="108"/>
      <c r="BE25" s="108"/>
      <c r="BF25" s="108"/>
      <c r="BG25" s="108"/>
      <c r="BH25" s="108"/>
      <c r="BI25" s="110"/>
      <c r="BJ25" s="105" t="s">
        <v>167</v>
      </c>
      <c r="BK25" s="106"/>
      <c r="BL25" s="106"/>
      <c r="BM25" s="106"/>
      <c r="BN25" s="106"/>
      <c r="BO25" s="107"/>
      <c r="BP25" s="108">
        <f>'(附表2)実施状況報告（４月）'!R41+'(附表2)実施状況報告（５月）'!R41+'(附表2)実施状況報告（６月）'!R41+'(附表2)実施状況報告（７月）'!R41+'(附表2)実施状況報告（８月）'!R41+'(附表2)実施状況報告（９月）'!R41+'(附表2)実施状況報告（１０月）'!R41+'(附表2)実施状況報告（１１月）'!R41+'(附表2)実施状況報告（１２月）'!R41+'(附表2)実施状況報告（１月）'!R41+'(附表2)実施状況報告（２月）'!R41+'(附表2)実施状況報告（３月）'!R41</f>
        <v>0</v>
      </c>
      <c r="BQ25" s="108"/>
      <c r="BR25" s="108"/>
      <c r="BS25" s="108"/>
      <c r="BT25" s="108"/>
      <c r="BU25" s="108"/>
      <c r="BV25" s="108"/>
      <c r="BW25" s="108">
        <f>'(附表2)実施状況報告（４月）'!S41+'(附表2)実施状況報告（５月）'!S41+'(附表2)実施状況報告（６月）'!S41+'(附表2)実施状況報告（７月）'!S41+'(附表2)実施状況報告（８月）'!S41+'(附表2)実施状況報告（９月）'!S41+'(附表2)実施状況報告（１０月）'!S41+'(附表2)実施状況報告（１１月）'!S41+'(附表2)実施状況報告（１２月）'!S41+'(附表2)実施状況報告（１月）'!S41+'(附表2)実施状況報告（２月）'!S41+'(附表2)実施状況報告（３月）'!S41</f>
        <v>0</v>
      </c>
      <c r="BX25" s="108"/>
      <c r="BY25" s="108"/>
      <c r="BZ25" s="108"/>
      <c r="CA25" s="108"/>
      <c r="CB25" s="108"/>
      <c r="CC25" s="108"/>
      <c r="CD25" s="51"/>
      <c r="CE25" s="51"/>
      <c r="CF25" s="51"/>
      <c r="CG25" s="51"/>
      <c r="CH25" s="51"/>
      <c r="CI25" s="51"/>
      <c r="CJ25" s="51"/>
      <c r="CK25" s="51"/>
      <c r="CL25" s="51"/>
      <c r="CM25" s="51"/>
      <c r="CN25" s="51"/>
      <c r="CO25" s="51"/>
      <c r="CP25" s="51"/>
      <c r="CQ25" s="51"/>
      <c r="CR25" s="51"/>
      <c r="CS25" s="51"/>
      <c r="CT25" s="51"/>
      <c r="CU25" s="51"/>
      <c r="CV25" s="51"/>
      <c r="CW25" s="51"/>
    </row>
    <row r="26" spans="2:101" ht="20.05" customHeight="1" x14ac:dyDescent="0.5">
      <c r="B26" s="109" t="s">
        <v>138</v>
      </c>
      <c r="C26" s="109"/>
      <c r="D26" s="109"/>
      <c r="E26" s="109"/>
      <c r="F26" s="109"/>
      <c r="G26" s="109"/>
      <c r="H26" s="108">
        <f>'(附表2)実施状況報告（４月）'!R12+'(附表2)実施状況報告（５月）'!R12+'(附表2)実施状況報告（６月）'!R12+'(附表2)実施状況報告（７月）'!R12+'(附表2)実施状況報告（８月）'!R12+'(附表2)実施状況報告（９月）'!R12+'(附表2)実施状況報告（１０月）'!R12+'(附表2)実施状況報告（１１月）'!R12+'(附表2)実施状況報告（１２月）'!R12+'(附表2)実施状況報告（１月）'!R12+'(附表2)実施状況報告（２月）'!R12+'(附表2)実施状況報告（３月）'!R12</f>
        <v>0</v>
      </c>
      <c r="I26" s="108"/>
      <c r="J26" s="108"/>
      <c r="K26" s="108"/>
      <c r="L26" s="108"/>
      <c r="M26" s="108"/>
      <c r="N26" s="108"/>
      <c r="O26" s="108">
        <f>'(附表2)実施状況報告（４月）'!S12+'(附表2)実施状況報告（５月）'!S12+'(附表2)実施状況報告（６月）'!S12+'(附表2)実施状況報告（７月）'!S12+'(附表2)実施状況報告（８月）'!S12+'(附表2)実施状況報告（９月）'!S12+'(附表2)実施状況報告（１０月）'!S12+'(附表2)実施状況報告（１１月）'!S12+'(附表2)実施状況報告（１２月）'!S12+'(附表2)実施状況報告（１月）'!S12+'(附表2)実施状況報告（２月）'!S12+'(附表2)実施状況報告（３月）'!S12</f>
        <v>0</v>
      </c>
      <c r="P26" s="108"/>
      <c r="Q26" s="108"/>
      <c r="R26" s="108"/>
      <c r="S26" s="108"/>
      <c r="T26" s="108"/>
      <c r="U26" s="110"/>
      <c r="V26" s="105" t="s">
        <v>148</v>
      </c>
      <c r="W26" s="106"/>
      <c r="X26" s="106"/>
      <c r="Y26" s="106"/>
      <c r="Z26" s="106"/>
      <c r="AA26" s="107"/>
      <c r="AB26" s="110">
        <f>'(附表2)実施状況報告（４月）'!R22+'(附表2)実施状況報告（５月）'!R22+'(附表2)実施状況報告（６月）'!R22+'(附表2)実施状況報告（７月）'!R22+'(附表2)実施状況報告（８月）'!R22+'(附表2)実施状況報告（９月）'!R22+'(附表2)実施状況報告（１０月）'!R22+'(附表2)実施状況報告（１１月）'!R22+'(附表2)実施状況報告（１２月）'!R22+'(附表2)実施状況報告（１月）'!R22+'(附表2)実施状況報告（２月）'!R22+'(附表2)実施状況報告（３月）'!R22</f>
        <v>0</v>
      </c>
      <c r="AC26" s="111"/>
      <c r="AD26" s="111"/>
      <c r="AE26" s="111"/>
      <c r="AF26" s="111"/>
      <c r="AG26" s="111"/>
      <c r="AH26" s="112"/>
      <c r="AI26" s="110">
        <f>'(附表2)実施状況報告（４月）'!S22+'(附表2)実施状況報告（５月）'!S22+'(附表2)実施状況報告（６月）'!S22+'(附表2)実施状況報告（７月）'!S22+'(附表2)実施状況報告（８月）'!S22+'(附表2)実施状況報告（９月）'!S22+'(附表2)実施状況報告（１０月）'!S22+'(附表2)実施状況報告（１１月）'!S22+'(附表2)実施状況報告（１２月）'!S22+'(附表2)実施状況報告（１月）'!S22+'(附表2)実施状況報告（２月）'!S22+'(附表2)実施状況報告（３月）'!S22</f>
        <v>0</v>
      </c>
      <c r="AJ26" s="111"/>
      <c r="AK26" s="111"/>
      <c r="AL26" s="111"/>
      <c r="AM26" s="111"/>
      <c r="AN26" s="111"/>
      <c r="AO26" s="111"/>
      <c r="AP26" s="105" t="s">
        <v>158</v>
      </c>
      <c r="AQ26" s="106"/>
      <c r="AR26" s="106"/>
      <c r="AS26" s="106"/>
      <c r="AT26" s="106"/>
      <c r="AU26" s="107"/>
      <c r="AV26" s="108">
        <f>'(附表2)実施状況報告（４月）'!R32+'(附表2)実施状況報告（５月）'!R32+'(附表2)実施状況報告（６月）'!R32+'(附表2)実施状況報告（７月）'!R32+'(附表2)実施状況報告（８月）'!R32+'(附表2)実施状況報告（９月）'!R32+'(附表2)実施状況報告（１０月）'!R32+'(附表2)実施状況報告（１１月）'!R32+'(附表2)実施状況報告（１２月）'!R32+'(附表2)実施状況報告（１月）'!R32+'(附表2)実施状況報告（２月）'!R32+'(附表2)実施状況報告（３月）'!R32</f>
        <v>0</v>
      </c>
      <c r="AW26" s="108"/>
      <c r="AX26" s="108"/>
      <c r="AY26" s="108"/>
      <c r="AZ26" s="108"/>
      <c r="BA26" s="108"/>
      <c r="BB26" s="108"/>
      <c r="BC26" s="108">
        <f>'(附表2)実施状況報告（４月）'!S32+'(附表2)実施状況報告（５月）'!S32+'(附表2)実施状況報告（６月）'!S32+'(附表2)実施状況報告（７月）'!S32+'(附表2)実施状況報告（８月）'!S32+'(附表2)実施状況報告（９月）'!S32+'(附表2)実施状況報告（１０月）'!S32+'(附表2)実施状況報告（１１月）'!S32+'(附表2)実施状況報告（１２月）'!S32+'(附表2)実施状況報告（１月）'!S32+'(附表2)実施状況報告（２月）'!S32+'(附表2)実施状況報告（３月）'!S32</f>
        <v>0</v>
      </c>
      <c r="BD26" s="108"/>
      <c r="BE26" s="108"/>
      <c r="BF26" s="108"/>
      <c r="BG26" s="108"/>
      <c r="BH26" s="108"/>
      <c r="BI26" s="110"/>
      <c r="BJ26" s="105" t="s">
        <v>168</v>
      </c>
      <c r="BK26" s="106"/>
      <c r="BL26" s="106"/>
      <c r="BM26" s="106"/>
      <c r="BN26" s="106"/>
      <c r="BO26" s="107"/>
      <c r="BP26" s="108">
        <f>'(附表2)実施状況報告（４月）'!R42+'(附表2)実施状況報告（５月）'!R42+'(附表2)実施状況報告（６月）'!R42+'(附表2)実施状況報告（７月）'!R42+'(附表2)実施状況報告（８月）'!R42+'(附表2)実施状況報告（９月）'!R42+'(附表2)実施状況報告（１０月）'!R42+'(附表2)実施状況報告（１１月）'!R42+'(附表2)実施状況報告（１２月）'!R42+'(附表2)実施状況報告（１月）'!R42+'(附表2)実施状況報告（２月）'!R42+'(附表2)実施状況報告（３月）'!R42</f>
        <v>0</v>
      </c>
      <c r="BQ26" s="108"/>
      <c r="BR26" s="108"/>
      <c r="BS26" s="108"/>
      <c r="BT26" s="108"/>
      <c r="BU26" s="108"/>
      <c r="BV26" s="108"/>
      <c r="BW26" s="108">
        <f>'(附表2)実施状況報告（４月）'!S42+'(附表2)実施状況報告（５月）'!S42+'(附表2)実施状況報告（６月）'!S42+'(附表2)実施状況報告（７月）'!S42+'(附表2)実施状況報告（８月）'!S42+'(附表2)実施状況報告（９月）'!S42+'(附表2)実施状況報告（１０月）'!S42+'(附表2)実施状況報告（１１月）'!S42+'(附表2)実施状況報告（１２月）'!S42+'(附表2)実施状況報告（１月）'!S42+'(附表2)実施状況報告（２月）'!S42+'(附表2)実施状況報告（３月）'!S42</f>
        <v>0</v>
      </c>
      <c r="BX26" s="108"/>
      <c r="BY26" s="108"/>
      <c r="BZ26" s="108"/>
      <c r="CA26" s="108"/>
      <c r="CB26" s="108"/>
      <c r="CC26" s="108"/>
      <c r="CD26" s="51"/>
      <c r="CE26" s="51"/>
      <c r="CF26" s="51"/>
      <c r="CG26" s="51"/>
      <c r="CH26" s="51"/>
      <c r="CI26" s="51"/>
      <c r="CJ26" s="51"/>
      <c r="CK26" s="51"/>
      <c r="CL26" s="51"/>
      <c r="CM26" s="51"/>
      <c r="CN26" s="51"/>
      <c r="CO26" s="51"/>
      <c r="CP26" s="51"/>
      <c r="CQ26" s="51"/>
      <c r="CR26" s="51"/>
      <c r="CS26" s="51"/>
      <c r="CT26" s="51"/>
      <c r="CU26" s="51"/>
      <c r="CV26" s="51"/>
      <c r="CW26" s="51"/>
    </row>
    <row r="27" spans="2:101" ht="20.05" customHeight="1" x14ac:dyDescent="0.5">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row>
    <row r="28" spans="2:101" ht="20.05" customHeight="1" x14ac:dyDescent="0.5"/>
  </sheetData>
  <sheetProtection algorithmName="SHA-512" hashValue="DpyZzxEru+OzDNKO3jYw8eUYEPbWLiTRbCRcU1/cp6aq3XeEiP8qxZDzzbCFByV/EihAorQ+XfCwWq4CnCRE7A==" saltValue="5+j1AHWLqLTiXjeVCDkTMA==" spinCount="100000" sheet="1" objects="1" scenarios="1"/>
  <mergeCells count="170">
    <mergeCell ref="O26:U26"/>
    <mergeCell ref="V26:AA26"/>
    <mergeCell ref="AB26:AH26"/>
    <mergeCell ref="AI26:AO26"/>
    <mergeCell ref="AP26:AU26"/>
    <mergeCell ref="BJ13:BP13"/>
    <mergeCell ref="BJ14:BP14"/>
    <mergeCell ref="B25:G25"/>
    <mergeCell ref="H25:N25"/>
    <mergeCell ref="O25:U25"/>
    <mergeCell ref="B24:G24"/>
    <mergeCell ref="H24:N24"/>
    <mergeCell ref="O24:U24"/>
    <mergeCell ref="BC26:BI26"/>
    <mergeCell ref="BJ26:BO26"/>
    <mergeCell ref="BP26:BV26"/>
    <mergeCell ref="AV26:BB26"/>
    <mergeCell ref="B26:G26"/>
    <mergeCell ref="H26:N26"/>
    <mergeCell ref="B21:G21"/>
    <mergeCell ref="H21:N21"/>
    <mergeCell ref="O21:U21"/>
    <mergeCell ref="B20:G20"/>
    <mergeCell ref="H20:N20"/>
    <mergeCell ref="O20:U20"/>
    <mergeCell ref="V20:AA20"/>
    <mergeCell ref="AB20:AH20"/>
    <mergeCell ref="B23:G23"/>
    <mergeCell ref="H23:N23"/>
    <mergeCell ref="O23:U23"/>
    <mergeCell ref="B22:G22"/>
    <mergeCell ref="H22:N22"/>
    <mergeCell ref="O22:U22"/>
    <mergeCell ref="V21:AA21"/>
    <mergeCell ref="AB21:AH21"/>
    <mergeCell ref="V22:AA22"/>
    <mergeCell ref="AB22:AH22"/>
    <mergeCell ref="CD20:CI20"/>
    <mergeCell ref="CJ20:CP20"/>
    <mergeCell ref="CQ20:CW20"/>
    <mergeCell ref="B19:G19"/>
    <mergeCell ref="H19:N19"/>
    <mergeCell ref="O19:U19"/>
    <mergeCell ref="B18:G18"/>
    <mergeCell ref="H18:N18"/>
    <mergeCell ref="O18:U18"/>
    <mergeCell ref="V19:AA19"/>
    <mergeCell ref="AB19:AH19"/>
    <mergeCell ref="AI19:AO19"/>
    <mergeCell ref="AP19:AU19"/>
    <mergeCell ref="AV19:BB19"/>
    <mergeCell ref="BC19:BI19"/>
    <mergeCell ref="BJ19:BO19"/>
    <mergeCell ref="BP19:BV19"/>
    <mergeCell ref="BW19:CC19"/>
    <mergeCell ref="CD19:CI19"/>
    <mergeCell ref="CJ19:CP19"/>
    <mergeCell ref="CQ19:CW19"/>
    <mergeCell ref="V18:AA18"/>
    <mergeCell ref="AB18:AH18"/>
    <mergeCell ref="AI18:AO18"/>
    <mergeCell ref="B17:G17"/>
    <mergeCell ref="H17:N17"/>
    <mergeCell ref="O17:U17"/>
    <mergeCell ref="B16:G16"/>
    <mergeCell ref="H16:N16"/>
    <mergeCell ref="O16:U16"/>
    <mergeCell ref="V17:AA17"/>
    <mergeCell ref="AB17:AH17"/>
    <mergeCell ref="AI17:AO17"/>
    <mergeCell ref="V16:AA16"/>
    <mergeCell ref="AB16:AH16"/>
    <mergeCell ref="AI16:AO16"/>
    <mergeCell ref="CJ17:CP17"/>
    <mergeCell ref="CQ17:CW17"/>
    <mergeCell ref="CD16:CI16"/>
    <mergeCell ref="CJ16:CP16"/>
    <mergeCell ref="CQ16:CW16"/>
    <mergeCell ref="B3:DF3"/>
    <mergeCell ref="CC5:CI5"/>
    <mergeCell ref="CJ5:DF5"/>
    <mergeCell ref="BI7:BR7"/>
    <mergeCell ref="BS7:CB7"/>
    <mergeCell ref="CC7:CL7"/>
    <mergeCell ref="CM7:CV7"/>
    <mergeCell ref="CW7:DF7"/>
    <mergeCell ref="Z8:BH8"/>
    <mergeCell ref="BI8:BR8"/>
    <mergeCell ref="BS8:CB8"/>
    <mergeCell ref="CC8:CL8"/>
    <mergeCell ref="CM8:CV8"/>
    <mergeCell ref="CW8:DF8"/>
    <mergeCell ref="B7:M7"/>
    <mergeCell ref="N7:Y7"/>
    <mergeCell ref="Z7:BH7"/>
    <mergeCell ref="B8:M8"/>
    <mergeCell ref="N8:Y8"/>
    <mergeCell ref="BQ13:CW13"/>
    <mergeCell ref="BQ14:CW14"/>
    <mergeCell ref="AP18:AU18"/>
    <mergeCell ref="AV18:BB18"/>
    <mergeCell ref="BC18:BI18"/>
    <mergeCell ref="BJ18:BO18"/>
    <mergeCell ref="BP18:BV18"/>
    <mergeCell ref="BW18:CC18"/>
    <mergeCell ref="BJ17:BO17"/>
    <mergeCell ref="BP17:BV17"/>
    <mergeCell ref="BW17:CC17"/>
    <mergeCell ref="AP17:AU17"/>
    <mergeCell ref="AV17:BB17"/>
    <mergeCell ref="BC17:BI17"/>
    <mergeCell ref="CD18:CI18"/>
    <mergeCell ref="CJ18:CP18"/>
    <mergeCell ref="CQ18:CW18"/>
    <mergeCell ref="AP16:AU16"/>
    <mergeCell ref="AV16:BB16"/>
    <mergeCell ref="BC16:BI16"/>
    <mergeCell ref="BJ16:BO16"/>
    <mergeCell ref="BP16:BV16"/>
    <mergeCell ref="BW16:CC16"/>
    <mergeCell ref="CD17:CI17"/>
    <mergeCell ref="AI21:AO21"/>
    <mergeCell ref="AP21:AU21"/>
    <mergeCell ref="AV21:BB21"/>
    <mergeCell ref="BC21:BI21"/>
    <mergeCell ref="BJ21:BO21"/>
    <mergeCell ref="BP21:BV21"/>
    <mergeCell ref="BW21:CC21"/>
    <mergeCell ref="AI20:AO20"/>
    <mergeCell ref="AP20:AU20"/>
    <mergeCell ref="AV20:BB20"/>
    <mergeCell ref="BC20:BI20"/>
    <mergeCell ref="BJ20:BO20"/>
    <mergeCell ref="BP20:BV20"/>
    <mergeCell ref="BW20:CC20"/>
    <mergeCell ref="AI22:AO22"/>
    <mergeCell ref="AP22:AU22"/>
    <mergeCell ref="AV22:BB22"/>
    <mergeCell ref="BC22:BI22"/>
    <mergeCell ref="BJ22:BO22"/>
    <mergeCell ref="BP22:BV22"/>
    <mergeCell ref="BW22:CC22"/>
    <mergeCell ref="V23:AA23"/>
    <mergeCell ref="AB23:AH23"/>
    <mergeCell ref="AI23:AO23"/>
    <mergeCell ref="AP23:AU23"/>
    <mergeCell ref="AV23:BB23"/>
    <mergeCell ref="BC23:BI23"/>
    <mergeCell ref="BJ23:BO23"/>
    <mergeCell ref="BP23:BV23"/>
    <mergeCell ref="BW23:CC23"/>
    <mergeCell ref="BW26:CC26"/>
    <mergeCell ref="BJ24:BO24"/>
    <mergeCell ref="BP24:BV24"/>
    <mergeCell ref="BW24:CC24"/>
    <mergeCell ref="V25:AA25"/>
    <mergeCell ref="AB25:AH25"/>
    <mergeCell ref="AI25:AO25"/>
    <mergeCell ref="AP25:AU25"/>
    <mergeCell ref="AV25:BB25"/>
    <mergeCell ref="BC25:BI25"/>
    <mergeCell ref="BJ25:BO25"/>
    <mergeCell ref="BP25:BV25"/>
    <mergeCell ref="BW25:CC25"/>
    <mergeCell ref="V24:AA24"/>
    <mergeCell ref="AB24:AH24"/>
    <mergeCell ref="AI24:AO24"/>
    <mergeCell ref="AP24:AU24"/>
    <mergeCell ref="AV24:BB24"/>
    <mergeCell ref="BC24:BI24"/>
  </mergeCells>
  <phoneticPr fontId="3"/>
  <pageMargins left="0.7" right="0.7" top="0.75" bottom="0.75" header="0.3" footer="0.3"/>
  <pageSetup paperSize="9"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FA77-48C9-4286-B264-5488A62FDE83}">
  <sheetPr>
    <tabColor theme="0" tint="-0.249977111117893"/>
  </sheetPr>
  <dimension ref="A1"/>
  <sheetViews>
    <sheetView workbookViewId="0">
      <selection activeCell="CP4" sqref="CP4:DP4"/>
    </sheetView>
  </sheetViews>
  <sheetFormatPr defaultRowHeight="17.75" x14ac:dyDescent="0.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0C997-7733-4976-8ACF-D1E47A31B1C5}">
  <sheetPr>
    <tabColor theme="9" tint="0.59999389629810485"/>
  </sheetPr>
  <dimension ref="A1:S85"/>
  <sheetViews>
    <sheetView view="pageBreakPreview" zoomScale="85" zoomScaleNormal="100" zoomScaleSheetLayoutView="85" workbookViewId="0">
      <selection activeCell="H1" sqref="H1:J1"/>
    </sheetView>
  </sheetViews>
  <sheetFormatPr defaultRowHeight="29.95" customHeight="1" x14ac:dyDescent="0.5"/>
  <cols>
    <col min="1" max="1" width="18.81640625" style="27" customWidth="1"/>
    <col min="2" max="3" width="14.26953125" style="27" bestFit="1" customWidth="1"/>
    <col min="4" max="5" width="16.36328125" style="27" bestFit="1" customWidth="1"/>
    <col min="6" max="6" width="28.7265625" style="27" bestFit="1" customWidth="1"/>
    <col min="7" max="7" width="14.26953125" style="27" bestFit="1" customWidth="1"/>
    <col min="8" max="8" width="12.1796875" style="27" bestFit="1" customWidth="1"/>
    <col min="9" max="9" width="13.453125" style="27" bestFit="1" customWidth="1"/>
    <col min="10" max="10" width="12" style="27" bestFit="1" customWidth="1"/>
    <col min="11" max="16" width="8.7265625" style="27"/>
    <col min="17" max="18" width="8.7265625" style="28"/>
    <col min="19" max="19" width="9" style="28" bestFit="1" customWidth="1"/>
    <col min="20" max="16384" width="8.7265625" style="27"/>
  </cols>
  <sheetData>
    <row r="1" spans="1:19" ht="29.95" customHeight="1" x14ac:dyDescent="0.5">
      <c r="A1" s="27" t="s">
        <v>93</v>
      </c>
      <c r="H1" s="98" t="s">
        <v>20</v>
      </c>
      <c r="I1" s="98"/>
      <c r="J1" s="98"/>
    </row>
    <row r="2" spans="1:19" ht="29.95" customHeight="1" x14ac:dyDescent="0.5">
      <c r="A2" s="29" t="s">
        <v>21</v>
      </c>
      <c r="Q2" s="30"/>
      <c r="R2" s="31" t="s">
        <v>64</v>
      </c>
      <c r="S2" s="31" t="s">
        <v>65</v>
      </c>
    </row>
    <row r="3" spans="1:19" ht="20.05" customHeight="1" x14ac:dyDescent="0.5">
      <c r="Q3" s="30" t="s">
        <v>129</v>
      </c>
      <c r="R3" s="30">
        <f>COUNTIF($C$17:$C$41,Q3)+COUNTIF($C$46:$C$65,Q3)+COUNTIF($C$70:$C$74,Q3)</f>
        <v>0</v>
      </c>
      <c r="S3" s="30">
        <f>SUMIF($C$17:$C$41,Q3,$G$17:$G$41)+SUMIF($C$46:$C$65,Q3,$G$46:$G$65)+SUMIF($C$70:$C$74,Q3,$F$70:$F$74)</f>
        <v>0</v>
      </c>
    </row>
    <row r="4" spans="1:19" ht="29.95" customHeight="1" x14ac:dyDescent="0.5">
      <c r="A4" s="104" t="s">
        <v>91</v>
      </c>
      <c r="B4" s="104"/>
      <c r="C4" s="104"/>
      <c r="D4" s="104"/>
      <c r="E4" s="104"/>
      <c r="F4" s="104"/>
      <c r="G4" s="104"/>
      <c r="H4" s="104"/>
      <c r="I4" s="104"/>
      <c r="J4" s="104"/>
      <c r="Q4" s="30" t="s">
        <v>130</v>
      </c>
      <c r="R4" s="30">
        <f t="shared" ref="R4:R45" si="0">COUNTIF($C$17:$C$41,Q4)+COUNTIF($C$46:$C$65,Q4)+COUNTIF($C$70:$C$74,Q4)</f>
        <v>0</v>
      </c>
      <c r="S4" s="30">
        <f t="shared" ref="S4:S45" si="1">SUMIF($C$17:$C$41,Q4,$G$17:$G$41)+SUMIF($C$46:$C$65,Q4,$G$46:$G$65)+SUMIF($C$70:$C$74,Q4,$F$70:$F$74)</f>
        <v>0</v>
      </c>
    </row>
    <row r="5" spans="1:19" ht="20.05" customHeight="1" x14ac:dyDescent="0.5">
      <c r="Q5" s="30" t="s">
        <v>131</v>
      </c>
      <c r="R5" s="30">
        <f t="shared" si="0"/>
        <v>0</v>
      </c>
      <c r="S5" s="30">
        <f t="shared" si="1"/>
        <v>0</v>
      </c>
    </row>
    <row r="6" spans="1:19" ht="29.95" customHeight="1" x14ac:dyDescent="0.5">
      <c r="A6" s="32" t="s">
        <v>22</v>
      </c>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172</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6" t="s">
        <v>26</v>
      </c>
      <c r="D16" s="36" t="s">
        <v>178</v>
      </c>
      <c r="E16" s="36" t="s">
        <v>179</v>
      </c>
      <c r="F16" s="36" t="s">
        <v>27</v>
      </c>
      <c r="G16" s="36" t="s">
        <v>28</v>
      </c>
      <c r="H16" s="36" t="s">
        <v>29</v>
      </c>
      <c r="I16" s="36" t="s">
        <v>94</v>
      </c>
      <c r="J16" s="36" t="s">
        <v>95</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IF(AND(A17&lt;&gt;"",B17&lt;&gt;"",C17&lt;&gt;"",D17&lt;&gt;"",E17&lt;&gt;"",F17&lt;&gt;"",G17&lt;&gt;""),VLOOKUP(F17,訪問看護費!$A$10:$B$14,2,0),0)</f>
        <v>0</v>
      </c>
      <c r="I17" s="37">
        <f>(H17*G17)*0.1*10</f>
        <v>0</v>
      </c>
      <c r="J17" s="37">
        <f>I17*12</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IF(AND(A18&lt;&gt;"",B18&lt;&gt;"",C18&lt;&gt;"",D18&lt;&gt;"",E18&lt;&gt;"",F18&lt;&gt;"",G18&lt;&gt;""),VLOOKUP(F18,訪問看護費!$A$10:$B$14,2,0),0)</f>
        <v>0</v>
      </c>
      <c r="I18" s="37">
        <f t="shared" ref="I18:I20" si="2">(H18*G18)*0.1*10</f>
        <v>0</v>
      </c>
      <c r="J18" s="37">
        <f t="shared" ref="J18:J22" si="3">I18*12</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IF(AND(A19&lt;&gt;"",B19&lt;&gt;"",C19&lt;&gt;"",D19&lt;&gt;"",E19&lt;&gt;"",F19&lt;&gt;"",G19&lt;&gt;""),VLOOKUP(F19,訪問看護費!$A$10:$B$14,2,0),0)</f>
        <v>0</v>
      </c>
      <c r="I19" s="37">
        <f t="shared" si="2"/>
        <v>0</v>
      </c>
      <c r="J19" s="37">
        <f t="shared" si="3"/>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IF(AND(A20&lt;&gt;"",B20&lt;&gt;"",C20&lt;&gt;"",D20&lt;&gt;"",E20&lt;&gt;"",F20&lt;&gt;"",G20&lt;&gt;""),VLOOKUP(F20,訪問看護費!$A$10:$B$14,2,0),0)</f>
        <v>0</v>
      </c>
      <c r="I20" s="37">
        <f t="shared" si="2"/>
        <v>0</v>
      </c>
      <c r="J20" s="37">
        <f t="shared" si="3"/>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IF(AND(A21&lt;&gt;"",B21&lt;&gt;"",C21&lt;&gt;"",D21&lt;&gt;"",E21&lt;&gt;"",F21&lt;&gt;"",G21&lt;&gt;""),VLOOKUP(F21,訪問看護費!$A$10:$B$14,2,0),0)</f>
        <v>0</v>
      </c>
      <c r="I21" s="37">
        <f>(H21*G21)*0.1*10</f>
        <v>0</v>
      </c>
      <c r="J21" s="37">
        <f t="shared" si="3"/>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IF(AND(A22&lt;&gt;"",B22&lt;&gt;"",C22&lt;&gt;"",D22&lt;&gt;"",E22&lt;&gt;"",F22&lt;&gt;"",G22&lt;&gt;""),VLOOKUP(F22,訪問看護費!$A$10:$B$14,2,0),0)</f>
        <v>0</v>
      </c>
      <c r="I22" s="37">
        <f t="shared" ref="I22:I41" si="4">(H22*G22)*0.1*10</f>
        <v>0</v>
      </c>
      <c r="J22" s="37">
        <f t="shared" si="3"/>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IF(AND(A23&lt;&gt;"",B23&lt;&gt;"",C23&lt;&gt;"",D23&lt;&gt;"",E23&lt;&gt;"",F23&lt;&gt;"",G23&lt;&gt;""),VLOOKUP(F23,訪問看護費!$A$10:$B$14,2,0),0)</f>
        <v>0</v>
      </c>
      <c r="I23" s="37">
        <f t="shared" si="4"/>
        <v>0</v>
      </c>
      <c r="J23" s="37">
        <f t="shared" ref="J23:J41" si="5">I23*12</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IF(AND(A24&lt;&gt;"",B24&lt;&gt;"",C24&lt;&gt;"",D24&lt;&gt;"",E24&lt;&gt;"",F24&lt;&gt;"",G24&lt;&gt;""),VLOOKUP(F24,訪問看護費!$A$10:$B$14,2,0),0)</f>
        <v>0</v>
      </c>
      <c r="I24" s="37">
        <f t="shared" si="4"/>
        <v>0</v>
      </c>
      <c r="J24" s="37">
        <f t="shared" si="5"/>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IF(AND(A25&lt;&gt;"",B25&lt;&gt;"",C25&lt;&gt;"",D25&lt;&gt;"",E25&lt;&gt;"",F25&lt;&gt;"",G25&lt;&gt;""),VLOOKUP(F25,訪問看護費!$A$10:$B$14,2,0),0)</f>
        <v>0</v>
      </c>
      <c r="I25" s="37">
        <f t="shared" si="4"/>
        <v>0</v>
      </c>
      <c r="J25" s="37">
        <f t="shared" si="5"/>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IF(AND(A26&lt;&gt;"",B26&lt;&gt;"",C26&lt;&gt;"",D26&lt;&gt;"",E26&lt;&gt;"",F26&lt;&gt;"",G26&lt;&gt;""),VLOOKUP(F26,訪問看護費!$A$10:$B$14,2,0),0)</f>
        <v>0</v>
      </c>
      <c r="I26" s="37">
        <f t="shared" si="4"/>
        <v>0</v>
      </c>
      <c r="J26" s="37">
        <f t="shared" si="5"/>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IF(AND(A27&lt;&gt;"",B27&lt;&gt;"",C27&lt;&gt;"",D27&lt;&gt;"",E27&lt;&gt;"",F27&lt;&gt;"",G27&lt;&gt;""),VLOOKUP(F27,訪問看護費!$A$10:$B$14,2,0),0)</f>
        <v>0</v>
      </c>
      <c r="I27" s="37">
        <f t="shared" si="4"/>
        <v>0</v>
      </c>
      <c r="J27" s="37">
        <f t="shared" si="5"/>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IF(AND(A28&lt;&gt;"",B28&lt;&gt;"",C28&lt;&gt;"",D28&lt;&gt;"",E28&lt;&gt;"",F28&lt;&gt;"",G28&lt;&gt;""),VLOOKUP(F28,訪問看護費!$A$10:$B$14,2,0),0)</f>
        <v>0</v>
      </c>
      <c r="I28" s="37">
        <f t="shared" si="4"/>
        <v>0</v>
      </c>
      <c r="J28" s="37">
        <f t="shared" si="5"/>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IF(AND(A29&lt;&gt;"",B29&lt;&gt;"",C29&lt;&gt;"",D29&lt;&gt;"",E29&lt;&gt;"",F29&lt;&gt;"",G29&lt;&gt;""),VLOOKUP(F29,訪問看護費!$A$10:$B$14,2,0),0)</f>
        <v>0</v>
      </c>
      <c r="I29" s="37">
        <f t="shared" si="4"/>
        <v>0</v>
      </c>
      <c r="J29" s="37">
        <f t="shared" si="5"/>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IF(AND(A30&lt;&gt;"",B30&lt;&gt;"",C30&lt;&gt;"",D30&lt;&gt;"",E30&lt;&gt;"",F30&lt;&gt;"",G30&lt;&gt;""),VLOOKUP(F30,訪問看護費!$A$10:$B$14,2,0),0)</f>
        <v>0</v>
      </c>
      <c r="I30" s="37">
        <f t="shared" si="4"/>
        <v>0</v>
      </c>
      <c r="J30" s="37">
        <f t="shared" si="5"/>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IF(AND(A31&lt;&gt;"",B31&lt;&gt;"",C31&lt;&gt;"",D31&lt;&gt;"",E31&lt;&gt;"",F31&lt;&gt;"",G31&lt;&gt;""),VLOOKUP(F31,訪問看護費!$A$10:$B$14,2,0),0)</f>
        <v>0</v>
      </c>
      <c r="I31" s="37">
        <f t="shared" si="4"/>
        <v>0</v>
      </c>
      <c r="J31" s="37">
        <f t="shared" si="5"/>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IF(AND(A32&lt;&gt;"",B32&lt;&gt;"",C32&lt;&gt;"",D32&lt;&gt;"",E32&lt;&gt;"",F32&lt;&gt;"",G32&lt;&gt;""),VLOOKUP(F32,訪問看護費!$A$10:$B$14,2,0),0)</f>
        <v>0</v>
      </c>
      <c r="I32" s="37">
        <f t="shared" si="4"/>
        <v>0</v>
      </c>
      <c r="J32" s="37">
        <f t="shared" si="5"/>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IF(AND(A33&lt;&gt;"",B33&lt;&gt;"",C33&lt;&gt;"",D33&lt;&gt;"",E33&lt;&gt;"",F33&lt;&gt;"",G33&lt;&gt;""),VLOOKUP(F33,訪問看護費!$A$10:$B$14,2,0),0)</f>
        <v>0</v>
      </c>
      <c r="I33" s="37">
        <f t="shared" si="4"/>
        <v>0</v>
      </c>
      <c r="J33" s="37">
        <f t="shared" si="5"/>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IF(AND(A34&lt;&gt;"",B34&lt;&gt;"",C34&lt;&gt;"",D34&lt;&gt;"",E34&lt;&gt;"",F34&lt;&gt;"",G34&lt;&gt;""),VLOOKUP(F34,訪問看護費!$A$10:$B$14,2,0),0)</f>
        <v>0</v>
      </c>
      <c r="I34" s="37">
        <f t="shared" si="4"/>
        <v>0</v>
      </c>
      <c r="J34" s="37">
        <f t="shared" si="5"/>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IF(AND(A35&lt;&gt;"",B35&lt;&gt;"",C35&lt;&gt;"",D35&lt;&gt;"",E35&lt;&gt;"",F35&lt;&gt;"",G35&lt;&gt;""),VLOOKUP(F35,訪問看護費!$A$10:$B$14,2,0),0)</f>
        <v>0</v>
      </c>
      <c r="I35" s="37">
        <f t="shared" si="4"/>
        <v>0</v>
      </c>
      <c r="J35" s="37">
        <f t="shared" si="5"/>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IF(AND(A36&lt;&gt;"",B36&lt;&gt;"",C36&lt;&gt;"",D36&lt;&gt;"",E36&lt;&gt;"",F36&lt;&gt;"",G36&lt;&gt;""),VLOOKUP(F36,訪問看護費!$A$10:$B$14,2,0),0)</f>
        <v>0</v>
      </c>
      <c r="I36" s="37">
        <f t="shared" si="4"/>
        <v>0</v>
      </c>
      <c r="J36" s="37">
        <f t="shared" si="5"/>
        <v>0</v>
      </c>
      <c r="Q36" s="30" t="s">
        <v>162</v>
      </c>
      <c r="R36" s="30">
        <f t="shared" si="0"/>
        <v>0</v>
      </c>
      <c r="S36" s="30">
        <f t="shared" si="1"/>
        <v>0</v>
      </c>
    </row>
    <row r="37" spans="1:19" ht="42.05" customHeight="1" x14ac:dyDescent="0.5">
      <c r="A37" s="45"/>
      <c r="B37" s="45"/>
      <c r="C37" s="45"/>
      <c r="D37" s="45"/>
      <c r="E37" s="45"/>
      <c r="F37" s="46"/>
      <c r="G37" s="47"/>
      <c r="H37" s="37">
        <f>IF(AND(A37&lt;&gt;"",B37&lt;&gt;"",C37&lt;&gt;"",D37&lt;&gt;"",E37&lt;&gt;"",F37&lt;&gt;"",G37&lt;&gt;""),VLOOKUP(F37,訪問看護費!$A$10:$B$14,2,0),0)</f>
        <v>0</v>
      </c>
      <c r="I37" s="37">
        <f t="shared" si="4"/>
        <v>0</v>
      </c>
      <c r="J37" s="37">
        <f t="shared" si="5"/>
        <v>0</v>
      </c>
      <c r="Q37" s="30" t="s">
        <v>163</v>
      </c>
      <c r="R37" s="30">
        <f t="shared" si="0"/>
        <v>0</v>
      </c>
      <c r="S37" s="30">
        <f t="shared" si="1"/>
        <v>0</v>
      </c>
    </row>
    <row r="38" spans="1:19" ht="42.05" customHeight="1" x14ac:dyDescent="0.5">
      <c r="A38" s="45"/>
      <c r="B38" s="45"/>
      <c r="C38" s="45"/>
      <c r="D38" s="45"/>
      <c r="E38" s="45"/>
      <c r="F38" s="46"/>
      <c r="G38" s="47"/>
      <c r="H38" s="37">
        <f>IF(AND(A38&lt;&gt;"",B38&lt;&gt;"",C38&lt;&gt;"",D38&lt;&gt;"",E38&lt;&gt;"",F38&lt;&gt;"",G38&lt;&gt;""),VLOOKUP(F38,訪問看護費!$A$10:$B$14,2,0),0)</f>
        <v>0</v>
      </c>
      <c r="I38" s="37">
        <f t="shared" si="4"/>
        <v>0</v>
      </c>
      <c r="J38" s="37">
        <f t="shared" si="5"/>
        <v>0</v>
      </c>
      <c r="Q38" s="30" t="s">
        <v>164</v>
      </c>
      <c r="R38" s="30">
        <f t="shared" si="0"/>
        <v>0</v>
      </c>
      <c r="S38" s="30">
        <f t="shared" si="1"/>
        <v>0</v>
      </c>
    </row>
    <row r="39" spans="1:19" ht="42.05" customHeight="1" x14ac:dyDescent="0.5">
      <c r="A39" s="45"/>
      <c r="B39" s="45"/>
      <c r="C39" s="45"/>
      <c r="D39" s="45"/>
      <c r="E39" s="45"/>
      <c r="F39" s="46"/>
      <c r="G39" s="47"/>
      <c r="H39" s="37">
        <f>IF(AND(A39&lt;&gt;"",B39&lt;&gt;"",C39&lt;&gt;"",D39&lt;&gt;"",E39&lt;&gt;"",F39&lt;&gt;"",G39&lt;&gt;""),VLOOKUP(F39,訪問看護費!$A$10:$B$14,2,0),0)</f>
        <v>0</v>
      </c>
      <c r="I39" s="37">
        <f t="shared" si="4"/>
        <v>0</v>
      </c>
      <c r="J39" s="37">
        <f t="shared" si="5"/>
        <v>0</v>
      </c>
      <c r="Q39" s="30" t="s">
        <v>165</v>
      </c>
      <c r="R39" s="30">
        <f t="shared" si="0"/>
        <v>0</v>
      </c>
      <c r="S39" s="30">
        <f t="shared" si="1"/>
        <v>0</v>
      </c>
    </row>
    <row r="40" spans="1:19" ht="42.05" customHeight="1" x14ac:dyDescent="0.5">
      <c r="A40" s="45"/>
      <c r="B40" s="45"/>
      <c r="C40" s="45"/>
      <c r="D40" s="45"/>
      <c r="E40" s="45"/>
      <c r="F40" s="46"/>
      <c r="G40" s="47"/>
      <c r="H40" s="37">
        <f>IF(AND(A40&lt;&gt;"",B40&lt;&gt;"",C40&lt;&gt;"",D40&lt;&gt;"",E40&lt;&gt;"",F40&lt;&gt;"",G40&lt;&gt;""),VLOOKUP(F40,訪問看護費!$A$10:$B$14,2,0),0)</f>
        <v>0</v>
      </c>
      <c r="I40" s="37">
        <f t="shared" si="4"/>
        <v>0</v>
      </c>
      <c r="J40" s="37">
        <f t="shared" si="5"/>
        <v>0</v>
      </c>
      <c r="Q40" s="30" t="s">
        <v>166</v>
      </c>
      <c r="R40" s="30">
        <f t="shared" si="0"/>
        <v>0</v>
      </c>
      <c r="S40" s="30">
        <f t="shared" si="1"/>
        <v>0</v>
      </c>
    </row>
    <row r="41" spans="1:19" ht="42.05" customHeight="1" x14ac:dyDescent="0.5">
      <c r="A41" s="45"/>
      <c r="B41" s="45"/>
      <c r="C41" s="45"/>
      <c r="D41" s="45"/>
      <c r="E41" s="45"/>
      <c r="F41" s="46"/>
      <c r="G41" s="47"/>
      <c r="H41" s="37">
        <f>IF(AND(A41&lt;&gt;"",B41&lt;&gt;"",C41&lt;&gt;"",D41&lt;&gt;"",E41&lt;&gt;"",F41&lt;&gt;"",G41&lt;&gt;""),VLOOKUP(F41,訪問看護費!$A$10:$B$14,2,0),0)</f>
        <v>0</v>
      </c>
      <c r="I41" s="37">
        <f t="shared" si="4"/>
        <v>0</v>
      </c>
      <c r="J41" s="37">
        <f t="shared" si="5"/>
        <v>0</v>
      </c>
      <c r="Q41" s="30" t="s">
        <v>167</v>
      </c>
      <c r="R41" s="30">
        <f t="shared" si="0"/>
        <v>0</v>
      </c>
      <c r="S41" s="30">
        <f t="shared" si="1"/>
        <v>0</v>
      </c>
    </row>
    <row r="42" spans="1:19" ht="23" customHeight="1" x14ac:dyDescent="0.5">
      <c r="A42" s="99" t="s">
        <v>33</v>
      </c>
      <c r="B42" s="100"/>
      <c r="C42" s="100"/>
      <c r="D42" s="100"/>
      <c r="E42" s="100"/>
      <c r="F42" s="101"/>
      <c r="G42" s="38">
        <f>SUMIF(G17:G41,"&lt;&gt;#N/A")</f>
        <v>0</v>
      </c>
      <c r="H42" s="39">
        <f t="shared" ref="H42:J42" si="6">SUMIF(H17:H41,"&lt;&gt;#N/A")</f>
        <v>0</v>
      </c>
      <c r="I42" s="39">
        <f>SUMIF(I17:I41,"&lt;&gt;#N/A")</f>
        <v>0</v>
      </c>
      <c r="J42" s="39">
        <f t="shared" si="6"/>
        <v>0</v>
      </c>
      <c r="Q42" s="30" t="s">
        <v>168</v>
      </c>
      <c r="R42" s="30">
        <f t="shared" si="0"/>
        <v>0</v>
      </c>
      <c r="S42" s="30">
        <f t="shared" si="1"/>
        <v>0</v>
      </c>
    </row>
    <row r="43" spans="1:19" ht="20.05" customHeight="1" x14ac:dyDescent="0.5">
      <c r="Q43" s="30" t="s">
        <v>169</v>
      </c>
      <c r="R43" s="30">
        <f t="shared" si="0"/>
        <v>0</v>
      </c>
      <c r="S43" s="30">
        <f t="shared" si="1"/>
        <v>0</v>
      </c>
    </row>
    <row r="44" spans="1:19" ht="20.05" customHeight="1" x14ac:dyDescent="0.5">
      <c r="A44" s="34" t="s">
        <v>34</v>
      </c>
      <c r="Q44" s="30" t="s">
        <v>170</v>
      </c>
      <c r="R44" s="30">
        <f t="shared" si="0"/>
        <v>0</v>
      </c>
      <c r="S44" s="30">
        <f t="shared" si="1"/>
        <v>0</v>
      </c>
    </row>
    <row r="45" spans="1:19" ht="43" customHeight="1" x14ac:dyDescent="0.5">
      <c r="A45" s="35" t="s">
        <v>42</v>
      </c>
      <c r="B45" s="35" t="s">
        <v>44</v>
      </c>
      <c r="C45" s="36" t="s">
        <v>26</v>
      </c>
      <c r="D45" s="36" t="s">
        <v>178</v>
      </c>
      <c r="E45" s="36" t="s">
        <v>179</v>
      </c>
      <c r="F45" s="36" t="s">
        <v>27</v>
      </c>
      <c r="G45" s="36" t="s">
        <v>28</v>
      </c>
      <c r="H45" s="36" t="s">
        <v>29</v>
      </c>
      <c r="I45" s="36" t="s">
        <v>94</v>
      </c>
      <c r="J45" s="36" t="s">
        <v>95</v>
      </c>
      <c r="Q45" s="30" t="s">
        <v>171</v>
      </c>
      <c r="R45" s="30">
        <f t="shared" si="0"/>
        <v>0</v>
      </c>
      <c r="S45" s="30">
        <f t="shared" si="1"/>
        <v>0</v>
      </c>
    </row>
    <row r="46" spans="1:19" ht="42.05" customHeight="1" x14ac:dyDescent="0.5">
      <c r="A46" s="45"/>
      <c r="B46" s="45"/>
      <c r="C46" s="45"/>
      <c r="D46" s="45"/>
      <c r="E46" s="45"/>
      <c r="F46" s="46"/>
      <c r="G46" s="47"/>
      <c r="H46" s="37">
        <f>IF(AND(A46&lt;&gt;"",B46&lt;&gt;"",C46&lt;&gt;"",D46&lt;&gt;"",E46&lt;&gt;"",F46&lt;&gt;"",G46&lt;&gt;""),VLOOKUP(F46,訪問看護費!$A$18:$B$21,2,0),0)</f>
        <v>0</v>
      </c>
      <c r="I46" s="37">
        <f>(H46*G46)*0.1*10</f>
        <v>0</v>
      </c>
      <c r="J46" s="37">
        <f>I46*12</f>
        <v>0</v>
      </c>
      <c r="R46" s="28">
        <f>SUM(R3:R45)</f>
        <v>0</v>
      </c>
      <c r="S46" s="28">
        <f>SUM(S3:S45)</f>
        <v>0</v>
      </c>
    </row>
    <row r="47" spans="1:19" ht="42.05" customHeight="1" x14ac:dyDescent="0.5">
      <c r="A47" s="45"/>
      <c r="B47" s="45"/>
      <c r="C47" s="45"/>
      <c r="D47" s="45"/>
      <c r="E47" s="45"/>
      <c r="F47" s="46"/>
      <c r="G47" s="47"/>
      <c r="H47" s="37">
        <f>IF(AND(A47&lt;&gt;"",B47&lt;&gt;"",C47&lt;&gt;"",D47&lt;&gt;"",E47&lt;&gt;"",F47&lt;&gt;"",G47&lt;&gt;""),VLOOKUP(F47,訪問看護費!$A$18:$B$21,2,0),0)</f>
        <v>0</v>
      </c>
      <c r="I47" s="37">
        <f t="shared" ref="I47:I50" si="7">(H47*G47)*0.1*10</f>
        <v>0</v>
      </c>
      <c r="J47" s="37">
        <f t="shared" ref="J47:J50" si="8">I47*12</f>
        <v>0</v>
      </c>
    </row>
    <row r="48" spans="1:19" ht="42.05" customHeight="1" x14ac:dyDescent="0.5">
      <c r="A48" s="45"/>
      <c r="B48" s="45"/>
      <c r="C48" s="45"/>
      <c r="D48" s="45"/>
      <c r="E48" s="45"/>
      <c r="F48" s="46"/>
      <c r="G48" s="47"/>
      <c r="H48" s="37">
        <f>IF(AND(A48&lt;&gt;"",B48&lt;&gt;"",C48&lt;&gt;"",D48&lt;&gt;"",E48&lt;&gt;"",F48&lt;&gt;"",G48&lt;&gt;""),VLOOKUP(F48,訪問看護費!$A$18:$B$21,2,0),0)</f>
        <v>0</v>
      </c>
      <c r="I48" s="37">
        <f t="shared" si="7"/>
        <v>0</v>
      </c>
      <c r="J48" s="37">
        <f t="shared" si="8"/>
        <v>0</v>
      </c>
    </row>
    <row r="49" spans="1:10" ht="42.05" customHeight="1" x14ac:dyDescent="0.5">
      <c r="A49" s="45"/>
      <c r="B49" s="45"/>
      <c r="C49" s="45"/>
      <c r="D49" s="45"/>
      <c r="E49" s="45"/>
      <c r="F49" s="46"/>
      <c r="G49" s="47"/>
      <c r="H49" s="37">
        <f>IF(AND(A49&lt;&gt;"",B49&lt;&gt;"",C49&lt;&gt;"",D49&lt;&gt;"",E49&lt;&gt;"",F49&lt;&gt;"",G49&lt;&gt;""),VLOOKUP(F49,訪問看護費!$A$18:$B$21,2,0),0)</f>
        <v>0</v>
      </c>
      <c r="I49" s="37">
        <f t="shared" si="7"/>
        <v>0</v>
      </c>
      <c r="J49" s="37">
        <f t="shared" si="8"/>
        <v>0</v>
      </c>
    </row>
    <row r="50" spans="1:10" ht="42.05" customHeight="1" x14ac:dyDescent="0.5">
      <c r="A50" s="45"/>
      <c r="B50" s="45"/>
      <c r="C50" s="45"/>
      <c r="D50" s="45"/>
      <c r="E50" s="45"/>
      <c r="F50" s="46"/>
      <c r="G50" s="47"/>
      <c r="H50" s="37">
        <f>IF(AND(A50&lt;&gt;"",B50&lt;&gt;"",C50&lt;&gt;"",D50&lt;&gt;"",E50&lt;&gt;"",F50&lt;&gt;"",G50&lt;&gt;""),VLOOKUP(F50,訪問看護費!$A$18:$B$21,2,0),0)</f>
        <v>0</v>
      </c>
      <c r="I50" s="37">
        <f t="shared" si="7"/>
        <v>0</v>
      </c>
      <c r="J50" s="37">
        <f t="shared" si="8"/>
        <v>0</v>
      </c>
    </row>
    <row r="51" spans="1:10" ht="42.05" customHeight="1" x14ac:dyDescent="0.5">
      <c r="A51" s="45"/>
      <c r="B51" s="45"/>
      <c r="C51" s="45"/>
      <c r="D51" s="45"/>
      <c r="E51" s="45"/>
      <c r="F51" s="46"/>
      <c r="G51" s="47"/>
      <c r="H51" s="37">
        <f>IF(AND(A51&lt;&gt;"",B51&lt;&gt;"",C51&lt;&gt;"",D51&lt;&gt;"",E51&lt;&gt;"",F51&lt;&gt;"",G51&lt;&gt;""),VLOOKUP(F51,訪問看護費!$A$18:$B$21,2,0),0)</f>
        <v>0</v>
      </c>
      <c r="I51" s="37">
        <f t="shared" ref="I51:I65" si="9">(H51*G51)*0.1*10</f>
        <v>0</v>
      </c>
      <c r="J51" s="37">
        <f t="shared" ref="J51:J65" si="10">I51*12</f>
        <v>0</v>
      </c>
    </row>
    <row r="52" spans="1:10" ht="42.05" customHeight="1" x14ac:dyDescent="0.5">
      <c r="A52" s="45"/>
      <c r="B52" s="45"/>
      <c r="C52" s="45"/>
      <c r="D52" s="45"/>
      <c r="E52" s="45"/>
      <c r="F52" s="46"/>
      <c r="G52" s="47"/>
      <c r="H52" s="37">
        <f>IF(AND(A52&lt;&gt;"",B52&lt;&gt;"",C52&lt;&gt;"",D52&lt;&gt;"",E52&lt;&gt;"",F52&lt;&gt;"",G52&lt;&gt;""),VLOOKUP(F52,訪問看護費!$A$18:$B$21,2,0),0)</f>
        <v>0</v>
      </c>
      <c r="I52" s="37">
        <f t="shared" si="9"/>
        <v>0</v>
      </c>
      <c r="J52" s="37">
        <f t="shared" si="10"/>
        <v>0</v>
      </c>
    </row>
    <row r="53" spans="1:10" ht="42.05" customHeight="1" x14ac:dyDescent="0.5">
      <c r="A53" s="45"/>
      <c r="B53" s="45"/>
      <c r="C53" s="45"/>
      <c r="D53" s="45"/>
      <c r="E53" s="45"/>
      <c r="F53" s="46"/>
      <c r="G53" s="47"/>
      <c r="H53" s="37">
        <f>IF(AND(A53&lt;&gt;"",B53&lt;&gt;"",C53&lt;&gt;"",D53&lt;&gt;"",E53&lt;&gt;"",F53&lt;&gt;"",G53&lt;&gt;""),VLOOKUP(F53,訪問看護費!$A$18:$B$21,2,0),0)</f>
        <v>0</v>
      </c>
      <c r="I53" s="37">
        <f t="shared" si="9"/>
        <v>0</v>
      </c>
      <c r="J53" s="37">
        <f t="shared" si="10"/>
        <v>0</v>
      </c>
    </row>
    <row r="54" spans="1:10" ht="42.05" customHeight="1" x14ac:dyDescent="0.5">
      <c r="A54" s="45"/>
      <c r="B54" s="45"/>
      <c r="C54" s="45"/>
      <c r="D54" s="45"/>
      <c r="E54" s="45"/>
      <c r="F54" s="46"/>
      <c r="G54" s="47"/>
      <c r="H54" s="37">
        <f>IF(AND(A54&lt;&gt;"",B54&lt;&gt;"",C54&lt;&gt;"",D54&lt;&gt;"",E54&lt;&gt;"",F54&lt;&gt;"",G54&lt;&gt;""),VLOOKUP(F54,訪問看護費!$A$18:$B$21,2,0),0)</f>
        <v>0</v>
      </c>
      <c r="I54" s="37">
        <f t="shared" si="9"/>
        <v>0</v>
      </c>
      <c r="J54" s="37">
        <f t="shared" si="10"/>
        <v>0</v>
      </c>
    </row>
    <row r="55" spans="1:10" ht="42.05" customHeight="1" x14ac:dyDescent="0.5">
      <c r="A55" s="45"/>
      <c r="B55" s="45"/>
      <c r="C55" s="45"/>
      <c r="D55" s="45"/>
      <c r="E55" s="45"/>
      <c r="F55" s="46"/>
      <c r="G55" s="47"/>
      <c r="H55" s="37">
        <f>IF(AND(A55&lt;&gt;"",B55&lt;&gt;"",C55&lt;&gt;"",D55&lt;&gt;"",E55&lt;&gt;"",F55&lt;&gt;"",G55&lt;&gt;""),VLOOKUP(F55,訪問看護費!$A$18:$B$21,2,0),0)</f>
        <v>0</v>
      </c>
      <c r="I55" s="37">
        <f t="shared" si="9"/>
        <v>0</v>
      </c>
      <c r="J55" s="37">
        <f t="shared" si="10"/>
        <v>0</v>
      </c>
    </row>
    <row r="56" spans="1:10" ht="42.05" customHeight="1" x14ac:dyDescent="0.5">
      <c r="A56" s="45"/>
      <c r="B56" s="45"/>
      <c r="C56" s="45"/>
      <c r="D56" s="45"/>
      <c r="E56" s="45"/>
      <c r="F56" s="46"/>
      <c r="G56" s="47"/>
      <c r="H56" s="37">
        <f>IF(AND(A56&lt;&gt;"",B56&lt;&gt;"",C56&lt;&gt;"",D56&lt;&gt;"",E56&lt;&gt;"",F56&lt;&gt;"",G56&lt;&gt;""),VLOOKUP(F56,訪問看護費!$A$18:$B$21,2,0),0)</f>
        <v>0</v>
      </c>
      <c r="I56" s="37">
        <f t="shared" si="9"/>
        <v>0</v>
      </c>
      <c r="J56" s="37">
        <f t="shared" si="10"/>
        <v>0</v>
      </c>
    </row>
    <row r="57" spans="1:10" ht="42.05" customHeight="1" x14ac:dyDescent="0.5">
      <c r="A57" s="45"/>
      <c r="B57" s="45"/>
      <c r="C57" s="45"/>
      <c r="D57" s="45"/>
      <c r="E57" s="45"/>
      <c r="F57" s="46"/>
      <c r="G57" s="47"/>
      <c r="H57" s="37">
        <f>IF(AND(A57&lt;&gt;"",B57&lt;&gt;"",C57&lt;&gt;"",D57&lt;&gt;"",E57&lt;&gt;"",F57&lt;&gt;"",G57&lt;&gt;""),VLOOKUP(F57,訪問看護費!$A$18:$B$21,2,0),0)</f>
        <v>0</v>
      </c>
      <c r="I57" s="37">
        <f t="shared" si="9"/>
        <v>0</v>
      </c>
      <c r="J57" s="37">
        <f t="shared" si="10"/>
        <v>0</v>
      </c>
    </row>
    <row r="58" spans="1:10" ht="42.05" customHeight="1" x14ac:dyDescent="0.5">
      <c r="A58" s="45"/>
      <c r="B58" s="45"/>
      <c r="C58" s="45"/>
      <c r="D58" s="45"/>
      <c r="E58" s="45"/>
      <c r="F58" s="46"/>
      <c r="G58" s="47"/>
      <c r="H58" s="37">
        <f>IF(AND(A58&lt;&gt;"",B58&lt;&gt;"",C58&lt;&gt;"",D58&lt;&gt;"",E58&lt;&gt;"",F58&lt;&gt;"",G58&lt;&gt;""),VLOOKUP(F58,訪問看護費!$A$18:$B$21,2,0),0)</f>
        <v>0</v>
      </c>
      <c r="I58" s="37">
        <f t="shared" si="9"/>
        <v>0</v>
      </c>
      <c r="J58" s="37">
        <f t="shared" si="10"/>
        <v>0</v>
      </c>
    </row>
    <row r="59" spans="1:10" ht="42.05" customHeight="1" x14ac:dyDescent="0.5">
      <c r="A59" s="45"/>
      <c r="B59" s="45"/>
      <c r="C59" s="45"/>
      <c r="D59" s="45"/>
      <c r="E59" s="45"/>
      <c r="F59" s="46"/>
      <c r="G59" s="47"/>
      <c r="H59" s="37">
        <f>IF(AND(A59&lt;&gt;"",B59&lt;&gt;"",C59&lt;&gt;"",D59&lt;&gt;"",E59&lt;&gt;"",F59&lt;&gt;"",G59&lt;&gt;""),VLOOKUP(F59,訪問看護費!$A$18:$B$21,2,0),0)</f>
        <v>0</v>
      </c>
      <c r="I59" s="37">
        <f t="shared" si="9"/>
        <v>0</v>
      </c>
      <c r="J59" s="37">
        <f t="shared" si="10"/>
        <v>0</v>
      </c>
    </row>
    <row r="60" spans="1:10" ht="42.05" customHeight="1" x14ac:dyDescent="0.5">
      <c r="A60" s="45"/>
      <c r="B60" s="45"/>
      <c r="C60" s="45"/>
      <c r="D60" s="45"/>
      <c r="E60" s="45"/>
      <c r="F60" s="46"/>
      <c r="G60" s="47"/>
      <c r="H60" s="37">
        <f>IF(AND(A60&lt;&gt;"",B60&lt;&gt;"",C60&lt;&gt;"",D60&lt;&gt;"",E60&lt;&gt;"",F60&lt;&gt;"",G60&lt;&gt;""),VLOOKUP(F60,訪問看護費!$A$18:$B$21,2,0),0)</f>
        <v>0</v>
      </c>
      <c r="I60" s="37">
        <f t="shared" si="9"/>
        <v>0</v>
      </c>
      <c r="J60" s="37">
        <f t="shared" si="10"/>
        <v>0</v>
      </c>
    </row>
    <row r="61" spans="1:10" ht="42.05" customHeight="1" x14ac:dyDescent="0.5">
      <c r="A61" s="45"/>
      <c r="B61" s="45"/>
      <c r="C61" s="45"/>
      <c r="D61" s="45"/>
      <c r="E61" s="45"/>
      <c r="F61" s="46"/>
      <c r="G61" s="47"/>
      <c r="H61" s="37">
        <f>IF(AND(A61&lt;&gt;"",B61&lt;&gt;"",C61&lt;&gt;"",D61&lt;&gt;"",E61&lt;&gt;"",F61&lt;&gt;"",G61&lt;&gt;""),VLOOKUP(F61,訪問看護費!$A$18:$B$21,2,0),0)</f>
        <v>0</v>
      </c>
      <c r="I61" s="37">
        <f t="shared" si="9"/>
        <v>0</v>
      </c>
      <c r="J61" s="37">
        <f t="shared" si="10"/>
        <v>0</v>
      </c>
    </row>
    <row r="62" spans="1:10" ht="42.05" customHeight="1" x14ac:dyDescent="0.5">
      <c r="A62" s="45"/>
      <c r="B62" s="45"/>
      <c r="C62" s="45"/>
      <c r="D62" s="45"/>
      <c r="E62" s="45"/>
      <c r="F62" s="46"/>
      <c r="G62" s="47"/>
      <c r="H62" s="37">
        <f>IF(AND(A62&lt;&gt;"",B62&lt;&gt;"",C62&lt;&gt;"",D62&lt;&gt;"",E62&lt;&gt;"",F62&lt;&gt;"",G62&lt;&gt;""),VLOOKUP(F62,訪問看護費!$A$18:$B$21,2,0),0)</f>
        <v>0</v>
      </c>
      <c r="I62" s="37">
        <f t="shared" si="9"/>
        <v>0</v>
      </c>
      <c r="J62" s="37">
        <f t="shared" si="10"/>
        <v>0</v>
      </c>
    </row>
    <row r="63" spans="1:10" ht="42.05" customHeight="1" x14ac:dyDescent="0.5">
      <c r="A63" s="45"/>
      <c r="B63" s="45"/>
      <c r="C63" s="45"/>
      <c r="D63" s="45"/>
      <c r="E63" s="45"/>
      <c r="F63" s="46"/>
      <c r="G63" s="47"/>
      <c r="H63" s="37">
        <f>IF(AND(A63&lt;&gt;"",B63&lt;&gt;"",C63&lt;&gt;"",D63&lt;&gt;"",E63&lt;&gt;"",F63&lt;&gt;"",G63&lt;&gt;""),VLOOKUP(F63,訪問看護費!$A$18:$B$21,2,0),0)</f>
        <v>0</v>
      </c>
      <c r="I63" s="37">
        <f t="shared" si="9"/>
        <v>0</v>
      </c>
      <c r="J63" s="37">
        <f t="shared" si="10"/>
        <v>0</v>
      </c>
    </row>
    <row r="64" spans="1:10" ht="42.05" customHeight="1" x14ac:dyDescent="0.5">
      <c r="A64" s="45"/>
      <c r="B64" s="45"/>
      <c r="C64" s="45"/>
      <c r="D64" s="45"/>
      <c r="E64" s="45"/>
      <c r="F64" s="46"/>
      <c r="G64" s="47"/>
      <c r="H64" s="37">
        <f>IF(AND(A64&lt;&gt;"",B64&lt;&gt;"",C64&lt;&gt;"",D64&lt;&gt;"",E64&lt;&gt;"",F64&lt;&gt;"",G64&lt;&gt;""),VLOOKUP(F64,訪問看護費!$A$18:$B$21,2,0),0)</f>
        <v>0</v>
      </c>
      <c r="I64" s="37">
        <f t="shared" si="9"/>
        <v>0</v>
      </c>
      <c r="J64" s="37">
        <f t="shared" si="10"/>
        <v>0</v>
      </c>
    </row>
    <row r="65" spans="1:10" ht="42.05" customHeight="1" x14ac:dyDescent="0.5">
      <c r="A65" s="45"/>
      <c r="B65" s="45"/>
      <c r="C65" s="45"/>
      <c r="D65" s="45"/>
      <c r="E65" s="45"/>
      <c r="F65" s="46"/>
      <c r="G65" s="47"/>
      <c r="H65" s="37">
        <f>IF(AND(A65&lt;&gt;"",B65&lt;&gt;"",C65&lt;&gt;"",D65&lt;&gt;"",E65&lt;&gt;"",F65&lt;&gt;"",G65&lt;&gt;""),VLOOKUP(F65,訪問看護費!$A$18:$B$21,2,0),0)</f>
        <v>0</v>
      </c>
      <c r="I65" s="37">
        <f t="shared" si="9"/>
        <v>0</v>
      </c>
      <c r="J65" s="37">
        <f t="shared" si="10"/>
        <v>0</v>
      </c>
    </row>
    <row r="66" spans="1:10" ht="20.05" customHeight="1" x14ac:dyDescent="0.5">
      <c r="A66" s="99" t="s">
        <v>33</v>
      </c>
      <c r="B66" s="100"/>
      <c r="C66" s="100"/>
      <c r="D66" s="100"/>
      <c r="E66" s="100"/>
      <c r="F66" s="101"/>
      <c r="G66" s="38">
        <f>SUMIF(G46:G65,"&lt;&gt;#N/A")</f>
        <v>0</v>
      </c>
      <c r="H66" s="39">
        <f t="shared" ref="H66:J66" si="11">SUMIF(H46:H65,"&lt;&gt;#N/A")</f>
        <v>0</v>
      </c>
      <c r="I66" s="39">
        <f t="shared" si="11"/>
        <v>0</v>
      </c>
      <c r="J66" s="39">
        <f t="shared" si="11"/>
        <v>0</v>
      </c>
    </row>
    <row r="67" spans="1:10" ht="20.05" customHeight="1" x14ac:dyDescent="0.5"/>
    <row r="68" spans="1:10" ht="20.05" customHeight="1" x14ac:dyDescent="0.5">
      <c r="A68" s="34" t="s">
        <v>35</v>
      </c>
    </row>
    <row r="69" spans="1:10" ht="43" customHeight="1" x14ac:dyDescent="0.5">
      <c r="A69" s="35" t="s">
        <v>42</v>
      </c>
      <c r="B69" s="35" t="s">
        <v>44</v>
      </c>
      <c r="C69" s="36" t="s">
        <v>26</v>
      </c>
      <c r="D69" s="36" t="s">
        <v>178</v>
      </c>
      <c r="E69" s="36" t="s">
        <v>179</v>
      </c>
      <c r="F69" s="36" t="s">
        <v>28</v>
      </c>
      <c r="G69" s="36" t="s">
        <v>29</v>
      </c>
      <c r="H69" s="36" t="s">
        <v>94</v>
      </c>
      <c r="I69" s="36" t="s">
        <v>95</v>
      </c>
    </row>
    <row r="70" spans="1:10" ht="20.05" customHeight="1" x14ac:dyDescent="0.5">
      <c r="A70" s="45"/>
      <c r="B70" s="45"/>
      <c r="C70" s="45"/>
      <c r="D70" s="45"/>
      <c r="E70" s="45"/>
      <c r="F70" s="48"/>
      <c r="G70" s="37">
        <f>IF(AND(A70&lt;&gt;"",B70&lt;&gt;"",C70&lt;&gt;"",D70&lt;&gt;"",E70&lt;&gt;"",F70&lt;&gt;""),2961,0)</f>
        <v>0</v>
      </c>
      <c r="H70" s="37">
        <f>G70*0.1*10</f>
        <v>0</v>
      </c>
      <c r="I70" s="37">
        <f>H70*12</f>
        <v>0</v>
      </c>
    </row>
    <row r="71" spans="1:10" ht="20.05" customHeight="1" x14ac:dyDescent="0.5">
      <c r="A71" s="45"/>
      <c r="B71" s="45"/>
      <c r="C71" s="45"/>
      <c r="D71" s="45"/>
      <c r="E71" s="45"/>
      <c r="F71" s="49"/>
      <c r="G71" s="37">
        <f t="shared" ref="G71:G74" si="12">IF(AND(A71&lt;&gt;"",B71&lt;&gt;"",C71&lt;&gt;"",D71&lt;&gt;"",E71&lt;&gt;"",F71&lt;&gt;""),2961,0)</f>
        <v>0</v>
      </c>
      <c r="H71" s="37">
        <f t="shared" ref="H71:H74" si="13">G71*0.1*10</f>
        <v>0</v>
      </c>
      <c r="I71" s="37">
        <f t="shared" ref="I71:I74" si="14">H71*12</f>
        <v>0</v>
      </c>
    </row>
    <row r="72" spans="1:10" ht="20.05" customHeight="1" x14ac:dyDescent="0.5">
      <c r="A72" s="45"/>
      <c r="B72" s="45"/>
      <c r="C72" s="45"/>
      <c r="D72" s="45"/>
      <c r="E72" s="45"/>
      <c r="F72" s="49"/>
      <c r="G72" s="37">
        <f t="shared" si="12"/>
        <v>0</v>
      </c>
      <c r="H72" s="37">
        <f t="shared" si="13"/>
        <v>0</v>
      </c>
      <c r="I72" s="37">
        <f t="shared" si="14"/>
        <v>0</v>
      </c>
    </row>
    <row r="73" spans="1:10" ht="20.05" customHeight="1" x14ac:dyDescent="0.5">
      <c r="A73" s="45"/>
      <c r="B73" s="45"/>
      <c r="C73" s="45"/>
      <c r="D73" s="45"/>
      <c r="E73" s="45"/>
      <c r="F73" s="49"/>
      <c r="G73" s="37">
        <f t="shared" si="12"/>
        <v>0</v>
      </c>
      <c r="H73" s="37">
        <f t="shared" si="13"/>
        <v>0</v>
      </c>
      <c r="I73" s="37">
        <f t="shared" si="14"/>
        <v>0</v>
      </c>
    </row>
    <row r="74" spans="1:10" ht="20.05" customHeight="1" x14ac:dyDescent="0.5">
      <c r="A74" s="45"/>
      <c r="B74" s="45"/>
      <c r="C74" s="45"/>
      <c r="D74" s="45"/>
      <c r="E74" s="45"/>
      <c r="F74" s="49"/>
      <c r="G74" s="37">
        <f t="shared" si="12"/>
        <v>0</v>
      </c>
      <c r="H74" s="37">
        <f t="shared" si="13"/>
        <v>0</v>
      </c>
      <c r="I74" s="37">
        <f t="shared" si="14"/>
        <v>0</v>
      </c>
    </row>
    <row r="75" spans="1:10" ht="20.05" customHeight="1" x14ac:dyDescent="0.5">
      <c r="A75" s="99" t="s">
        <v>33</v>
      </c>
      <c r="B75" s="100"/>
      <c r="C75" s="100"/>
      <c r="D75" s="100"/>
      <c r="E75" s="101"/>
      <c r="F75" s="39">
        <f>SUMIF(F70:F74,"&lt;&gt;#N/A")</f>
        <v>0</v>
      </c>
      <c r="G75" s="39">
        <f t="shared" ref="G75:H75" si="15">SUMIF(G70:G74,"&lt;&gt;#N/A")</f>
        <v>0</v>
      </c>
      <c r="H75" s="39">
        <f t="shared" si="15"/>
        <v>0</v>
      </c>
      <c r="I75" s="39">
        <f>SUMIF(I70:I74,"&lt;&gt;#N/A")</f>
        <v>0</v>
      </c>
    </row>
    <row r="76" spans="1:10" ht="20.05" customHeight="1" x14ac:dyDescent="0.5"/>
    <row r="77" spans="1:10" ht="20.05" customHeight="1" x14ac:dyDescent="0.5">
      <c r="A77" s="34" t="s">
        <v>36</v>
      </c>
    </row>
    <row r="78" spans="1:10" ht="20.05" customHeight="1" x14ac:dyDescent="0.5">
      <c r="A78" s="40" t="s">
        <v>37</v>
      </c>
      <c r="B78" s="41" t="s">
        <v>38</v>
      </c>
      <c r="C78" s="41" t="s">
        <v>39</v>
      </c>
      <c r="D78" s="40" t="s">
        <v>94</v>
      </c>
      <c r="E78" s="40" t="s">
        <v>95</v>
      </c>
      <c r="F78" s="40" t="s">
        <v>40</v>
      </c>
    </row>
    <row r="79" spans="1:10" ht="20.05" customHeight="1" x14ac:dyDescent="0.5">
      <c r="A79" s="42">
        <f>COUNTA(C17:C41,C46:C65,C70:C74)</f>
        <v>0</v>
      </c>
      <c r="B79" s="42">
        <f>COUNTA(B17:B41,B46:B65,B70:B74)</f>
        <v>0</v>
      </c>
      <c r="C79" s="43">
        <f>SUM(G42,G66,F75)</f>
        <v>0</v>
      </c>
      <c r="D79" s="43">
        <f>SUM(I42,I66,H75)</f>
        <v>0</v>
      </c>
      <c r="E79" s="43">
        <f>SUM(J42,J66,I75)</f>
        <v>0</v>
      </c>
      <c r="F79" s="40" t="str">
        <f>IF(E79&gt;465000,"×","〇")</f>
        <v>〇</v>
      </c>
    </row>
    <row r="80" spans="1:10" s="28" customFormat="1" ht="20.05" customHeight="1" x14ac:dyDescent="0.5">
      <c r="A80" s="27"/>
      <c r="B80" s="27"/>
      <c r="C80" s="27"/>
      <c r="D80" s="27"/>
      <c r="E80" s="27"/>
      <c r="F80" s="27"/>
      <c r="G80" s="27"/>
      <c r="H80" s="27"/>
      <c r="I80" s="27"/>
    </row>
    <row r="81" spans="1:9" s="28" customFormat="1" ht="20.05" customHeight="1" x14ac:dyDescent="0.5"/>
    <row r="82" spans="1:9" s="28" customFormat="1" ht="20.05" customHeight="1" x14ac:dyDescent="0.5">
      <c r="D82" s="44"/>
      <c r="E82" s="44"/>
      <c r="F82" s="44"/>
      <c r="G82" s="44"/>
    </row>
    <row r="83" spans="1:9" s="28" customFormat="1" ht="20.05" customHeight="1" x14ac:dyDescent="0.5"/>
    <row r="84" spans="1:9" s="28" customFormat="1" ht="20.05" customHeight="1" x14ac:dyDescent="0.5"/>
    <row r="85" spans="1:9" ht="29.95" customHeight="1" x14ac:dyDescent="0.5">
      <c r="A85" s="28"/>
      <c r="B85" s="28"/>
      <c r="C85" s="28"/>
      <c r="D85" s="28"/>
      <c r="E85" s="28"/>
      <c r="F85" s="28"/>
      <c r="G85" s="28"/>
      <c r="H85" s="28"/>
      <c r="I85" s="28"/>
    </row>
  </sheetData>
  <sheetProtection algorithmName="SHA-512" hashValue="MJ7sUbmKcBky655F+XHvcsE82zywhB53wdnEFGNLdwnkzR2nbvgkHn6sT+4VpO06OCp5GUUuEW0RQnbdYjvjdQ==" saltValue="pyhGmxHfHN1BhfOsO0MmSQ==" spinCount="100000" sheet="1" objects="1" scenarios="1"/>
  <mergeCells count="11">
    <mergeCell ref="H1:J1"/>
    <mergeCell ref="A42:F42"/>
    <mergeCell ref="A66:F66"/>
    <mergeCell ref="A75:E75"/>
    <mergeCell ref="B12:I12"/>
    <mergeCell ref="B8:I8"/>
    <mergeCell ref="B9:I9"/>
    <mergeCell ref="B10:I10"/>
    <mergeCell ref="B11:I11"/>
    <mergeCell ref="B7:I7"/>
    <mergeCell ref="A4:J4"/>
  </mergeCells>
  <phoneticPr fontId="3"/>
  <pageMargins left="0.70866141732283472" right="0.70866141732283472" top="0.74803149606299213" bottom="0.74803149606299213" header="0.31496062992125984" footer="0.31496062992125984"/>
  <pageSetup paperSize="9" scale="46" orientation="portrait" horizontalDpi="0" verticalDpi="0" r:id="rId1"/>
  <rowBreaks count="2" manualBreakCount="2">
    <brk id="42" max="16383" man="1"/>
    <brk id="66" max="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E7C12CB-795C-408A-9F61-7549696E2541}">
          <x14:formula1>
            <xm:f>訪問看護費!$A$2:$A$5</xm:f>
          </x14:formula1>
          <xm:sqref>B12</xm:sqref>
        </x14:dataValidation>
        <x14:dataValidation type="list" allowBlank="1" showInputMessage="1" showErrorMessage="1" xr:uid="{F7038446-9AC0-44D3-9F88-C8BD5073B08A}">
          <x14:formula1>
            <xm:f>訪問看護費!$A$9:$A$14</xm:f>
          </x14:formula1>
          <xm:sqref>F17:F41</xm:sqref>
        </x14:dataValidation>
        <x14:dataValidation type="list" allowBlank="1" showInputMessage="1" showErrorMessage="1" xr:uid="{2E9B120B-C41D-4D88-BE10-6FB4B7BEFECA}">
          <x14:formula1>
            <xm:f>対象地域一覧!$A$1:$A$144</xm:f>
          </x14:formula1>
          <xm:sqref>C46:C65 C70:C74 C17:C41</xm:sqref>
        </x14:dataValidation>
        <x14:dataValidation type="list" allowBlank="1" showInputMessage="1" showErrorMessage="1" xr:uid="{0597F6B1-133E-4C43-A8B6-273B129D3C32}">
          <x14:formula1>
            <xm:f>訪問看護費!$A$17:$A$21</xm:f>
          </x14:formula1>
          <xm:sqref>F46:F65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139C4-1D5D-4F2F-829C-47C812C777C0}">
  <sheetPr>
    <tabColor theme="0" tint="-0.249977111117893"/>
  </sheetPr>
  <dimension ref="A1"/>
  <sheetViews>
    <sheetView workbookViewId="0">
      <selection activeCell="CP4" sqref="CP4:DP4"/>
    </sheetView>
  </sheetViews>
  <sheetFormatPr defaultRowHeight="17.75" x14ac:dyDescent="0.5"/>
  <sheetData/>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5777-7568-4982-85CE-E1F41711A79F}">
  <sheetPr>
    <tabColor theme="0" tint="-0.249977111117893"/>
  </sheetPr>
  <dimension ref="A1"/>
  <sheetViews>
    <sheetView workbookViewId="0">
      <selection activeCell="CP4" sqref="CP4:DP4"/>
    </sheetView>
  </sheetViews>
  <sheetFormatPr defaultRowHeight="17.75" x14ac:dyDescent="0.5"/>
  <sheetData/>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1E7C-E3E6-44C5-B77A-9518B3B1C6C9}">
  <sheetPr>
    <tabColor theme="0" tint="-0.249977111117893"/>
  </sheetPr>
  <dimension ref="A1:B23"/>
  <sheetViews>
    <sheetView topLeftCell="A4" workbookViewId="0">
      <selection activeCell="CP4" sqref="CP4:DP4"/>
    </sheetView>
  </sheetViews>
  <sheetFormatPr defaultRowHeight="17.75" x14ac:dyDescent="0.5"/>
  <cols>
    <col min="1" max="1" width="76.90625" bestFit="1" customWidth="1"/>
  </cols>
  <sheetData>
    <row r="1" spans="1:2" x14ac:dyDescent="0.5">
      <c r="A1" t="s">
        <v>47</v>
      </c>
    </row>
    <row r="3" spans="1:2" x14ac:dyDescent="0.5">
      <c r="A3" s="3" t="s">
        <v>41</v>
      </c>
    </row>
    <row r="4" spans="1:2" x14ac:dyDescent="0.5">
      <c r="A4" s="3" t="s">
        <v>48</v>
      </c>
    </row>
    <row r="5" spans="1:2" x14ac:dyDescent="0.5">
      <c r="A5" s="3" t="s">
        <v>24</v>
      </c>
    </row>
    <row r="8" spans="1:2" x14ac:dyDescent="0.5">
      <c r="A8" t="s">
        <v>41</v>
      </c>
    </row>
    <row r="10" spans="1:2" x14ac:dyDescent="0.5">
      <c r="A10" s="3" t="s">
        <v>30</v>
      </c>
      <c r="B10" s="4">
        <v>314</v>
      </c>
    </row>
    <row r="11" spans="1:2" x14ac:dyDescent="0.5">
      <c r="A11" s="3" t="s">
        <v>31</v>
      </c>
      <c r="B11" s="4">
        <v>471</v>
      </c>
    </row>
    <row r="12" spans="1:2" x14ac:dyDescent="0.5">
      <c r="A12" s="3" t="s">
        <v>32</v>
      </c>
      <c r="B12" s="4">
        <v>823</v>
      </c>
    </row>
    <row r="13" spans="1:2" x14ac:dyDescent="0.5">
      <c r="A13" s="3" t="s">
        <v>46</v>
      </c>
      <c r="B13" s="4">
        <v>1128</v>
      </c>
    </row>
    <row r="14" spans="1:2" x14ac:dyDescent="0.5">
      <c r="A14" s="3" t="s">
        <v>49</v>
      </c>
      <c r="B14" s="4">
        <v>294</v>
      </c>
    </row>
    <row r="15" spans="1:2" x14ac:dyDescent="0.5">
      <c r="B15" s="5"/>
    </row>
    <row r="16" spans="1:2" x14ac:dyDescent="0.5">
      <c r="A16" t="s">
        <v>48</v>
      </c>
      <c r="B16" s="5"/>
    </row>
    <row r="17" spans="1:2" x14ac:dyDescent="0.5">
      <c r="B17" s="5"/>
    </row>
    <row r="18" spans="1:2" x14ac:dyDescent="0.5">
      <c r="A18" s="3" t="s">
        <v>30</v>
      </c>
      <c r="B18" s="4">
        <v>266</v>
      </c>
    </row>
    <row r="19" spans="1:2" x14ac:dyDescent="0.5">
      <c r="A19" s="3" t="s">
        <v>31</v>
      </c>
      <c r="B19" s="4">
        <v>399</v>
      </c>
    </row>
    <row r="20" spans="1:2" x14ac:dyDescent="0.5">
      <c r="A20" s="3" t="s">
        <v>32</v>
      </c>
      <c r="B20" s="4">
        <v>574</v>
      </c>
    </row>
    <row r="21" spans="1:2" x14ac:dyDescent="0.5">
      <c r="A21" s="3" t="s">
        <v>46</v>
      </c>
      <c r="B21" s="6">
        <v>844</v>
      </c>
    </row>
    <row r="22" spans="1:2" x14ac:dyDescent="0.5">
      <c r="B22" s="5"/>
    </row>
    <row r="23" spans="1:2" x14ac:dyDescent="0.5">
      <c r="A23" s="3" t="s">
        <v>24</v>
      </c>
      <c r="B23" s="4">
        <v>2961</v>
      </c>
    </row>
  </sheetData>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B5B6-8FE7-4484-8D80-420E30EC524E}">
  <sheetPr>
    <tabColor theme="0" tint="-0.249977111117893"/>
  </sheetPr>
  <dimension ref="A1:A4"/>
  <sheetViews>
    <sheetView workbookViewId="0">
      <selection activeCell="CP4" sqref="CP4:DP4"/>
    </sheetView>
  </sheetViews>
  <sheetFormatPr defaultRowHeight="17.75" x14ac:dyDescent="0.5"/>
  <sheetData>
    <row r="1" spans="1:1" x14ac:dyDescent="0.5">
      <c r="A1" t="s">
        <v>50</v>
      </c>
    </row>
    <row r="3" spans="1:1" x14ac:dyDescent="0.5">
      <c r="A3" t="s">
        <v>59</v>
      </c>
    </row>
    <row r="4" spans="1:1" x14ac:dyDescent="0.5">
      <c r="A4" t="s">
        <v>60</v>
      </c>
    </row>
  </sheetData>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ED5F-E3F9-4E5A-B8CE-2F4F9F2586A5}">
  <sheetPr>
    <tabColor theme="0" tint="-0.249977111117893"/>
  </sheetPr>
  <dimension ref="A1:A45"/>
  <sheetViews>
    <sheetView topLeftCell="A27" workbookViewId="0">
      <selection sqref="A1:A1048576"/>
    </sheetView>
  </sheetViews>
  <sheetFormatPr defaultRowHeight="12.4" x14ac:dyDescent="0.5"/>
  <cols>
    <col min="1" max="16384" width="8.7265625" style="1"/>
  </cols>
  <sheetData>
    <row r="1" spans="1:1" ht="20.05" customHeight="1" x14ac:dyDescent="0.5"/>
    <row r="2" spans="1:1" ht="29.95" customHeight="1" x14ac:dyDescent="0.5">
      <c r="A2" s="2"/>
    </row>
    <row r="3" spans="1:1" ht="20.05" customHeight="1" x14ac:dyDescent="0.5">
      <c r="A3" s="2" t="s">
        <v>129</v>
      </c>
    </row>
    <row r="4" spans="1:1" ht="20.05" customHeight="1" x14ac:dyDescent="0.5">
      <c r="A4" s="2" t="s">
        <v>130</v>
      </c>
    </row>
    <row r="5" spans="1:1" ht="20.05" customHeight="1" x14ac:dyDescent="0.5">
      <c r="A5" s="2" t="s">
        <v>131</v>
      </c>
    </row>
    <row r="6" spans="1:1" ht="20.05" customHeight="1" x14ac:dyDescent="0.5">
      <c r="A6" s="2" t="s">
        <v>132</v>
      </c>
    </row>
    <row r="7" spans="1:1" ht="20.05" customHeight="1" x14ac:dyDescent="0.5">
      <c r="A7" s="2" t="s">
        <v>133</v>
      </c>
    </row>
    <row r="8" spans="1:1" ht="20.05" customHeight="1" x14ac:dyDescent="0.5">
      <c r="A8" s="2" t="s">
        <v>134</v>
      </c>
    </row>
    <row r="9" spans="1:1" ht="20.05" customHeight="1" x14ac:dyDescent="0.5">
      <c r="A9" s="2" t="s">
        <v>135</v>
      </c>
    </row>
    <row r="10" spans="1:1" ht="20.05" customHeight="1" x14ac:dyDescent="0.5">
      <c r="A10" s="2" t="s">
        <v>136</v>
      </c>
    </row>
    <row r="11" spans="1:1" ht="20.05" customHeight="1" x14ac:dyDescent="0.5">
      <c r="A11" s="2" t="s">
        <v>137</v>
      </c>
    </row>
    <row r="12" spans="1:1" ht="20.05" customHeight="1" x14ac:dyDescent="0.5">
      <c r="A12" s="2" t="s">
        <v>138</v>
      </c>
    </row>
    <row r="13" spans="1:1" ht="20.05" customHeight="1" x14ac:dyDescent="0.5">
      <c r="A13" s="2" t="s">
        <v>139</v>
      </c>
    </row>
    <row r="14" spans="1:1" ht="20.05" customHeight="1" x14ac:dyDescent="0.5">
      <c r="A14" s="2" t="s">
        <v>140</v>
      </c>
    </row>
    <row r="15" spans="1:1" ht="20.05" customHeight="1" x14ac:dyDescent="0.5">
      <c r="A15" s="2" t="s">
        <v>141</v>
      </c>
    </row>
    <row r="16" spans="1:1" ht="20.05" customHeight="1" x14ac:dyDescent="0.5">
      <c r="A16" s="2" t="s">
        <v>142</v>
      </c>
    </row>
    <row r="17" spans="1:1" ht="20.05" customHeight="1" x14ac:dyDescent="0.5">
      <c r="A17" s="2" t="s">
        <v>143</v>
      </c>
    </row>
    <row r="18" spans="1:1" ht="20.05" customHeight="1" x14ac:dyDescent="0.5">
      <c r="A18" s="2" t="s">
        <v>144</v>
      </c>
    </row>
    <row r="19" spans="1:1" ht="20.05" customHeight="1" x14ac:dyDescent="0.5">
      <c r="A19" s="2" t="s">
        <v>145</v>
      </c>
    </row>
    <row r="20" spans="1:1" ht="20.05" customHeight="1" x14ac:dyDescent="0.5">
      <c r="A20" s="2" t="s">
        <v>146</v>
      </c>
    </row>
    <row r="21" spans="1:1" ht="20.05" customHeight="1" x14ac:dyDescent="0.5">
      <c r="A21" s="2" t="s">
        <v>147</v>
      </c>
    </row>
    <row r="22" spans="1:1" ht="20.05" customHeight="1" x14ac:dyDescent="0.5">
      <c r="A22" s="2" t="s">
        <v>148</v>
      </c>
    </row>
    <row r="23" spans="1:1" ht="20.05" customHeight="1" x14ac:dyDescent="0.5">
      <c r="A23" s="2" t="s">
        <v>149</v>
      </c>
    </row>
    <row r="24" spans="1:1" ht="20.05" customHeight="1" x14ac:dyDescent="0.5">
      <c r="A24" s="2" t="s">
        <v>150</v>
      </c>
    </row>
    <row r="25" spans="1:1" ht="20.05" customHeight="1" x14ac:dyDescent="0.5">
      <c r="A25" s="2" t="s">
        <v>151</v>
      </c>
    </row>
    <row r="26" spans="1:1" ht="20.05" customHeight="1" x14ac:dyDescent="0.5">
      <c r="A26" s="2" t="s">
        <v>152</v>
      </c>
    </row>
    <row r="27" spans="1:1" ht="20.05" customHeight="1" x14ac:dyDescent="0.5">
      <c r="A27" s="2" t="s">
        <v>153</v>
      </c>
    </row>
    <row r="28" spans="1:1" ht="20.05" customHeight="1" x14ac:dyDescent="0.5">
      <c r="A28" s="2" t="s">
        <v>154</v>
      </c>
    </row>
    <row r="29" spans="1:1" ht="20.05" customHeight="1" x14ac:dyDescent="0.5">
      <c r="A29" s="2" t="s">
        <v>155</v>
      </c>
    </row>
    <row r="30" spans="1:1" ht="20.05" customHeight="1" x14ac:dyDescent="0.5">
      <c r="A30" s="2" t="s">
        <v>156</v>
      </c>
    </row>
    <row r="31" spans="1:1" ht="20.05" customHeight="1" x14ac:dyDescent="0.5">
      <c r="A31" s="2" t="s">
        <v>157</v>
      </c>
    </row>
    <row r="32" spans="1:1" ht="20.05" customHeight="1" x14ac:dyDescent="0.5">
      <c r="A32" s="2" t="s">
        <v>158</v>
      </c>
    </row>
    <row r="33" spans="1:1" ht="20.05" customHeight="1" x14ac:dyDescent="0.5">
      <c r="A33" s="2" t="s">
        <v>159</v>
      </c>
    </row>
    <row r="34" spans="1:1" ht="20.05" customHeight="1" x14ac:dyDescent="0.5">
      <c r="A34" s="2" t="s">
        <v>160</v>
      </c>
    </row>
    <row r="35" spans="1:1" ht="20.05" customHeight="1" x14ac:dyDescent="0.5">
      <c r="A35" s="2" t="s">
        <v>161</v>
      </c>
    </row>
    <row r="36" spans="1:1" ht="20.05" customHeight="1" x14ac:dyDescent="0.5">
      <c r="A36" s="2" t="s">
        <v>162</v>
      </c>
    </row>
    <row r="37" spans="1:1" ht="20.05" customHeight="1" x14ac:dyDescent="0.5">
      <c r="A37" s="2" t="s">
        <v>163</v>
      </c>
    </row>
    <row r="38" spans="1:1" ht="20.05" customHeight="1" x14ac:dyDescent="0.5">
      <c r="A38" s="2" t="s">
        <v>164</v>
      </c>
    </row>
    <row r="39" spans="1:1" ht="20.05" customHeight="1" x14ac:dyDescent="0.5">
      <c r="A39" s="2" t="s">
        <v>165</v>
      </c>
    </row>
    <row r="40" spans="1:1" ht="20.05" customHeight="1" x14ac:dyDescent="0.5">
      <c r="A40" s="2" t="s">
        <v>166</v>
      </c>
    </row>
    <row r="41" spans="1:1" ht="20.05" customHeight="1" x14ac:dyDescent="0.5">
      <c r="A41" s="2" t="s">
        <v>167</v>
      </c>
    </row>
    <row r="42" spans="1:1" ht="20.05" customHeight="1" x14ac:dyDescent="0.5">
      <c r="A42" s="2" t="s">
        <v>168</v>
      </c>
    </row>
    <row r="43" spans="1:1" ht="20.05" customHeight="1" x14ac:dyDescent="0.5">
      <c r="A43" s="2" t="s">
        <v>169</v>
      </c>
    </row>
    <row r="44" spans="1:1" ht="20.05" customHeight="1" x14ac:dyDescent="0.5">
      <c r="A44" s="2" t="s">
        <v>170</v>
      </c>
    </row>
    <row r="45" spans="1:1" ht="20.05" customHeight="1" x14ac:dyDescent="0.5">
      <c r="A45" s="2" t="s">
        <v>171</v>
      </c>
    </row>
  </sheetData>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CB90-1ACF-40D2-9DEE-B6301560AE27}">
  <sheetPr>
    <tabColor theme="0" tint="-0.249977111117893"/>
  </sheetPr>
  <dimension ref="A1:A10"/>
  <sheetViews>
    <sheetView workbookViewId="0">
      <selection activeCell="CP4" sqref="CP4:DP4"/>
    </sheetView>
  </sheetViews>
  <sheetFormatPr defaultRowHeight="17.75" x14ac:dyDescent="0.5"/>
  <sheetData>
    <row r="1" spans="1:1" x14ac:dyDescent="0.5">
      <c r="A1" t="s">
        <v>51</v>
      </c>
    </row>
    <row r="3" spans="1:1" x14ac:dyDescent="0.5">
      <c r="A3" t="s">
        <v>18</v>
      </c>
    </row>
    <row r="4" spans="1:1" x14ac:dyDescent="0.5">
      <c r="A4" t="s">
        <v>52</v>
      </c>
    </row>
    <row r="5" spans="1:1" x14ac:dyDescent="0.5">
      <c r="A5" t="s">
        <v>53</v>
      </c>
    </row>
    <row r="6" spans="1:1" x14ac:dyDescent="0.5">
      <c r="A6" t="s">
        <v>54</v>
      </c>
    </row>
    <row r="7" spans="1:1" x14ac:dyDescent="0.5">
      <c r="A7" t="s">
        <v>55</v>
      </c>
    </row>
    <row r="8" spans="1:1" x14ac:dyDescent="0.5">
      <c r="A8" t="s">
        <v>56</v>
      </c>
    </row>
    <row r="9" spans="1:1" x14ac:dyDescent="0.5">
      <c r="A9" t="s">
        <v>57</v>
      </c>
    </row>
    <row r="10" spans="1:1" x14ac:dyDescent="0.5">
      <c r="A10" t="s">
        <v>58</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3F99-6251-45C8-A2C0-D25B00B7E19F}">
  <sheetPr>
    <tabColor theme="9" tint="0.59999389629810485"/>
  </sheetPr>
  <dimension ref="A1:DQ26"/>
  <sheetViews>
    <sheetView view="pageBreakPreview" zoomScaleNormal="100" zoomScaleSheetLayoutView="100" workbookViewId="0">
      <selection activeCell="Z8" sqref="Z8:BH8"/>
    </sheetView>
  </sheetViews>
  <sheetFormatPr defaultColWidth="8.1796875" defaultRowHeight="11.85" x14ac:dyDescent="0.5"/>
  <cols>
    <col min="1" max="131" width="1.08984375" style="7" customWidth="1"/>
    <col min="132" max="16384" width="8.1796875" style="7"/>
  </cols>
  <sheetData>
    <row r="1" spans="1:121" ht="16.7" customHeight="1" x14ac:dyDescent="0.5">
      <c r="A1" s="7" t="s">
        <v>96</v>
      </c>
    </row>
    <row r="2" spans="1:121" ht="14.25" customHeight="1" x14ac:dyDescent="0.5"/>
    <row r="3" spans="1:121" ht="14.25" customHeight="1" x14ac:dyDescent="0.5">
      <c r="B3" s="122" t="s">
        <v>89</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row>
    <row r="4" spans="1:121" ht="14.25" customHeight="1" x14ac:dyDescent="0.5">
      <c r="CO4" s="8"/>
      <c r="CP4" s="8"/>
    </row>
    <row r="5" spans="1:121" ht="16.149999999999999" customHeight="1" x14ac:dyDescent="0.5">
      <c r="CC5" s="123" t="s">
        <v>82</v>
      </c>
      <c r="CD5" s="123"/>
      <c r="CE5" s="123"/>
      <c r="CF5" s="123"/>
      <c r="CG5" s="123"/>
      <c r="CH5" s="123"/>
      <c r="CI5" s="123"/>
      <c r="CJ5" s="124" t="str">
        <f>IF(基本情報入力シート!V7="","",基本情報入力シート!V7)</f>
        <v/>
      </c>
      <c r="CK5" s="124"/>
      <c r="CL5" s="124"/>
      <c r="CM5" s="124"/>
      <c r="CN5" s="124"/>
      <c r="CO5" s="124"/>
      <c r="CP5" s="124"/>
      <c r="CQ5" s="124"/>
      <c r="CR5" s="124"/>
      <c r="CS5" s="124"/>
      <c r="CT5" s="124"/>
      <c r="CU5" s="124"/>
      <c r="CV5" s="124"/>
      <c r="CW5" s="124"/>
      <c r="CX5" s="124"/>
      <c r="CY5" s="124"/>
      <c r="CZ5" s="124"/>
      <c r="DA5" s="124"/>
      <c r="DB5" s="124"/>
      <c r="DC5" s="124"/>
      <c r="DD5" s="124"/>
      <c r="DE5" s="124"/>
      <c r="DF5" s="124"/>
    </row>
    <row r="6" spans="1:121" ht="7" customHeight="1" x14ac:dyDescent="0.5">
      <c r="CP6" s="9"/>
    </row>
    <row r="7" spans="1:121" ht="29.95" customHeight="1" x14ac:dyDescent="0.5">
      <c r="B7" s="144" t="s">
        <v>15</v>
      </c>
      <c r="C7" s="145"/>
      <c r="D7" s="145"/>
      <c r="E7" s="145"/>
      <c r="F7" s="145"/>
      <c r="G7" s="145"/>
      <c r="H7" s="145"/>
      <c r="I7" s="145"/>
      <c r="J7" s="145"/>
      <c r="K7" s="145"/>
      <c r="L7" s="145"/>
      <c r="M7" s="145"/>
      <c r="N7" s="144" t="s">
        <v>17</v>
      </c>
      <c r="O7" s="145"/>
      <c r="P7" s="145"/>
      <c r="Q7" s="145"/>
      <c r="R7" s="145"/>
      <c r="S7" s="145"/>
      <c r="T7" s="145"/>
      <c r="U7" s="145"/>
      <c r="V7" s="145"/>
      <c r="W7" s="145"/>
      <c r="X7" s="145"/>
      <c r="Y7" s="146"/>
      <c r="Z7" s="125" t="s">
        <v>92</v>
      </c>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t="s">
        <v>83</v>
      </c>
      <c r="BJ7" s="125"/>
      <c r="BK7" s="125"/>
      <c r="BL7" s="125"/>
      <c r="BM7" s="125"/>
      <c r="BN7" s="125"/>
      <c r="BO7" s="125"/>
      <c r="BP7" s="125"/>
      <c r="BQ7" s="125"/>
      <c r="BR7" s="125"/>
      <c r="BS7" s="125" t="s">
        <v>38</v>
      </c>
      <c r="BT7" s="125"/>
      <c r="BU7" s="125"/>
      <c r="BV7" s="125"/>
      <c r="BW7" s="125"/>
      <c r="BX7" s="125"/>
      <c r="BY7" s="125"/>
      <c r="BZ7" s="125"/>
      <c r="CA7" s="125"/>
      <c r="CB7" s="125"/>
      <c r="CC7" s="126" t="s">
        <v>84</v>
      </c>
      <c r="CD7" s="125"/>
      <c r="CE7" s="125"/>
      <c r="CF7" s="125"/>
      <c r="CG7" s="125"/>
      <c r="CH7" s="125"/>
      <c r="CI7" s="125"/>
      <c r="CJ7" s="125"/>
      <c r="CK7" s="125"/>
      <c r="CL7" s="125"/>
      <c r="CM7" s="125" t="s">
        <v>85</v>
      </c>
      <c r="CN7" s="125"/>
      <c r="CO7" s="125"/>
      <c r="CP7" s="125"/>
      <c r="CQ7" s="125"/>
      <c r="CR7" s="125"/>
      <c r="CS7" s="125"/>
      <c r="CT7" s="125"/>
      <c r="CU7" s="125"/>
      <c r="CV7" s="125"/>
      <c r="CW7" s="125" t="s">
        <v>97</v>
      </c>
      <c r="CX7" s="125"/>
      <c r="CY7" s="125"/>
      <c r="CZ7" s="125"/>
      <c r="DA7" s="125"/>
      <c r="DB7" s="125"/>
      <c r="DC7" s="125"/>
      <c r="DD7" s="125"/>
      <c r="DE7" s="125"/>
      <c r="DF7" s="125"/>
    </row>
    <row r="8" spans="1:121" ht="90" customHeight="1" x14ac:dyDescent="0.5">
      <c r="B8" s="127" t="str">
        <f>IF(基本情報入力シート!V18="","",基本情報入力シート!V18)</f>
        <v/>
      </c>
      <c r="C8" s="128"/>
      <c r="D8" s="128"/>
      <c r="E8" s="128"/>
      <c r="F8" s="128"/>
      <c r="G8" s="128"/>
      <c r="H8" s="128"/>
      <c r="I8" s="128"/>
      <c r="J8" s="128"/>
      <c r="K8" s="128"/>
      <c r="L8" s="128"/>
      <c r="M8" s="128"/>
      <c r="N8" s="129" t="str">
        <f>IF(基本情報入力シート!V20="","",基本情報入力シート!V20)</f>
        <v>訪問看護</v>
      </c>
      <c r="O8" s="130"/>
      <c r="P8" s="130"/>
      <c r="Q8" s="130"/>
      <c r="R8" s="130"/>
      <c r="S8" s="130"/>
      <c r="T8" s="130"/>
      <c r="U8" s="130"/>
      <c r="V8" s="130"/>
      <c r="W8" s="130"/>
      <c r="X8" s="130"/>
      <c r="Y8" s="131"/>
      <c r="Z8" s="132" t="str">
        <f>IF(基本情報入力シート!V21="","",基本情報入力シート!V21)</f>
        <v>別表第1の1　区分1　移動に片道20分以上の時間を要するサービス（特別地域加算対象地域内に居住する利用者を対象に行う場合）</v>
      </c>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3">
        <f>'(附表１－３)年間実施計画'!A79</f>
        <v>0</v>
      </c>
      <c r="BJ8" s="133"/>
      <c r="BK8" s="133"/>
      <c r="BL8" s="133"/>
      <c r="BM8" s="133"/>
      <c r="BN8" s="133"/>
      <c r="BO8" s="133"/>
      <c r="BP8" s="133"/>
      <c r="BQ8" s="133"/>
      <c r="BR8" s="133"/>
      <c r="BS8" s="133">
        <f>'(附表１－３)年間実施計画'!B79</f>
        <v>0</v>
      </c>
      <c r="BT8" s="133"/>
      <c r="BU8" s="133"/>
      <c r="BV8" s="133"/>
      <c r="BW8" s="133"/>
      <c r="BX8" s="133"/>
      <c r="BY8" s="133"/>
      <c r="BZ8" s="133"/>
      <c r="CA8" s="133"/>
      <c r="CB8" s="133"/>
      <c r="CC8" s="133">
        <f>'(附表１－３)年間実施計画'!C79</f>
        <v>0</v>
      </c>
      <c r="CD8" s="133"/>
      <c r="CE8" s="133"/>
      <c r="CF8" s="133"/>
      <c r="CG8" s="133"/>
      <c r="CH8" s="133"/>
      <c r="CI8" s="133"/>
      <c r="CJ8" s="133"/>
      <c r="CK8" s="133"/>
      <c r="CL8" s="133"/>
      <c r="CM8" s="133">
        <f>IF('(附表１－３)年間実施計画'!E79&lt;&gt;"",'(附表１－３)年間実施計画'!E79,0)</f>
        <v>0</v>
      </c>
      <c r="CN8" s="133"/>
      <c r="CO8" s="133"/>
      <c r="CP8" s="133"/>
      <c r="CQ8" s="133"/>
      <c r="CR8" s="133"/>
      <c r="CS8" s="133"/>
      <c r="CT8" s="133"/>
      <c r="CU8" s="133"/>
      <c r="CV8" s="133"/>
      <c r="CW8" s="133">
        <f>ROUNDDOWN(CM8,-3)</f>
        <v>0</v>
      </c>
      <c r="CX8" s="133"/>
      <c r="CY8" s="133"/>
      <c r="CZ8" s="133"/>
      <c r="DA8" s="133"/>
      <c r="DB8" s="133"/>
      <c r="DC8" s="133"/>
      <c r="DD8" s="133"/>
      <c r="DE8" s="133"/>
      <c r="DF8" s="133"/>
    </row>
    <row r="9" spans="1:121" ht="7" customHeight="1" x14ac:dyDescent="0.5"/>
    <row r="10" spans="1:121" ht="15.05" customHeight="1" x14ac:dyDescent="0.5">
      <c r="B10" s="7" t="s">
        <v>87</v>
      </c>
    </row>
    <row r="11" spans="1:121" ht="7" customHeight="1" x14ac:dyDescent="0.5"/>
    <row r="12" spans="1:121" ht="16.7" customHeight="1" x14ac:dyDescent="0.5">
      <c r="A12" s="7" t="s">
        <v>173</v>
      </c>
    </row>
    <row r="13" spans="1:121" ht="20.05" customHeight="1" x14ac:dyDescent="0.5">
      <c r="B13" s="10" t="s">
        <v>90</v>
      </c>
      <c r="BJ13" s="123" t="s">
        <v>82</v>
      </c>
      <c r="BK13" s="123"/>
      <c r="BL13" s="123"/>
      <c r="BM13" s="123"/>
      <c r="BN13" s="123"/>
      <c r="BO13" s="123"/>
      <c r="BP13" s="123"/>
      <c r="BQ13" s="124" t="str">
        <f>IF(基本情報入力シート!V7="","",基本情報入力シート!V7)</f>
        <v/>
      </c>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row>
    <row r="14" spans="1:121" ht="16.149999999999999" customHeight="1" x14ac:dyDescent="0.5">
      <c r="BJ14" s="145" t="s">
        <v>15</v>
      </c>
      <c r="BK14" s="145"/>
      <c r="BL14" s="145"/>
      <c r="BM14" s="145"/>
      <c r="BN14" s="145"/>
      <c r="BO14" s="145"/>
      <c r="BP14" s="145"/>
      <c r="BQ14" s="124" t="str">
        <f>IF(基本情報入力シート!V18="","",基本情報入力シート!V18)</f>
        <v/>
      </c>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row>
    <row r="15" spans="1:121" ht="7" customHeight="1" x14ac:dyDescent="0.5">
      <c r="CP15" s="9"/>
    </row>
    <row r="16" spans="1:121" ht="29.95" customHeight="1" x14ac:dyDescent="0.5">
      <c r="B16" s="109" t="s">
        <v>19</v>
      </c>
      <c r="C16" s="109"/>
      <c r="D16" s="109"/>
      <c r="E16" s="109"/>
      <c r="F16" s="109"/>
      <c r="G16" s="109"/>
      <c r="H16" s="134" t="s">
        <v>88</v>
      </c>
      <c r="I16" s="134"/>
      <c r="J16" s="134"/>
      <c r="K16" s="134"/>
      <c r="L16" s="134"/>
      <c r="M16" s="134"/>
      <c r="N16" s="134"/>
      <c r="O16" s="139" t="s">
        <v>65</v>
      </c>
      <c r="P16" s="139"/>
      <c r="Q16" s="139"/>
      <c r="R16" s="139"/>
      <c r="S16" s="139"/>
      <c r="T16" s="139"/>
      <c r="U16" s="140"/>
      <c r="V16" s="135" t="s">
        <v>19</v>
      </c>
      <c r="W16" s="109"/>
      <c r="X16" s="109"/>
      <c r="Y16" s="109"/>
      <c r="Z16" s="109"/>
      <c r="AA16" s="109"/>
      <c r="AB16" s="134" t="s">
        <v>88</v>
      </c>
      <c r="AC16" s="134"/>
      <c r="AD16" s="134"/>
      <c r="AE16" s="134"/>
      <c r="AF16" s="134"/>
      <c r="AG16" s="134"/>
      <c r="AH16" s="134"/>
      <c r="AI16" s="139" t="s">
        <v>65</v>
      </c>
      <c r="AJ16" s="139"/>
      <c r="AK16" s="139"/>
      <c r="AL16" s="139"/>
      <c r="AM16" s="139"/>
      <c r="AN16" s="139"/>
      <c r="AO16" s="140"/>
      <c r="AP16" s="135" t="s">
        <v>19</v>
      </c>
      <c r="AQ16" s="109"/>
      <c r="AR16" s="109"/>
      <c r="AS16" s="109"/>
      <c r="AT16" s="109"/>
      <c r="AU16" s="109"/>
      <c r="AV16" s="134" t="s">
        <v>88</v>
      </c>
      <c r="AW16" s="134"/>
      <c r="AX16" s="134"/>
      <c r="AY16" s="134"/>
      <c r="AZ16" s="134"/>
      <c r="BA16" s="134"/>
      <c r="BB16" s="134"/>
      <c r="BC16" s="139" t="s">
        <v>65</v>
      </c>
      <c r="BD16" s="139"/>
      <c r="BE16" s="139"/>
      <c r="BF16" s="139"/>
      <c r="BG16" s="139"/>
      <c r="BH16" s="139"/>
      <c r="BI16" s="140"/>
      <c r="BJ16" s="136" t="s">
        <v>19</v>
      </c>
      <c r="BK16" s="137"/>
      <c r="BL16" s="137"/>
      <c r="BM16" s="137"/>
      <c r="BN16" s="137"/>
      <c r="BO16" s="138"/>
      <c r="BP16" s="134" t="s">
        <v>88</v>
      </c>
      <c r="BQ16" s="134"/>
      <c r="BR16" s="134"/>
      <c r="BS16" s="134"/>
      <c r="BT16" s="134"/>
      <c r="BU16" s="134"/>
      <c r="BV16" s="134"/>
      <c r="BW16" s="139" t="s">
        <v>65</v>
      </c>
      <c r="BX16" s="139"/>
      <c r="BY16" s="139"/>
      <c r="BZ16" s="139"/>
      <c r="CA16" s="139"/>
      <c r="CB16" s="139"/>
      <c r="CC16" s="140"/>
      <c r="CD16" s="136" t="s">
        <v>19</v>
      </c>
      <c r="CE16" s="137"/>
      <c r="CF16" s="137"/>
      <c r="CG16" s="137"/>
      <c r="CH16" s="137"/>
      <c r="CI16" s="138"/>
      <c r="CJ16" s="134" t="s">
        <v>88</v>
      </c>
      <c r="CK16" s="134"/>
      <c r="CL16" s="134"/>
      <c r="CM16" s="134"/>
      <c r="CN16" s="134"/>
      <c r="CO16" s="134"/>
      <c r="CP16" s="134"/>
      <c r="CQ16" s="139" t="s">
        <v>65</v>
      </c>
      <c r="CR16" s="139"/>
      <c r="CS16" s="139"/>
      <c r="CT16" s="139"/>
      <c r="CU16" s="139"/>
      <c r="CV16" s="139"/>
      <c r="CW16" s="139"/>
    </row>
    <row r="17" spans="2:101" ht="20.05" customHeight="1" x14ac:dyDescent="0.5">
      <c r="B17" s="109" t="s">
        <v>129</v>
      </c>
      <c r="C17" s="109"/>
      <c r="D17" s="109"/>
      <c r="E17" s="109"/>
      <c r="F17" s="109"/>
      <c r="G17" s="109"/>
      <c r="H17" s="108">
        <f>'(附表１－３)年間実施計画'!R3</f>
        <v>0</v>
      </c>
      <c r="I17" s="108"/>
      <c r="J17" s="108"/>
      <c r="K17" s="108"/>
      <c r="L17" s="108"/>
      <c r="M17" s="108"/>
      <c r="N17" s="108"/>
      <c r="O17" s="108">
        <f>'(附表１－３)年間実施計画'!S3</f>
        <v>0</v>
      </c>
      <c r="P17" s="108"/>
      <c r="Q17" s="108"/>
      <c r="R17" s="108"/>
      <c r="S17" s="108"/>
      <c r="T17" s="108"/>
      <c r="U17" s="110"/>
      <c r="V17" s="141" t="s">
        <v>139</v>
      </c>
      <c r="W17" s="142"/>
      <c r="X17" s="142"/>
      <c r="Y17" s="142"/>
      <c r="Z17" s="142"/>
      <c r="AA17" s="143"/>
      <c r="AB17" s="110">
        <f>'(附表１－３)年間実施計画'!R13</f>
        <v>0</v>
      </c>
      <c r="AC17" s="111"/>
      <c r="AD17" s="111"/>
      <c r="AE17" s="111"/>
      <c r="AF17" s="111"/>
      <c r="AG17" s="111"/>
      <c r="AH17" s="112"/>
      <c r="AI17" s="110">
        <f>'(附表１－３)年間実施計画'!S13</f>
        <v>0</v>
      </c>
      <c r="AJ17" s="111"/>
      <c r="AK17" s="111"/>
      <c r="AL17" s="111"/>
      <c r="AM17" s="111"/>
      <c r="AN17" s="111"/>
      <c r="AO17" s="111"/>
      <c r="AP17" s="105" t="s">
        <v>149</v>
      </c>
      <c r="AQ17" s="106"/>
      <c r="AR17" s="106"/>
      <c r="AS17" s="106"/>
      <c r="AT17" s="106"/>
      <c r="AU17" s="107"/>
      <c r="AV17" s="108">
        <f>'(附表１－３)年間実施計画'!R23</f>
        <v>0</v>
      </c>
      <c r="AW17" s="108"/>
      <c r="AX17" s="108"/>
      <c r="AY17" s="108"/>
      <c r="AZ17" s="108"/>
      <c r="BA17" s="108"/>
      <c r="BB17" s="108"/>
      <c r="BC17" s="108">
        <f>'(附表１－３)年間実施計画'!S23</f>
        <v>0</v>
      </c>
      <c r="BD17" s="108"/>
      <c r="BE17" s="108"/>
      <c r="BF17" s="108"/>
      <c r="BG17" s="108"/>
      <c r="BH17" s="108"/>
      <c r="BI17" s="110"/>
      <c r="BJ17" s="105" t="s">
        <v>159</v>
      </c>
      <c r="BK17" s="106"/>
      <c r="BL17" s="106"/>
      <c r="BM17" s="106"/>
      <c r="BN17" s="106"/>
      <c r="BO17" s="107"/>
      <c r="BP17" s="108">
        <f>'(附表１－３)年間実施計画'!R33</f>
        <v>0</v>
      </c>
      <c r="BQ17" s="108"/>
      <c r="BR17" s="108"/>
      <c r="BS17" s="108"/>
      <c r="BT17" s="108"/>
      <c r="BU17" s="108"/>
      <c r="BV17" s="108"/>
      <c r="BW17" s="108">
        <f>'(附表１－３)年間実施計画'!S33</f>
        <v>0</v>
      </c>
      <c r="BX17" s="108"/>
      <c r="BY17" s="108"/>
      <c r="BZ17" s="108"/>
      <c r="CA17" s="108"/>
      <c r="CB17" s="108"/>
      <c r="CC17" s="110"/>
      <c r="CD17" s="105" t="s">
        <v>169</v>
      </c>
      <c r="CE17" s="106"/>
      <c r="CF17" s="106"/>
      <c r="CG17" s="106"/>
      <c r="CH17" s="106"/>
      <c r="CI17" s="107"/>
      <c r="CJ17" s="108">
        <f>'(附表１－３)年間実施計画'!R43</f>
        <v>0</v>
      </c>
      <c r="CK17" s="108"/>
      <c r="CL17" s="108"/>
      <c r="CM17" s="108"/>
      <c r="CN17" s="108"/>
      <c r="CO17" s="108"/>
      <c r="CP17" s="108"/>
      <c r="CQ17" s="108">
        <f>'(附表１－３)年間実施計画'!S43</f>
        <v>0</v>
      </c>
      <c r="CR17" s="108"/>
      <c r="CS17" s="108"/>
      <c r="CT17" s="108"/>
      <c r="CU17" s="108"/>
      <c r="CV17" s="108"/>
      <c r="CW17" s="108"/>
    </row>
    <row r="18" spans="2:101" ht="20.05" customHeight="1" x14ac:dyDescent="0.5">
      <c r="B18" s="109" t="s">
        <v>130</v>
      </c>
      <c r="C18" s="109"/>
      <c r="D18" s="109"/>
      <c r="E18" s="109"/>
      <c r="F18" s="109"/>
      <c r="G18" s="109"/>
      <c r="H18" s="108">
        <f>'(附表１－３)年間実施計画'!R4</f>
        <v>0</v>
      </c>
      <c r="I18" s="108"/>
      <c r="J18" s="108"/>
      <c r="K18" s="108"/>
      <c r="L18" s="108"/>
      <c r="M18" s="108"/>
      <c r="N18" s="108"/>
      <c r="O18" s="108">
        <f>'(附表１－３)年間実施計画'!S4</f>
        <v>0</v>
      </c>
      <c r="P18" s="108"/>
      <c r="Q18" s="108"/>
      <c r="R18" s="108"/>
      <c r="S18" s="108"/>
      <c r="T18" s="108"/>
      <c r="U18" s="110"/>
      <c r="V18" s="141" t="s">
        <v>140</v>
      </c>
      <c r="W18" s="142"/>
      <c r="X18" s="142"/>
      <c r="Y18" s="142"/>
      <c r="Z18" s="142"/>
      <c r="AA18" s="143"/>
      <c r="AB18" s="110">
        <f>'(附表１－３)年間実施計画'!R14</f>
        <v>0</v>
      </c>
      <c r="AC18" s="111"/>
      <c r="AD18" s="111"/>
      <c r="AE18" s="111"/>
      <c r="AF18" s="111"/>
      <c r="AG18" s="111"/>
      <c r="AH18" s="112"/>
      <c r="AI18" s="110">
        <f>'(附表１－３)年間実施計画'!S14</f>
        <v>0</v>
      </c>
      <c r="AJ18" s="111"/>
      <c r="AK18" s="111"/>
      <c r="AL18" s="111"/>
      <c r="AM18" s="111"/>
      <c r="AN18" s="111"/>
      <c r="AO18" s="111"/>
      <c r="AP18" s="105" t="s">
        <v>150</v>
      </c>
      <c r="AQ18" s="106"/>
      <c r="AR18" s="106"/>
      <c r="AS18" s="106"/>
      <c r="AT18" s="106"/>
      <c r="AU18" s="107"/>
      <c r="AV18" s="108">
        <f>'(附表１－３)年間実施計画'!R24</f>
        <v>0</v>
      </c>
      <c r="AW18" s="108"/>
      <c r="AX18" s="108"/>
      <c r="AY18" s="108"/>
      <c r="AZ18" s="108"/>
      <c r="BA18" s="108"/>
      <c r="BB18" s="108"/>
      <c r="BC18" s="108">
        <f>'(附表１－３)年間実施計画'!S24</f>
        <v>0</v>
      </c>
      <c r="BD18" s="108"/>
      <c r="BE18" s="108"/>
      <c r="BF18" s="108"/>
      <c r="BG18" s="108"/>
      <c r="BH18" s="108"/>
      <c r="BI18" s="110"/>
      <c r="BJ18" s="105" t="s">
        <v>160</v>
      </c>
      <c r="BK18" s="106"/>
      <c r="BL18" s="106"/>
      <c r="BM18" s="106"/>
      <c r="BN18" s="106"/>
      <c r="BO18" s="107"/>
      <c r="BP18" s="108">
        <f>'(附表１－３)年間実施計画'!R34</f>
        <v>0</v>
      </c>
      <c r="BQ18" s="108"/>
      <c r="BR18" s="108"/>
      <c r="BS18" s="108"/>
      <c r="BT18" s="108"/>
      <c r="BU18" s="108"/>
      <c r="BV18" s="108"/>
      <c r="BW18" s="108">
        <f>'(附表１－３)年間実施計画'!S34</f>
        <v>0</v>
      </c>
      <c r="BX18" s="108"/>
      <c r="BY18" s="108"/>
      <c r="BZ18" s="108"/>
      <c r="CA18" s="108"/>
      <c r="CB18" s="108"/>
      <c r="CC18" s="110"/>
      <c r="CD18" s="105" t="s">
        <v>170</v>
      </c>
      <c r="CE18" s="106"/>
      <c r="CF18" s="106"/>
      <c r="CG18" s="106"/>
      <c r="CH18" s="106"/>
      <c r="CI18" s="107"/>
      <c r="CJ18" s="108">
        <f>'(附表１－３)年間実施計画'!R44</f>
        <v>0</v>
      </c>
      <c r="CK18" s="108"/>
      <c r="CL18" s="108"/>
      <c r="CM18" s="108"/>
      <c r="CN18" s="108"/>
      <c r="CO18" s="108"/>
      <c r="CP18" s="108"/>
      <c r="CQ18" s="108">
        <f>'(附表１－３)年間実施計画'!S44</f>
        <v>0</v>
      </c>
      <c r="CR18" s="108"/>
      <c r="CS18" s="108"/>
      <c r="CT18" s="108"/>
      <c r="CU18" s="108"/>
      <c r="CV18" s="108"/>
      <c r="CW18" s="108"/>
    </row>
    <row r="19" spans="2:101" ht="20.05" customHeight="1" thickBot="1" x14ac:dyDescent="0.55000000000000004">
      <c r="B19" s="109" t="s">
        <v>131</v>
      </c>
      <c r="C19" s="109"/>
      <c r="D19" s="109"/>
      <c r="E19" s="109"/>
      <c r="F19" s="109"/>
      <c r="G19" s="109"/>
      <c r="H19" s="108">
        <f>'(附表１－３)年間実施計画'!R5</f>
        <v>0</v>
      </c>
      <c r="I19" s="108"/>
      <c r="J19" s="108"/>
      <c r="K19" s="108"/>
      <c r="L19" s="108"/>
      <c r="M19" s="108"/>
      <c r="N19" s="108"/>
      <c r="O19" s="108">
        <f>'(附表１－３)年間実施計画'!S5</f>
        <v>0</v>
      </c>
      <c r="P19" s="108"/>
      <c r="Q19" s="108"/>
      <c r="R19" s="108"/>
      <c r="S19" s="108"/>
      <c r="T19" s="108"/>
      <c r="U19" s="110"/>
      <c r="V19" s="141" t="s">
        <v>141</v>
      </c>
      <c r="W19" s="142"/>
      <c r="X19" s="142"/>
      <c r="Y19" s="142"/>
      <c r="Z19" s="142"/>
      <c r="AA19" s="143"/>
      <c r="AB19" s="110">
        <f>'(附表１－３)年間実施計画'!R15</f>
        <v>0</v>
      </c>
      <c r="AC19" s="111"/>
      <c r="AD19" s="111"/>
      <c r="AE19" s="111"/>
      <c r="AF19" s="111"/>
      <c r="AG19" s="111"/>
      <c r="AH19" s="112"/>
      <c r="AI19" s="110">
        <f>'(附表１－３)年間実施計画'!S15</f>
        <v>0</v>
      </c>
      <c r="AJ19" s="111"/>
      <c r="AK19" s="111"/>
      <c r="AL19" s="111"/>
      <c r="AM19" s="111"/>
      <c r="AN19" s="111"/>
      <c r="AO19" s="111"/>
      <c r="AP19" s="105" t="s">
        <v>151</v>
      </c>
      <c r="AQ19" s="106"/>
      <c r="AR19" s="106"/>
      <c r="AS19" s="106"/>
      <c r="AT19" s="106"/>
      <c r="AU19" s="107"/>
      <c r="AV19" s="108">
        <f>'(附表１－３)年間実施計画'!R25</f>
        <v>0</v>
      </c>
      <c r="AW19" s="108"/>
      <c r="AX19" s="108"/>
      <c r="AY19" s="108"/>
      <c r="AZ19" s="108"/>
      <c r="BA19" s="108"/>
      <c r="BB19" s="108"/>
      <c r="BC19" s="108">
        <f>'(附表１－３)年間実施計画'!S25</f>
        <v>0</v>
      </c>
      <c r="BD19" s="108"/>
      <c r="BE19" s="108"/>
      <c r="BF19" s="108"/>
      <c r="BG19" s="108"/>
      <c r="BH19" s="108"/>
      <c r="BI19" s="110"/>
      <c r="BJ19" s="105" t="s">
        <v>161</v>
      </c>
      <c r="BK19" s="106"/>
      <c r="BL19" s="106"/>
      <c r="BM19" s="106"/>
      <c r="BN19" s="106"/>
      <c r="BO19" s="107"/>
      <c r="BP19" s="108">
        <f>'(附表１－３)年間実施計画'!R35</f>
        <v>0</v>
      </c>
      <c r="BQ19" s="108"/>
      <c r="BR19" s="108"/>
      <c r="BS19" s="108"/>
      <c r="BT19" s="108"/>
      <c r="BU19" s="108"/>
      <c r="BV19" s="108"/>
      <c r="BW19" s="108">
        <f>'(附表１－３)年間実施計画'!S35</f>
        <v>0</v>
      </c>
      <c r="BX19" s="108"/>
      <c r="BY19" s="108"/>
      <c r="BZ19" s="108"/>
      <c r="CA19" s="108"/>
      <c r="CB19" s="108"/>
      <c r="CC19" s="110"/>
      <c r="CD19" s="113" t="s">
        <v>171</v>
      </c>
      <c r="CE19" s="114"/>
      <c r="CF19" s="114"/>
      <c r="CG19" s="114"/>
      <c r="CH19" s="114"/>
      <c r="CI19" s="115"/>
      <c r="CJ19" s="116">
        <f>'(附表１－３)年間実施計画'!R45</f>
        <v>0</v>
      </c>
      <c r="CK19" s="116"/>
      <c r="CL19" s="116"/>
      <c r="CM19" s="116"/>
      <c r="CN19" s="116"/>
      <c r="CO19" s="116"/>
      <c r="CP19" s="116"/>
      <c r="CQ19" s="116">
        <f>'(附表１－３)年間実施計画'!S45</f>
        <v>0</v>
      </c>
      <c r="CR19" s="116"/>
      <c r="CS19" s="116"/>
      <c r="CT19" s="116"/>
      <c r="CU19" s="116"/>
      <c r="CV19" s="116"/>
      <c r="CW19" s="116"/>
    </row>
    <row r="20" spans="2:101" ht="20.05" customHeight="1" thickTop="1" x14ac:dyDescent="0.5">
      <c r="B20" s="109" t="s">
        <v>132</v>
      </c>
      <c r="C20" s="109"/>
      <c r="D20" s="109"/>
      <c r="E20" s="109"/>
      <c r="F20" s="109"/>
      <c r="G20" s="109"/>
      <c r="H20" s="108">
        <f>'(附表１－３)年間実施計画'!R6</f>
        <v>0</v>
      </c>
      <c r="I20" s="108"/>
      <c r="J20" s="108"/>
      <c r="K20" s="108"/>
      <c r="L20" s="108"/>
      <c r="M20" s="108"/>
      <c r="N20" s="108"/>
      <c r="O20" s="108">
        <f>'(附表１－３)年間実施計画'!S6</f>
        <v>0</v>
      </c>
      <c r="P20" s="108"/>
      <c r="Q20" s="108"/>
      <c r="R20" s="108"/>
      <c r="S20" s="108"/>
      <c r="T20" s="108"/>
      <c r="U20" s="110"/>
      <c r="V20" s="141" t="s">
        <v>142</v>
      </c>
      <c r="W20" s="142"/>
      <c r="X20" s="142"/>
      <c r="Y20" s="142"/>
      <c r="Z20" s="142"/>
      <c r="AA20" s="143"/>
      <c r="AB20" s="110">
        <f>'(附表１－３)年間実施計画'!R16</f>
        <v>0</v>
      </c>
      <c r="AC20" s="111"/>
      <c r="AD20" s="111"/>
      <c r="AE20" s="111"/>
      <c r="AF20" s="111"/>
      <c r="AG20" s="111"/>
      <c r="AH20" s="112"/>
      <c r="AI20" s="110">
        <f>'(附表１－３)年間実施計画'!S16</f>
        <v>0</v>
      </c>
      <c r="AJ20" s="111"/>
      <c r="AK20" s="111"/>
      <c r="AL20" s="111"/>
      <c r="AM20" s="111"/>
      <c r="AN20" s="111"/>
      <c r="AO20" s="111"/>
      <c r="AP20" s="105" t="s">
        <v>152</v>
      </c>
      <c r="AQ20" s="106"/>
      <c r="AR20" s="106"/>
      <c r="AS20" s="106"/>
      <c r="AT20" s="106"/>
      <c r="AU20" s="107"/>
      <c r="AV20" s="108">
        <f>'(附表１－３)年間実施計画'!R26</f>
        <v>0</v>
      </c>
      <c r="AW20" s="108"/>
      <c r="AX20" s="108"/>
      <c r="AY20" s="108"/>
      <c r="AZ20" s="108"/>
      <c r="BA20" s="108"/>
      <c r="BB20" s="108"/>
      <c r="BC20" s="108">
        <f>'(附表１－３)年間実施計画'!S26</f>
        <v>0</v>
      </c>
      <c r="BD20" s="108"/>
      <c r="BE20" s="108"/>
      <c r="BF20" s="108"/>
      <c r="BG20" s="108"/>
      <c r="BH20" s="108"/>
      <c r="BI20" s="110"/>
      <c r="BJ20" s="105" t="s">
        <v>162</v>
      </c>
      <c r="BK20" s="106"/>
      <c r="BL20" s="106"/>
      <c r="BM20" s="106"/>
      <c r="BN20" s="106"/>
      <c r="BO20" s="107"/>
      <c r="BP20" s="108">
        <f>'(附表１－３)年間実施計画'!R36</f>
        <v>0</v>
      </c>
      <c r="BQ20" s="108"/>
      <c r="BR20" s="108"/>
      <c r="BS20" s="108"/>
      <c r="BT20" s="108"/>
      <c r="BU20" s="108"/>
      <c r="BV20" s="108"/>
      <c r="BW20" s="108">
        <f>'(附表１－３)年間実施計画'!S36</f>
        <v>0</v>
      </c>
      <c r="BX20" s="108"/>
      <c r="BY20" s="108"/>
      <c r="BZ20" s="108"/>
      <c r="CA20" s="108"/>
      <c r="CB20" s="108"/>
      <c r="CC20" s="110"/>
      <c r="CD20" s="117" t="s">
        <v>33</v>
      </c>
      <c r="CE20" s="118"/>
      <c r="CF20" s="118"/>
      <c r="CG20" s="118"/>
      <c r="CH20" s="118"/>
      <c r="CI20" s="118"/>
      <c r="CJ20" s="119">
        <f>SUM(H17:N26,AB17:AH26,AV17:BB26,BP17:BV26,CJ17:CP19)</f>
        <v>0</v>
      </c>
      <c r="CK20" s="120"/>
      <c r="CL20" s="120"/>
      <c r="CM20" s="120"/>
      <c r="CN20" s="120"/>
      <c r="CO20" s="120"/>
      <c r="CP20" s="120"/>
      <c r="CQ20" s="119">
        <f>SUM(O17:U26,AI17:AO26,BC17:BI26,BW17:CC26,CQ17:CW19)</f>
        <v>0</v>
      </c>
      <c r="CR20" s="120"/>
      <c r="CS20" s="120"/>
      <c r="CT20" s="120"/>
      <c r="CU20" s="120"/>
      <c r="CV20" s="120"/>
      <c r="CW20" s="121"/>
    </row>
    <row r="21" spans="2:101" ht="20.05" customHeight="1" x14ac:dyDescent="0.5">
      <c r="B21" s="109" t="s">
        <v>133</v>
      </c>
      <c r="C21" s="109"/>
      <c r="D21" s="109"/>
      <c r="E21" s="109"/>
      <c r="F21" s="109"/>
      <c r="G21" s="109"/>
      <c r="H21" s="108">
        <f>'(附表１－３)年間実施計画'!R7</f>
        <v>0</v>
      </c>
      <c r="I21" s="108"/>
      <c r="J21" s="108"/>
      <c r="K21" s="108"/>
      <c r="L21" s="108"/>
      <c r="M21" s="108"/>
      <c r="N21" s="108"/>
      <c r="O21" s="108">
        <f>'(附表１－３)年間実施計画'!S7</f>
        <v>0</v>
      </c>
      <c r="P21" s="108"/>
      <c r="Q21" s="108"/>
      <c r="R21" s="108"/>
      <c r="S21" s="108"/>
      <c r="T21" s="108"/>
      <c r="U21" s="110"/>
      <c r="V21" s="141" t="s">
        <v>143</v>
      </c>
      <c r="W21" s="142"/>
      <c r="X21" s="142"/>
      <c r="Y21" s="142"/>
      <c r="Z21" s="142"/>
      <c r="AA21" s="143"/>
      <c r="AB21" s="110">
        <f>'(附表１－３)年間実施計画'!R17</f>
        <v>0</v>
      </c>
      <c r="AC21" s="111"/>
      <c r="AD21" s="111"/>
      <c r="AE21" s="111"/>
      <c r="AF21" s="111"/>
      <c r="AG21" s="111"/>
      <c r="AH21" s="112"/>
      <c r="AI21" s="110">
        <f>'(附表１－３)年間実施計画'!S17</f>
        <v>0</v>
      </c>
      <c r="AJ21" s="111"/>
      <c r="AK21" s="111"/>
      <c r="AL21" s="111"/>
      <c r="AM21" s="111"/>
      <c r="AN21" s="111"/>
      <c r="AO21" s="111"/>
      <c r="AP21" s="105" t="s">
        <v>153</v>
      </c>
      <c r="AQ21" s="106"/>
      <c r="AR21" s="106"/>
      <c r="AS21" s="106"/>
      <c r="AT21" s="106"/>
      <c r="AU21" s="107"/>
      <c r="AV21" s="108">
        <f>'(附表１－３)年間実施計画'!R27</f>
        <v>0</v>
      </c>
      <c r="AW21" s="108"/>
      <c r="AX21" s="108"/>
      <c r="AY21" s="108"/>
      <c r="AZ21" s="108"/>
      <c r="BA21" s="108"/>
      <c r="BB21" s="108"/>
      <c r="BC21" s="108">
        <f>'(附表１－３)年間実施計画'!S27</f>
        <v>0</v>
      </c>
      <c r="BD21" s="108"/>
      <c r="BE21" s="108"/>
      <c r="BF21" s="108"/>
      <c r="BG21" s="108"/>
      <c r="BH21" s="108"/>
      <c r="BI21" s="110"/>
      <c r="BJ21" s="105" t="s">
        <v>163</v>
      </c>
      <c r="BK21" s="106"/>
      <c r="BL21" s="106"/>
      <c r="BM21" s="106"/>
      <c r="BN21" s="106"/>
      <c r="BO21" s="107"/>
      <c r="BP21" s="108">
        <f>'(附表１－３)年間実施計画'!R37</f>
        <v>0</v>
      </c>
      <c r="BQ21" s="108"/>
      <c r="BR21" s="108"/>
      <c r="BS21" s="108"/>
      <c r="BT21" s="108"/>
      <c r="BU21" s="108"/>
      <c r="BV21" s="108"/>
      <c r="BW21" s="108">
        <f>'(附表１－３)年間実施計画'!S37</f>
        <v>0</v>
      </c>
      <c r="BX21" s="108"/>
      <c r="BY21" s="108"/>
      <c r="BZ21" s="108"/>
      <c r="CA21" s="108"/>
      <c r="CB21" s="108"/>
      <c r="CC21" s="108"/>
      <c r="CD21" s="51"/>
      <c r="CE21" s="51"/>
      <c r="CF21" s="51"/>
      <c r="CG21" s="51"/>
      <c r="CH21" s="51"/>
      <c r="CI21" s="51"/>
      <c r="CJ21" s="51"/>
      <c r="CK21" s="51"/>
      <c r="CL21" s="51"/>
      <c r="CM21" s="51"/>
      <c r="CN21" s="51"/>
      <c r="CO21" s="51"/>
      <c r="CP21" s="51"/>
      <c r="CQ21" s="51"/>
      <c r="CR21" s="51"/>
      <c r="CS21" s="51"/>
      <c r="CT21" s="51"/>
      <c r="CU21" s="51"/>
      <c r="CV21" s="51"/>
      <c r="CW21" s="51"/>
    </row>
    <row r="22" spans="2:101" ht="20.05" customHeight="1" x14ac:dyDescent="0.5">
      <c r="B22" s="109" t="s">
        <v>134</v>
      </c>
      <c r="C22" s="109"/>
      <c r="D22" s="109"/>
      <c r="E22" s="109"/>
      <c r="F22" s="109"/>
      <c r="G22" s="109"/>
      <c r="H22" s="108">
        <f>'(附表１－３)年間実施計画'!R8</f>
        <v>0</v>
      </c>
      <c r="I22" s="108"/>
      <c r="J22" s="108"/>
      <c r="K22" s="108"/>
      <c r="L22" s="108"/>
      <c r="M22" s="108"/>
      <c r="N22" s="108"/>
      <c r="O22" s="108">
        <f>'(附表１－３)年間実施計画'!S8</f>
        <v>0</v>
      </c>
      <c r="P22" s="108"/>
      <c r="Q22" s="108"/>
      <c r="R22" s="108"/>
      <c r="S22" s="108"/>
      <c r="T22" s="108"/>
      <c r="U22" s="110"/>
      <c r="V22" s="105" t="s">
        <v>144</v>
      </c>
      <c r="W22" s="106"/>
      <c r="X22" s="106"/>
      <c r="Y22" s="106"/>
      <c r="Z22" s="106"/>
      <c r="AA22" s="107"/>
      <c r="AB22" s="110">
        <f>'(附表１－３)年間実施計画'!R18</f>
        <v>0</v>
      </c>
      <c r="AC22" s="111"/>
      <c r="AD22" s="111"/>
      <c r="AE22" s="111"/>
      <c r="AF22" s="111"/>
      <c r="AG22" s="111"/>
      <c r="AH22" s="112"/>
      <c r="AI22" s="110">
        <f>'(附表１－３)年間実施計画'!S18</f>
        <v>0</v>
      </c>
      <c r="AJ22" s="111"/>
      <c r="AK22" s="111"/>
      <c r="AL22" s="111"/>
      <c r="AM22" s="111"/>
      <c r="AN22" s="111"/>
      <c r="AO22" s="111"/>
      <c r="AP22" s="105" t="s">
        <v>154</v>
      </c>
      <c r="AQ22" s="106"/>
      <c r="AR22" s="106"/>
      <c r="AS22" s="106"/>
      <c r="AT22" s="106"/>
      <c r="AU22" s="107"/>
      <c r="AV22" s="108">
        <f>'(附表１－３)年間実施計画'!R28</f>
        <v>0</v>
      </c>
      <c r="AW22" s="108"/>
      <c r="AX22" s="108"/>
      <c r="AY22" s="108"/>
      <c r="AZ22" s="108"/>
      <c r="BA22" s="108"/>
      <c r="BB22" s="108"/>
      <c r="BC22" s="108">
        <f>'(附表１－３)年間実施計画'!S28</f>
        <v>0</v>
      </c>
      <c r="BD22" s="108"/>
      <c r="BE22" s="108"/>
      <c r="BF22" s="108"/>
      <c r="BG22" s="108"/>
      <c r="BH22" s="108"/>
      <c r="BI22" s="110"/>
      <c r="BJ22" s="105" t="s">
        <v>164</v>
      </c>
      <c r="BK22" s="106"/>
      <c r="BL22" s="106"/>
      <c r="BM22" s="106"/>
      <c r="BN22" s="106"/>
      <c r="BO22" s="107"/>
      <c r="BP22" s="108">
        <f>'(附表１－３)年間実施計画'!R38</f>
        <v>0</v>
      </c>
      <c r="BQ22" s="108"/>
      <c r="BR22" s="108"/>
      <c r="BS22" s="108"/>
      <c r="BT22" s="108"/>
      <c r="BU22" s="108"/>
      <c r="BV22" s="108"/>
      <c r="BW22" s="108">
        <f>'(附表１－３)年間実施計画'!S38</f>
        <v>0</v>
      </c>
      <c r="BX22" s="108"/>
      <c r="BY22" s="108"/>
      <c r="BZ22" s="108"/>
      <c r="CA22" s="108"/>
      <c r="CB22" s="108"/>
      <c r="CC22" s="108"/>
      <c r="CD22" s="51"/>
      <c r="CE22" s="51"/>
      <c r="CF22" s="51"/>
      <c r="CG22" s="51"/>
      <c r="CH22" s="51"/>
      <c r="CI22" s="51"/>
      <c r="CJ22" s="51"/>
      <c r="CK22" s="51"/>
      <c r="CL22" s="51"/>
      <c r="CM22" s="51"/>
      <c r="CN22" s="51"/>
      <c r="CO22" s="51"/>
      <c r="CP22" s="51"/>
      <c r="CQ22" s="51"/>
      <c r="CR22" s="51"/>
      <c r="CS22" s="51"/>
      <c r="CT22" s="51"/>
      <c r="CU22" s="51"/>
      <c r="CV22" s="51"/>
      <c r="CW22" s="51"/>
    </row>
    <row r="23" spans="2:101" ht="20.05" customHeight="1" x14ac:dyDescent="0.5">
      <c r="B23" s="109" t="s">
        <v>135</v>
      </c>
      <c r="C23" s="109"/>
      <c r="D23" s="109"/>
      <c r="E23" s="109"/>
      <c r="F23" s="109"/>
      <c r="G23" s="109"/>
      <c r="H23" s="108">
        <f>'(附表１－３)年間実施計画'!R9</f>
        <v>0</v>
      </c>
      <c r="I23" s="108"/>
      <c r="J23" s="108"/>
      <c r="K23" s="108"/>
      <c r="L23" s="108"/>
      <c r="M23" s="108"/>
      <c r="N23" s="108"/>
      <c r="O23" s="108">
        <f>'(附表１－３)年間実施計画'!S9</f>
        <v>0</v>
      </c>
      <c r="P23" s="108"/>
      <c r="Q23" s="108"/>
      <c r="R23" s="108"/>
      <c r="S23" s="108"/>
      <c r="T23" s="108"/>
      <c r="U23" s="110"/>
      <c r="V23" s="105" t="s">
        <v>145</v>
      </c>
      <c r="W23" s="106"/>
      <c r="X23" s="106"/>
      <c r="Y23" s="106"/>
      <c r="Z23" s="106"/>
      <c r="AA23" s="107"/>
      <c r="AB23" s="110">
        <f>'(附表１－３)年間実施計画'!R19</f>
        <v>0</v>
      </c>
      <c r="AC23" s="111"/>
      <c r="AD23" s="111"/>
      <c r="AE23" s="111"/>
      <c r="AF23" s="111"/>
      <c r="AG23" s="111"/>
      <c r="AH23" s="112"/>
      <c r="AI23" s="110">
        <f>'(附表１－３)年間実施計画'!S19</f>
        <v>0</v>
      </c>
      <c r="AJ23" s="111"/>
      <c r="AK23" s="111"/>
      <c r="AL23" s="111"/>
      <c r="AM23" s="111"/>
      <c r="AN23" s="111"/>
      <c r="AO23" s="111"/>
      <c r="AP23" s="105" t="s">
        <v>155</v>
      </c>
      <c r="AQ23" s="106"/>
      <c r="AR23" s="106"/>
      <c r="AS23" s="106"/>
      <c r="AT23" s="106"/>
      <c r="AU23" s="107"/>
      <c r="AV23" s="108">
        <f>'(附表１－３)年間実施計画'!R29</f>
        <v>0</v>
      </c>
      <c r="AW23" s="108"/>
      <c r="AX23" s="108"/>
      <c r="AY23" s="108"/>
      <c r="AZ23" s="108"/>
      <c r="BA23" s="108"/>
      <c r="BB23" s="108"/>
      <c r="BC23" s="108">
        <f>'(附表１－３)年間実施計画'!S29</f>
        <v>0</v>
      </c>
      <c r="BD23" s="108"/>
      <c r="BE23" s="108"/>
      <c r="BF23" s="108"/>
      <c r="BG23" s="108"/>
      <c r="BH23" s="108"/>
      <c r="BI23" s="110"/>
      <c r="BJ23" s="105" t="s">
        <v>165</v>
      </c>
      <c r="BK23" s="106"/>
      <c r="BL23" s="106"/>
      <c r="BM23" s="106"/>
      <c r="BN23" s="106"/>
      <c r="BO23" s="107"/>
      <c r="BP23" s="108">
        <f>'(附表１－３)年間実施計画'!R39</f>
        <v>0</v>
      </c>
      <c r="BQ23" s="108"/>
      <c r="BR23" s="108"/>
      <c r="BS23" s="108"/>
      <c r="BT23" s="108"/>
      <c r="BU23" s="108"/>
      <c r="BV23" s="108"/>
      <c r="BW23" s="108">
        <f>'(附表１－３)年間実施計画'!S39</f>
        <v>0</v>
      </c>
      <c r="BX23" s="108"/>
      <c r="BY23" s="108"/>
      <c r="BZ23" s="108"/>
      <c r="CA23" s="108"/>
      <c r="CB23" s="108"/>
      <c r="CC23" s="108"/>
      <c r="CD23" s="51"/>
      <c r="CE23" s="51"/>
      <c r="CF23" s="51"/>
      <c r="CG23" s="51"/>
      <c r="CH23" s="51"/>
      <c r="CI23" s="51"/>
      <c r="CJ23" s="51"/>
      <c r="CK23" s="51"/>
      <c r="CL23" s="51"/>
      <c r="CM23" s="51"/>
      <c r="CN23" s="51"/>
      <c r="CO23" s="51"/>
      <c r="CP23" s="51"/>
      <c r="CQ23" s="51"/>
      <c r="CR23" s="51"/>
      <c r="CS23" s="51"/>
      <c r="CT23" s="51"/>
      <c r="CU23" s="51"/>
      <c r="CV23" s="51"/>
      <c r="CW23" s="51"/>
    </row>
    <row r="24" spans="2:101" ht="20.05" customHeight="1" x14ac:dyDescent="0.5">
      <c r="B24" s="109" t="s">
        <v>136</v>
      </c>
      <c r="C24" s="109"/>
      <c r="D24" s="109"/>
      <c r="E24" s="109"/>
      <c r="F24" s="109"/>
      <c r="G24" s="109"/>
      <c r="H24" s="108">
        <f>'(附表１－３)年間実施計画'!R10</f>
        <v>0</v>
      </c>
      <c r="I24" s="108"/>
      <c r="J24" s="108"/>
      <c r="K24" s="108"/>
      <c r="L24" s="108"/>
      <c r="M24" s="108"/>
      <c r="N24" s="108"/>
      <c r="O24" s="108">
        <f>'(附表１－３)年間実施計画'!S10</f>
        <v>0</v>
      </c>
      <c r="P24" s="108"/>
      <c r="Q24" s="108"/>
      <c r="R24" s="108"/>
      <c r="S24" s="108"/>
      <c r="T24" s="108"/>
      <c r="U24" s="110"/>
      <c r="V24" s="105" t="s">
        <v>146</v>
      </c>
      <c r="W24" s="106"/>
      <c r="X24" s="106"/>
      <c r="Y24" s="106"/>
      <c r="Z24" s="106"/>
      <c r="AA24" s="107"/>
      <c r="AB24" s="110">
        <f>'(附表１－３)年間実施計画'!R20</f>
        <v>0</v>
      </c>
      <c r="AC24" s="111"/>
      <c r="AD24" s="111"/>
      <c r="AE24" s="111"/>
      <c r="AF24" s="111"/>
      <c r="AG24" s="111"/>
      <c r="AH24" s="112"/>
      <c r="AI24" s="110">
        <f>'(附表１－３)年間実施計画'!S20</f>
        <v>0</v>
      </c>
      <c r="AJ24" s="111"/>
      <c r="AK24" s="111"/>
      <c r="AL24" s="111"/>
      <c r="AM24" s="111"/>
      <c r="AN24" s="111"/>
      <c r="AO24" s="111"/>
      <c r="AP24" s="105" t="s">
        <v>156</v>
      </c>
      <c r="AQ24" s="106"/>
      <c r="AR24" s="106"/>
      <c r="AS24" s="106"/>
      <c r="AT24" s="106"/>
      <c r="AU24" s="107"/>
      <c r="AV24" s="108">
        <f>'(附表１－３)年間実施計画'!R30</f>
        <v>0</v>
      </c>
      <c r="AW24" s="108"/>
      <c r="AX24" s="108"/>
      <c r="AY24" s="108"/>
      <c r="AZ24" s="108"/>
      <c r="BA24" s="108"/>
      <c r="BB24" s="108"/>
      <c r="BC24" s="108">
        <f>'(附表１－３)年間実施計画'!S30</f>
        <v>0</v>
      </c>
      <c r="BD24" s="108"/>
      <c r="BE24" s="108"/>
      <c r="BF24" s="108"/>
      <c r="BG24" s="108"/>
      <c r="BH24" s="108"/>
      <c r="BI24" s="110"/>
      <c r="BJ24" s="105" t="s">
        <v>166</v>
      </c>
      <c r="BK24" s="106"/>
      <c r="BL24" s="106"/>
      <c r="BM24" s="106"/>
      <c r="BN24" s="106"/>
      <c r="BO24" s="107"/>
      <c r="BP24" s="108">
        <f>'(附表１－３)年間実施計画'!R40</f>
        <v>0</v>
      </c>
      <c r="BQ24" s="108"/>
      <c r="BR24" s="108"/>
      <c r="BS24" s="108"/>
      <c r="BT24" s="108"/>
      <c r="BU24" s="108"/>
      <c r="BV24" s="108"/>
      <c r="BW24" s="108">
        <f>'(附表１－３)年間実施計画'!S40</f>
        <v>0</v>
      </c>
      <c r="BX24" s="108"/>
      <c r="BY24" s="108"/>
      <c r="BZ24" s="108"/>
      <c r="CA24" s="108"/>
      <c r="CB24" s="108"/>
      <c r="CC24" s="108"/>
      <c r="CD24" s="51"/>
      <c r="CE24" s="51"/>
      <c r="CF24" s="51"/>
      <c r="CG24" s="51"/>
      <c r="CH24" s="51"/>
      <c r="CI24" s="51"/>
      <c r="CJ24" s="51"/>
      <c r="CK24" s="51"/>
      <c r="CL24" s="51"/>
      <c r="CM24" s="51"/>
      <c r="CN24" s="51"/>
      <c r="CO24" s="51"/>
      <c r="CP24" s="51"/>
      <c r="CQ24" s="51"/>
      <c r="CR24" s="51"/>
      <c r="CS24" s="51"/>
      <c r="CT24" s="51"/>
      <c r="CU24" s="51"/>
      <c r="CV24" s="51"/>
      <c r="CW24" s="51"/>
    </row>
    <row r="25" spans="2:101" ht="20.05" customHeight="1" x14ac:dyDescent="0.5">
      <c r="B25" s="109" t="s">
        <v>137</v>
      </c>
      <c r="C25" s="109"/>
      <c r="D25" s="109"/>
      <c r="E25" s="109"/>
      <c r="F25" s="109"/>
      <c r="G25" s="109"/>
      <c r="H25" s="108">
        <f>'(附表１－３)年間実施計画'!R11</f>
        <v>0</v>
      </c>
      <c r="I25" s="108"/>
      <c r="J25" s="108"/>
      <c r="K25" s="108"/>
      <c r="L25" s="108"/>
      <c r="M25" s="108"/>
      <c r="N25" s="108"/>
      <c r="O25" s="108">
        <f>'(附表１－３)年間実施計画'!S11</f>
        <v>0</v>
      </c>
      <c r="P25" s="108"/>
      <c r="Q25" s="108"/>
      <c r="R25" s="108"/>
      <c r="S25" s="108"/>
      <c r="T25" s="108"/>
      <c r="U25" s="110"/>
      <c r="V25" s="105" t="s">
        <v>147</v>
      </c>
      <c r="W25" s="106"/>
      <c r="X25" s="106"/>
      <c r="Y25" s="106"/>
      <c r="Z25" s="106"/>
      <c r="AA25" s="107"/>
      <c r="AB25" s="110">
        <f>'(附表１－３)年間実施計画'!R21</f>
        <v>0</v>
      </c>
      <c r="AC25" s="111"/>
      <c r="AD25" s="111"/>
      <c r="AE25" s="111"/>
      <c r="AF25" s="111"/>
      <c r="AG25" s="111"/>
      <c r="AH25" s="112"/>
      <c r="AI25" s="110">
        <f>'(附表１－３)年間実施計画'!S21</f>
        <v>0</v>
      </c>
      <c r="AJ25" s="111"/>
      <c r="AK25" s="111"/>
      <c r="AL25" s="111"/>
      <c r="AM25" s="111"/>
      <c r="AN25" s="111"/>
      <c r="AO25" s="111"/>
      <c r="AP25" s="105" t="s">
        <v>157</v>
      </c>
      <c r="AQ25" s="106"/>
      <c r="AR25" s="106"/>
      <c r="AS25" s="106"/>
      <c r="AT25" s="106"/>
      <c r="AU25" s="107"/>
      <c r="AV25" s="108">
        <f>'(附表１－３)年間実施計画'!R31</f>
        <v>0</v>
      </c>
      <c r="AW25" s="108"/>
      <c r="AX25" s="108"/>
      <c r="AY25" s="108"/>
      <c r="AZ25" s="108"/>
      <c r="BA25" s="108"/>
      <c r="BB25" s="108"/>
      <c r="BC25" s="108">
        <f>'(附表１－３)年間実施計画'!S31</f>
        <v>0</v>
      </c>
      <c r="BD25" s="108"/>
      <c r="BE25" s="108"/>
      <c r="BF25" s="108"/>
      <c r="BG25" s="108"/>
      <c r="BH25" s="108"/>
      <c r="BI25" s="110"/>
      <c r="BJ25" s="105" t="s">
        <v>167</v>
      </c>
      <c r="BK25" s="106"/>
      <c r="BL25" s="106"/>
      <c r="BM25" s="106"/>
      <c r="BN25" s="106"/>
      <c r="BO25" s="107"/>
      <c r="BP25" s="108">
        <f>'(附表１－３)年間実施計画'!R41</f>
        <v>0</v>
      </c>
      <c r="BQ25" s="108"/>
      <c r="BR25" s="108"/>
      <c r="BS25" s="108"/>
      <c r="BT25" s="108"/>
      <c r="BU25" s="108"/>
      <c r="BV25" s="108"/>
      <c r="BW25" s="108">
        <f>'(附表１－３)年間実施計画'!S41</f>
        <v>0</v>
      </c>
      <c r="BX25" s="108"/>
      <c r="BY25" s="108"/>
      <c r="BZ25" s="108"/>
      <c r="CA25" s="108"/>
      <c r="CB25" s="108"/>
      <c r="CC25" s="108"/>
      <c r="CD25" s="51"/>
      <c r="CE25" s="51"/>
      <c r="CF25" s="51"/>
      <c r="CG25" s="51"/>
      <c r="CH25" s="51"/>
      <c r="CI25" s="51"/>
      <c r="CJ25" s="51"/>
      <c r="CK25" s="51"/>
      <c r="CL25" s="51"/>
      <c r="CM25" s="51"/>
      <c r="CN25" s="51"/>
      <c r="CO25" s="51"/>
      <c r="CP25" s="51"/>
      <c r="CQ25" s="51"/>
      <c r="CR25" s="51"/>
      <c r="CS25" s="51"/>
      <c r="CT25" s="51"/>
      <c r="CU25" s="51"/>
      <c r="CV25" s="51"/>
      <c r="CW25" s="51"/>
    </row>
    <row r="26" spans="2:101" ht="20.05" customHeight="1" x14ac:dyDescent="0.5">
      <c r="B26" s="109" t="s">
        <v>138</v>
      </c>
      <c r="C26" s="109"/>
      <c r="D26" s="109"/>
      <c r="E26" s="109"/>
      <c r="F26" s="109"/>
      <c r="G26" s="109"/>
      <c r="H26" s="108">
        <f>'(附表１－３)年間実施計画'!R12</f>
        <v>0</v>
      </c>
      <c r="I26" s="108"/>
      <c r="J26" s="108"/>
      <c r="K26" s="108"/>
      <c r="L26" s="108"/>
      <c r="M26" s="108"/>
      <c r="N26" s="108"/>
      <c r="O26" s="108">
        <f>'(附表１－３)年間実施計画'!S12</f>
        <v>0</v>
      </c>
      <c r="P26" s="108"/>
      <c r="Q26" s="108"/>
      <c r="R26" s="108"/>
      <c r="S26" s="108"/>
      <c r="T26" s="108"/>
      <c r="U26" s="110"/>
      <c r="V26" s="105" t="s">
        <v>148</v>
      </c>
      <c r="W26" s="106"/>
      <c r="X26" s="106"/>
      <c r="Y26" s="106"/>
      <c r="Z26" s="106"/>
      <c r="AA26" s="107"/>
      <c r="AB26" s="110">
        <f>'(附表１－３)年間実施計画'!R22</f>
        <v>0</v>
      </c>
      <c r="AC26" s="111"/>
      <c r="AD26" s="111"/>
      <c r="AE26" s="111"/>
      <c r="AF26" s="111"/>
      <c r="AG26" s="111"/>
      <c r="AH26" s="112"/>
      <c r="AI26" s="110">
        <f>'(附表１－３)年間実施計画'!S22</f>
        <v>0</v>
      </c>
      <c r="AJ26" s="111"/>
      <c r="AK26" s="111"/>
      <c r="AL26" s="111"/>
      <c r="AM26" s="111"/>
      <c r="AN26" s="111"/>
      <c r="AO26" s="111"/>
      <c r="AP26" s="105" t="s">
        <v>158</v>
      </c>
      <c r="AQ26" s="106"/>
      <c r="AR26" s="106"/>
      <c r="AS26" s="106"/>
      <c r="AT26" s="106"/>
      <c r="AU26" s="107"/>
      <c r="AV26" s="108">
        <f>'(附表１－３)年間実施計画'!R32</f>
        <v>0</v>
      </c>
      <c r="AW26" s="108"/>
      <c r="AX26" s="108"/>
      <c r="AY26" s="108"/>
      <c r="AZ26" s="108"/>
      <c r="BA26" s="108"/>
      <c r="BB26" s="108"/>
      <c r="BC26" s="108">
        <f>'(附表１－３)年間実施計画'!S32</f>
        <v>0</v>
      </c>
      <c r="BD26" s="108"/>
      <c r="BE26" s="108"/>
      <c r="BF26" s="108"/>
      <c r="BG26" s="108"/>
      <c r="BH26" s="108"/>
      <c r="BI26" s="110"/>
      <c r="BJ26" s="105" t="s">
        <v>168</v>
      </c>
      <c r="BK26" s="106"/>
      <c r="BL26" s="106"/>
      <c r="BM26" s="106"/>
      <c r="BN26" s="106"/>
      <c r="BO26" s="107"/>
      <c r="BP26" s="108">
        <f>'(附表１－３)年間実施計画'!R42</f>
        <v>0</v>
      </c>
      <c r="BQ26" s="108"/>
      <c r="BR26" s="108"/>
      <c r="BS26" s="108"/>
      <c r="BT26" s="108"/>
      <c r="BU26" s="108"/>
      <c r="BV26" s="108"/>
      <c r="BW26" s="108">
        <f>'(附表１－３)年間実施計画'!S42</f>
        <v>0</v>
      </c>
      <c r="BX26" s="108"/>
      <c r="BY26" s="108"/>
      <c r="BZ26" s="108"/>
      <c r="CA26" s="108"/>
      <c r="CB26" s="108"/>
      <c r="CC26" s="108"/>
      <c r="CD26" s="51"/>
      <c r="CE26" s="51"/>
      <c r="CF26" s="51"/>
      <c r="CG26" s="51"/>
      <c r="CH26" s="51"/>
      <c r="CI26" s="51"/>
      <c r="CJ26" s="51"/>
      <c r="CK26" s="51"/>
      <c r="CL26" s="51"/>
      <c r="CM26" s="51"/>
      <c r="CN26" s="51"/>
      <c r="CO26" s="51"/>
      <c r="CP26" s="51"/>
      <c r="CQ26" s="51"/>
      <c r="CR26" s="51"/>
      <c r="CS26" s="51"/>
      <c r="CT26" s="51"/>
      <c r="CU26" s="51"/>
      <c r="CV26" s="51"/>
      <c r="CW26" s="51"/>
    </row>
  </sheetData>
  <sheetProtection algorithmName="SHA-512" hashValue="Id9hmYkhPb9YQ/Wza3T0M7u28RdPPvC8xru4O7SkgdHvyLkDcwtTVTy5bfv1sjia212NlKuDikHI8hfDe/SspQ==" saltValue="WdVQYB7FL0OJKQsZuxcbQA==" spinCount="100000" sheet="1" objects="1" scenarios="1"/>
  <mergeCells count="170">
    <mergeCell ref="AV21:BB21"/>
    <mergeCell ref="BC21:BI21"/>
    <mergeCell ref="BC16:BI16"/>
    <mergeCell ref="BJ13:BP13"/>
    <mergeCell ref="BQ13:CW13"/>
    <mergeCell ref="BJ14:BP14"/>
    <mergeCell ref="BQ14:CW14"/>
    <mergeCell ref="B16:G16"/>
    <mergeCell ref="H16:N16"/>
    <mergeCell ref="O16:U16"/>
    <mergeCell ref="AI16:AO16"/>
    <mergeCell ref="AP16:AU16"/>
    <mergeCell ref="AV16:BB16"/>
    <mergeCell ref="CD16:CI16"/>
    <mergeCell ref="CJ16:CP16"/>
    <mergeCell ref="CQ16:CW16"/>
    <mergeCell ref="BJ19:BO19"/>
    <mergeCell ref="V17:AA17"/>
    <mergeCell ref="B7:M7"/>
    <mergeCell ref="N7:Y7"/>
    <mergeCell ref="Z7:BH7"/>
    <mergeCell ref="AB17:AH17"/>
    <mergeCell ref="AI17:AO17"/>
    <mergeCell ref="AP17:AU17"/>
    <mergeCell ref="AV17:BB17"/>
    <mergeCell ref="B17:G17"/>
    <mergeCell ref="H17:N17"/>
    <mergeCell ref="O17:U17"/>
    <mergeCell ref="V19:AA19"/>
    <mergeCell ref="AB19:AH19"/>
    <mergeCell ref="AI19:AO19"/>
    <mergeCell ref="AP19:AU19"/>
    <mergeCell ref="AV19:BB19"/>
    <mergeCell ref="BC19:BI19"/>
    <mergeCell ref="V18:AA18"/>
    <mergeCell ref="AB18:AH18"/>
    <mergeCell ref="AI18:AO18"/>
    <mergeCell ref="AP18:AU18"/>
    <mergeCell ref="AV18:BB18"/>
    <mergeCell ref="BC18:BI18"/>
    <mergeCell ref="BJ18:BO18"/>
    <mergeCell ref="BP18:BV18"/>
    <mergeCell ref="BW18:CC18"/>
    <mergeCell ref="B18:G18"/>
    <mergeCell ref="H18:N18"/>
    <mergeCell ref="O18:U18"/>
    <mergeCell ref="B21:G21"/>
    <mergeCell ref="H21:N21"/>
    <mergeCell ref="O21:U21"/>
    <mergeCell ref="B19:G19"/>
    <mergeCell ref="H19:N19"/>
    <mergeCell ref="O19:U19"/>
    <mergeCell ref="O23:U23"/>
    <mergeCell ref="B22:G22"/>
    <mergeCell ref="H22:N22"/>
    <mergeCell ref="B20:G20"/>
    <mergeCell ref="H20:N20"/>
    <mergeCell ref="O20:U20"/>
    <mergeCell ref="V21:AA21"/>
    <mergeCell ref="AB21:AH21"/>
    <mergeCell ref="AI21:AO21"/>
    <mergeCell ref="O22:U22"/>
    <mergeCell ref="AB22:AH22"/>
    <mergeCell ref="AI22:AO22"/>
    <mergeCell ref="V23:AA23"/>
    <mergeCell ref="AB23:AH23"/>
    <mergeCell ref="AI23:AO23"/>
    <mergeCell ref="BC25:BI25"/>
    <mergeCell ref="BJ25:BO25"/>
    <mergeCell ref="BP25:BV25"/>
    <mergeCell ref="BW25:CC25"/>
    <mergeCell ref="AB16:AH16"/>
    <mergeCell ref="V25:AA25"/>
    <mergeCell ref="AB25:AH25"/>
    <mergeCell ref="AI25:AO25"/>
    <mergeCell ref="AP25:AU25"/>
    <mergeCell ref="AV25:BB25"/>
    <mergeCell ref="V16:AA16"/>
    <mergeCell ref="BJ16:BO16"/>
    <mergeCell ref="BP16:BV16"/>
    <mergeCell ref="BW16:CC16"/>
    <mergeCell ref="V20:AA20"/>
    <mergeCell ref="AB20:AH20"/>
    <mergeCell ref="AI20:AO20"/>
    <mergeCell ref="AP20:AU20"/>
    <mergeCell ref="AV20:BB20"/>
    <mergeCell ref="BC20:BI20"/>
    <mergeCell ref="BJ20:BO20"/>
    <mergeCell ref="BP20:BV20"/>
    <mergeCell ref="BW20:CC20"/>
    <mergeCell ref="V22:AA22"/>
    <mergeCell ref="B25:G25"/>
    <mergeCell ref="H25:N25"/>
    <mergeCell ref="O25:U25"/>
    <mergeCell ref="B24:G24"/>
    <mergeCell ref="H24:N24"/>
    <mergeCell ref="O24:U24"/>
    <mergeCell ref="B23:G23"/>
    <mergeCell ref="H23:N23"/>
    <mergeCell ref="B3:DQ3"/>
    <mergeCell ref="CC5:CI5"/>
    <mergeCell ref="CJ5:DF5"/>
    <mergeCell ref="BI7:BR7"/>
    <mergeCell ref="BS7:CB7"/>
    <mergeCell ref="CC7:CL7"/>
    <mergeCell ref="CM7:CV7"/>
    <mergeCell ref="CW7:DF7"/>
    <mergeCell ref="B8:M8"/>
    <mergeCell ref="N8:Y8"/>
    <mergeCell ref="Z8:BH8"/>
    <mergeCell ref="BI8:BR8"/>
    <mergeCell ref="BS8:CB8"/>
    <mergeCell ref="CC8:CL8"/>
    <mergeCell ref="CM8:CV8"/>
    <mergeCell ref="CW8:DF8"/>
    <mergeCell ref="CD18:CI18"/>
    <mergeCell ref="CJ18:CP18"/>
    <mergeCell ref="CQ18:CW18"/>
    <mergeCell ref="BC17:BI17"/>
    <mergeCell ref="BJ17:BO17"/>
    <mergeCell ref="BP17:BV17"/>
    <mergeCell ref="BW17:CC17"/>
    <mergeCell ref="CD17:CI17"/>
    <mergeCell ref="CJ17:CP17"/>
    <mergeCell ref="CQ17:CW17"/>
    <mergeCell ref="CD19:CI19"/>
    <mergeCell ref="CJ19:CP19"/>
    <mergeCell ref="CQ19:CW19"/>
    <mergeCell ref="AP23:AU23"/>
    <mergeCell ref="AV23:BB23"/>
    <mergeCell ref="BC23:BI23"/>
    <mergeCell ref="BJ23:BO23"/>
    <mergeCell ref="BP23:BV23"/>
    <mergeCell ref="BW23:CC23"/>
    <mergeCell ref="AP22:AU22"/>
    <mergeCell ref="AV22:BB22"/>
    <mergeCell ref="BC22:BI22"/>
    <mergeCell ref="BJ22:BO22"/>
    <mergeCell ref="BP22:BV22"/>
    <mergeCell ref="BW22:CC22"/>
    <mergeCell ref="AP21:AU21"/>
    <mergeCell ref="CD20:CI20"/>
    <mergeCell ref="CJ20:CP20"/>
    <mergeCell ref="CQ20:CW20"/>
    <mergeCell ref="BP21:BV21"/>
    <mergeCell ref="BW21:CC21"/>
    <mergeCell ref="BP19:BV19"/>
    <mergeCell ref="BW19:CC19"/>
    <mergeCell ref="BJ21:BO21"/>
    <mergeCell ref="V24:AA24"/>
    <mergeCell ref="AB24:AH24"/>
    <mergeCell ref="AI24:AO24"/>
    <mergeCell ref="AP24:AU24"/>
    <mergeCell ref="AV24:BB24"/>
    <mergeCell ref="BC24:BI24"/>
    <mergeCell ref="BJ24:BO24"/>
    <mergeCell ref="BP24:BV24"/>
    <mergeCell ref="BW24:CC24"/>
    <mergeCell ref="BJ26:BO26"/>
    <mergeCell ref="BP26:BV26"/>
    <mergeCell ref="BW26:CC26"/>
    <mergeCell ref="B26:G26"/>
    <mergeCell ref="H26:N26"/>
    <mergeCell ref="O26:U26"/>
    <mergeCell ref="V26:AA26"/>
    <mergeCell ref="AB26:AH26"/>
    <mergeCell ref="AI26:AO26"/>
    <mergeCell ref="AP26:AU26"/>
    <mergeCell ref="AV26:BB26"/>
    <mergeCell ref="BC26:BI26"/>
  </mergeCells>
  <phoneticPr fontId="3"/>
  <pageMargins left="0.7" right="0.7" top="0.75" bottom="0.75" header="0.3" footer="0.3"/>
  <pageSetup paperSize="9" orientation="landscape" horizontalDpi="0" verticalDpi="0" copies="5" r:id="rId1"/>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F1B8-7F08-4E54-ACB3-36FC185CFF1A}">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125</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IF(AND(A61&lt;&gt;"",B61&lt;&gt;"",C61&lt;&gt;"",D61&lt;&gt;"",E61&lt;&gt;"",F61&lt;&gt;""),2961,0)</f>
        <v>0</v>
      </c>
      <c r="H61" s="37">
        <f>G61*0.1*10</f>
        <v>0</v>
      </c>
    </row>
    <row r="62" spans="1:9" ht="29.95" customHeight="1" x14ac:dyDescent="0.5">
      <c r="A62" s="45"/>
      <c r="B62" s="45"/>
      <c r="C62" s="45"/>
      <c r="D62" s="45"/>
      <c r="E62" s="45"/>
      <c r="F62" s="48"/>
      <c r="G62" s="37">
        <f>IF(AND(A62&lt;&gt;"",B62&lt;&gt;"",C62&lt;&gt;"",D62&lt;&gt;"",E62&lt;&gt;"",F62&lt;&gt;""),2961,0)</f>
        <v>0</v>
      </c>
      <c r="H62" s="37">
        <f>G62*0.1*10</f>
        <v>0</v>
      </c>
    </row>
    <row r="63" spans="1:9" ht="29.95" customHeight="1" x14ac:dyDescent="0.5">
      <c r="A63" s="45"/>
      <c r="B63" s="45"/>
      <c r="C63" s="45"/>
      <c r="D63" s="45"/>
      <c r="E63" s="45"/>
      <c r="F63" s="48"/>
      <c r="G63" s="37">
        <f>IF(AND(A63&lt;&gt;"",B63&lt;&gt;"",C63&lt;&gt;"",D63&lt;&gt;"",E63&lt;&gt;"",F63&lt;&gt;""),2961,0)</f>
        <v>0</v>
      </c>
      <c r="H63" s="37">
        <f>G63*0.1*10</f>
        <v>0</v>
      </c>
    </row>
    <row r="64" spans="1:9" ht="29.95" customHeight="1" x14ac:dyDescent="0.5">
      <c r="A64" s="45"/>
      <c r="B64" s="45"/>
      <c r="C64" s="45"/>
      <c r="D64" s="45"/>
      <c r="E64" s="45"/>
      <c r="F64" s="48"/>
      <c r="G64" s="37">
        <f>IF(AND(A64&lt;&gt;"",B64&lt;&gt;"",C64&lt;&gt;"",D64&lt;&gt;"",E64&lt;&gt;"",F64&lt;&gt;""),2961,0)</f>
        <v>0</v>
      </c>
      <c r="H64" s="37">
        <f>G64*0.1*10</f>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94K/dBzQ2m6LR3iKyuBZ/hsafL4uioE502gB9Ov5xoIIcTXHooyp+BU44MIy1PZ7C3PL/GXnG9wafX7iu7hLdA==" saltValue="0TOeCC/5asX5A2acSCy59Q==" spinCount="100000" sheet="1" objects="1" scenarios="1"/>
  <mergeCells count="11">
    <mergeCell ref="G1:I1"/>
    <mergeCell ref="B12:I12"/>
    <mergeCell ref="A37:F37"/>
    <mergeCell ref="A56:F56"/>
    <mergeCell ref="A65:E65"/>
    <mergeCell ref="B11:I11"/>
    <mergeCell ref="B10:I10"/>
    <mergeCell ref="B7:I7"/>
    <mergeCell ref="A4:I4"/>
    <mergeCell ref="B8:I8"/>
    <mergeCell ref="B9:I9"/>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F8EE24D-3B22-4A8B-94C3-CDE6BD8468CF}">
          <x14:formula1>
            <xm:f>訪問看護費!$A$9:$A$14</xm:f>
          </x14:formula1>
          <xm:sqref>F17:F36</xm:sqref>
        </x14:dataValidation>
        <x14:dataValidation type="list" allowBlank="1" showInputMessage="1" showErrorMessage="1" xr:uid="{1AEEEE24-E43C-4C2A-A314-9A79C7940E5F}">
          <x14:formula1>
            <xm:f>訪問看護費!$A$2:$A$5</xm:f>
          </x14:formula1>
          <xm:sqref>B12</xm:sqref>
        </x14:dataValidation>
        <x14:dataValidation type="list" allowBlank="1" showInputMessage="1" showErrorMessage="1" xr:uid="{68DF53DE-3E91-41E4-BAFF-54DAC0E722C5}">
          <x14:formula1>
            <xm:f>対象地域一覧!$A$1:$A$144</xm:f>
          </x14:formula1>
          <xm:sqref>C60:C64 C17:C36 C41:C55</xm:sqref>
        </x14:dataValidation>
        <x14:dataValidation type="list" allowBlank="1" showInputMessage="1" showErrorMessage="1" xr:uid="{D713496E-506D-4642-A77A-75692D5186B5}">
          <x14:formula1>
            <xm:f>訪問看護費!$A$17:$A$21</xm:f>
          </x14:formula1>
          <xm:sqref>F41:F55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9068E-B830-4200-8BA6-77EC7763FAD7}">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100</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36"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si="2"/>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2"/>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2"/>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2"/>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2"/>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2"/>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2"/>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2"/>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2"/>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2"/>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2"/>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2"/>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2"/>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2"/>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55" si="3">(H42*G42)*0.1*10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3"/>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3"/>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3"/>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si="3"/>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3"/>
        <v>0</v>
      </c>
    </row>
    <row r="48" spans="1:19" ht="29.95" customHeight="1" x14ac:dyDescent="0.5">
      <c r="A48" s="45"/>
      <c r="B48" s="45"/>
      <c r="C48" s="45"/>
      <c r="D48" s="45"/>
      <c r="E48" s="45"/>
      <c r="F48" s="46"/>
      <c r="G48" s="47"/>
      <c r="H48" s="37">
        <f>IF(AND(A48&lt;&gt;"",B48&lt;&gt;"",C48&lt;&gt;"",D48&lt;&gt;"",E48&lt;&gt;"",F48&lt;&gt;"",G48&lt;&gt;""),VLOOKUP(F48,訪問看護費!$A$17:$B$21,2,0),0)</f>
        <v>0</v>
      </c>
      <c r="I48" s="37">
        <f t="shared" si="3"/>
        <v>0</v>
      </c>
    </row>
    <row r="49" spans="1:9" ht="29.95" customHeight="1" x14ac:dyDescent="0.5">
      <c r="A49" s="45"/>
      <c r="B49" s="45"/>
      <c r="C49" s="45"/>
      <c r="D49" s="45"/>
      <c r="E49" s="45"/>
      <c r="F49" s="46"/>
      <c r="G49" s="47"/>
      <c r="H49" s="37">
        <f>IF(AND(A49&lt;&gt;"",B49&lt;&gt;"",C49&lt;&gt;"",D49&lt;&gt;"",E49&lt;&gt;"",F49&lt;&gt;"",G49&lt;&gt;""),VLOOKUP(F49,訪問看護費!$A$17:$B$21,2,0),0)</f>
        <v>0</v>
      </c>
      <c r="I49" s="37">
        <f t="shared" si="3"/>
        <v>0</v>
      </c>
    </row>
    <row r="50" spans="1:9" ht="29.95" customHeight="1" x14ac:dyDescent="0.5">
      <c r="A50" s="45"/>
      <c r="B50" s="45"/>
      <c r="C50" s="45"/>
      <c r="D50" s="45"/>
      <c r="E50" s="45"/>
      <c r="F50" s="46"/>
      <c r="G50" s="47"/>
      <c r="H50" s="37">
        <f>IF(AND(A50&lt;&gt;"",B50&lt;&gt;"",C50&lt;&gt;"",D50&lt;&gt;"",E50&lt;&gt;"",F50&lt;&gt;"",G50&lt;&gt;""),VLOOKUP(F50,訪問看護費!$A$17:$B$21,2,0),0)</f>
        <v>0</v>
      </c>
      <c r="I50" s="37">
        <f t="shared" si="3"/>
        <v>0</v>
      </c>
    </row>
    <row r="51" spans="1:9" ht="29.95" customHeight="1" x14ac:dyDescent="0.5">
      <c r="A51" s="45"/>
      <c r="B51" s="45"/>
      <c r="C51" s="45"/>
      <c r="D51" s="45"/>
      <c r="E51" s="45"/>
      <c r="F51" s="46"/>
      <c r="G51" s="47"/>
      <c r="H51" s="37">
        <f>IF(AND(A51&lt;&gt;"",B51&lt;&gt;"",C51&lt;&gt;"",D51&lt;&gt;"",E51&lt;&gt;"",F51&lt;&gt;"",G51&lt;&gt;""),VLOOKUP(F51,訪問看護費!$A$17:$B$21,2,0),0)</f>
        <v>0</v>
      </c>
      <c r="I51" s="37">
        <f t="shared" si="3"/>
        <v>0</v>
      </c>
    </row>
    <row r="52" spans="1:9" ht="29.95" customHeight="1" x14ac:dyDescent="0.5">
      <c r="A52" s="45"/>
      <c r="B52" s="45"/>
      <c r="C52" s="45"/>
      <c r="D52" s="45"/>
      <c r="E52" s="45"/>
      <c r="F52" s="46"/>
      <c r="G52" s="47"/>
      <c r="H52" s="37">
        <f>IF(AND(A52&lt;&gt;"",B52&lt;&gt;"",C52&lt;&gt;"",D52&lt;&gt;"",E52&lt;&gt;"",F52&lt;&gt;"",G52&lt;&gt;""),VLOOKUP(F52,訪問看護費!$A$17:$B$21,2,0),0)</f>
        <v>0</v>
      </c>
      <c r="I52" s="37">
        <f t="shared" si="3"/>
        <v>0</v>
      </c>
    </row>
    <row r="53" spans="1:9" ht="29.95" customHeight="1" x14ac:dyDescent="0.5">
      <c r="A53" s="45"/>
      <c r="B53" s="45"/>
      <c r="C53" s="45"/>
      <c r="D53" s="45"/>
      <c r="E53" s="45"/>
      <c r="F53" s="46"/>
      <c r="G53" s="47"/>
      <c r="H53" s="37">
        <f>IF(AND(A53&lt;&gt;"",B53&lt;&gt;"",C53&lt;&gt;"",D53&lt;&gt;"",E53&lt;&gt;"",F53&lt;&gt;"",G53&lt;&gt;""),VLOOKUP(F53,訪問看護費!$A$17:$B$21,2,0),0)</f>
        <v>0</v>
      </c>
      <c r="I53" s="37">
        <f t="shared" si="3"/>
        <v>0</v>
      </c>
    </row>
    <row r="54" spans="1:9" ht="29.95" customHeight="1" x14ac:dyDescent="0.5">
      <c r="A54" s="45"/>
      <c r="B54" s="45"/>
      <c r="C54" s="45"/>
      <c r="D54" s="45"/>
      <c r="E54" s="45"/>
      <c r="F54" s="46"/>
      <c r="G54" s="47"/>
      <c r="H54" s="37">
        <f>IF(AND(A54&lt;&gt;"",B54&lt;&gt;"",C54&lt;&gt;"",D54&lt;&gt;"",E54&lt;&gt;"",F54&lt;&gt;"",G54&lt;&gt;""),VLOOKUP(F54,訪問看護費!$A$17:$B$21,2,0),0)</f>
        <v>0</v>
      </c>
      <c r="I54" s="37">
        <f t="shared" si="3"/>
        <v>0</v>
      </c>
    </row>
    <row r="55" spans="1:9" ht="29.95" customHeight="1" x14ac:dyDescent="0.5">
      <c r="A55" s="45"/>
      <c r="B55" s="45"/>
      <c r="C55" s="45"/>
      <c r="D55" s="45"/>
      <c r="E55" s="45"/>
      <c r="F55" s="46"/>
      <c r="G55" s="47"/>
      <c r="H55" s="37">
        <f>IF(AND(A55&lt;&gt;"",B55&lt;&gt;"",C55&lt;&gt;"",D55&lt;&gt;"",E55&lt;&gt;"",F55&lt;&gt;"",G55&lt;&gt;""),VLOOKUP(F55,訪問看護費!$A$17:$B$21,2,0),0)</f>
        <v>0</v>
      </c>
      <c r="I55" s="37">
        <f t="shared" si="3"/>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4" si="4">IF(AND(A61&lt;&gt;"",B61&lt;&gt;"",C61&lt;&gt;"",D61&lt;&gt;"",E61&lt;&gt;"",F61&lt;&gt;""),2961,0)</f>
        <v>0</v>
      </c>
      <c r="H61" s="37">
        <f t="shared" ref="H61:H64" si="5">G61*0.1*10</f>
        <v>0</v>
      </c>
    </row>
    <row r="62" spans="1:9" ht="29.95" customHeight="1" x14ac:dyDescent="0.5">
      <c r="A62" s="45"/>
      <c r="B62" s="45"/>
      <c r="C62" s="45"/>
      <c r="D62" s="45"/>
      <c r="E62" s="45"/>
      <c r="F62" s="48"/>
      <c r="G62" s="37">
        <f t="shared" si="4"/>
        <v>0</v>
      </c>
      <c r="H62" s="37">
        <f t="shared" si="5"/>
        <v>0</v>
      </c>
    </row>
    <row r="63" spans="1:9" ht="29.95" customHeight="1" x14ac:dyDescent="0.5">
      <c r="A63" s="45"/>
      <c r="B63" s="45"/>
      <c r="C63" s="45"/>
      <c r="D63" s="45"/>
      <c r="E63" s="45"/>
      <c r="F63" s="48"/>
      <c r="G63" s="37">
        <f t="shared" si="4"/>
        <v>0</v>
      </c>
      <c r="H63" s="37">
        <f t="shared" si="5"/>
        <v>0</v>
      </c>
    </row>
    <row r="64" spans="1:9" ht="29.95" customHeight="1" x14ac:dyDescent="0.5">
      <c r="A64" s="45"/>
      <c r="B64" s="45"/>
      <c r="C64" s="45"/>
      <c r="D64" s="45"/>
      <c r="E64" s="45"/>
      <c r="F64" s="48"/>
      <c r="G64" s="37">
        <f t="shared" si="4"/>
        <v>0</v>
      </c>
      <c r="H64" s="37">
        <f t="shared" si="5"/>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XsHMHfxh9mcMyQEBm7n5p2Ub+Xaqmaz/RncykuqFNpM97cAlMVUVYbUkEB6KkLS/8mGFvHppBJOsSMp7hBMJPA==" saltValue="dVISbv6LSggmYxvbS/iRRA=="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7C51F44-9AE9-4657-9744-3D7670E136FC}">
          <x14:formula1>
            <xm:f>対象地域一覧!$A$1:$A$144</xm:f>
          </x14:formula1>
          <xm:sqref>C60:C64 C17:C36 C41:C55</xm:sqref>
        </x14:dataValidation>
        <x14:dataValidation type="list" allowBlank="1" showInputMessage="1" showErrorMessage="1" xr:uid="{7B686121-232E-43E7-8450-1978C73A9517}">
          <x14:formula1>
            <xm:f>訪問看護費!$A$2:$A$5</xm:f>
          </x14:formula1>
          <xm:sqref>B12</xm:sqref>
        </x14:dataValidation>
        <x14:dataValidation type="list" allowBlank="1" showInputMessage="1" showErrorMessage="1" xr:uid="{A5C9AA40-9512-4541-839C-3E022E139721}">
          <x14:formula1>
            <xm:f>訪問看護費!$A$9:$A$14</xm:f>
          </x14:formula1>
          <xm:sqref>F17:F36</xm:sqref>
        </x14:dataValidation>
        <x14:dataValidation type="list" allowBlank="1" showInputMessage="1" showErrorMessage="1" xr:uid="{3C1C84B3-83D9-4067-93DA-A916E335FC63}">
          <x14:formula1>
            <xm:f>訪問看護費!$A$17:$A$21</xm:f>
          </x14:formula1>
          <xm:sqref>F41:F55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C0C0-B9FC-4255-8ADC-309634A479D5}">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174</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4"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 t="shared" si="6"/>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jhQYgQ5zGk7DJMTcv91pNfO83/n9kkN5FbXyXQIX/oFPvCLydI4rHxd1EMegnapZdBVW3OKkQNscPLWpa1kkpw==" saltValue="CjF13G5ctF/pqPzBxJ/M7A=="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3545C5C-4384-42EF-942B-74B681A9657D}">
          <x14:formula1>
            <xm:f>訪問看護費!$A$9:$A$14</xm:f>
          </x14:formula1>
          <xm:sqref>F17:F36</xm:sqref>
        </x14:dataValidation>
        <x14:dataValidation type="list" allowBlank="1" showInputMessage="1" showErrorMessage="1" xr:uid="{431607C9-6D90-487B-AA4D-2375C1842437}">
          <x14:formula1>
            <xm:f>訪問看護費!$A$2:$A$5</xm:f>
          </x14:formula1>
          <xm:sqref>B12</xm:sqref>
        </x14:dataValidation>
        <x14:dataValidation type="list" allowBlank="1" showInputMessage="1" showErrorMessage="1" xr:uid="{2D470617-268B-4ABE-AFE2-FF92E2507098}">
          <x14:formula1>
            <xm:f>対象地域一覧!$A$1:$A$144</xm:f>
          </x14:formula1>
          <xm:sqref>C60:C64 C17:C36 C41:C55</xm:sqref>
        </x14:dataValidation>
        <x14:dataValidation type="list" allowBlank="1" showInputMessage="1" showErrorMessage="1" xr:uid="{188EF0B6-7384-44BF-90B7-9D2382A007B9}">
          <x14:formula1>
            <xm:f>訪問看護費!$A$17:$A$21</xm:f>
          </x14:formula1>
          <xm:sqref>F41:F55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B43D-3736-48B9-BB49-6D8A6EBCEF02}">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101</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4"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 t="shared" si="6"/>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Wa5kX53cucZi73+27xvnj/LdJ9DsRle388u88sphP6brAZp89y1O84APyWScbCLO2uFb6hLycAoEL+wr9eb4LQ==" saltValue="TyZaZtGmMIEIS+N5dSpv8A=="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6FF9F35-9F1D-4623-8098-4FAA347B6CB1}">
          <x14:formula1>
            <xm:f>対象地域一覧!$A$1:$A$144</xm:f>
          </x14:formula1>
          <xm:sqref>C60:C64 C17:C36 C41:C55</xm:sqref>
        </x14:dataValidation>
        <x14:dataValidation type="list" allowBlank="1" showInputMessage="1" showErrorMessage="1" xr:uid="{A29EE83D-3044-46C5-9BC1-4AE4C59E31AD}">
          <x14:formula1>
            <xm:f>訪問看護費!$A$2:$A$5</xm:f>
          </x14:formula1>
          <xm:sqref>B12</xm:sqref>
        </x14:dataValidation>
        <x14:dataValidation type="list" allowBlank="1" showInputMessage="1" showErrorMessage="1" xr:uid="{778B19A4-0C88-45E4-9D0F-3179DBCCC3C8}">
          <x14:formula1>
            <xm:f>訪問看護費!$A$9:$A$14</xm:f>
          </x14:formula1>
          <xm:sqref>F17:F36</xm:sqref>
        </x14:dataValidation>
        <x14:dataValidation type="list" allowBlank="1" showInputMessage="1" showErrorMessage="1" xr:uid="{5F86715B-7B5B-4B64-9B24-A2F46A0F358C}">
          <x14:formula1>
            <xm:f>訪問看護費!$A$17:$A$21</xm:f>
          </x14:formula1>
          <xm:sqref>F41:F55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BBF49-196F-4568-BD76-D19C029891B9}">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102</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4"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 t="shared" si="6"/>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NaHoUuo6ZNsgXNzvJATpPpXeUtx1z+AKicZ/c4l1OuhKybhbxHgZDQyYvmguaeJAamVrFpR5X2CvUTcQe1cwcg==" saltValue="L/7Qdg1FR82TgnOGScL9Dw=="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D644498-642B-4AA2-B434-363DB90BBAFD}">
          <x14:formula1>
            <xm:f>訪問看護費!$A$9:$A$14</xm:f>
          </x14:formula1>
          <xm:sqref>F17:F36</xm:sqref>
        </x14:dataValidation>
        <x14:dataValidation type="list" allowBlank="1" showInputMessage="1" showErrorMessage="1" xr:uid="{843DBD85-417D-42F0-BD6B-DAE4A645D488}">
          <x14:formula1>
            <xm:f>訪問看護費!$A$2:$A$5</xm:f>
          </x14:formula1>
          <xm:sqref>B12</xm:sqref>
        </x14:dataValidation>
        <x14:dataValidation type="list" allowBlank="1" showInputMessage="1" showErrorMessage="1" xr:uid="{F0782415-5E74-419C-8F5C-2521EAF4A842}">
          <x14:formula1>
            <xm:f>対象地域一覧!$A$1:$A$144</xm:f>
          </x14:formula1>
          <xm:sqref>C60:C64 C17:C36 C41:C55</xm:sqref>
        </x14:dataValidation>
        <x14:dataValidation type="list" allowBlank="1" showInputMessage="1" showErrorMessage="1" xr:uid="{9DDE95E3-1AB8-498C-9FEA-45804422C49D}">
          <x14:formula1>
            <xm:f>訪問看護費!$A$17:$A$21</xm:f>
          </x14:formula1>
          <xm:sqref>F41:F55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71137-D739-4648-94BF-5A74C3F22739}">
  <sheetPr>
    <tabColor theme="7" tint="0.59999389629810485"/>
  </sheetPr>
  <dimension ref="A1:S89"/>
  <sheetViews>
    <sheetView view="pageBreakPreview" zoomScale="85" zoomScaleNormal="100" zoomScaleSheetLayoutView="85" workbookViewId="0">
      <selection activeCell="G1" sqref="G1:I1"/>
    </sheetView>
  </sheetViews>
  <sheetFormatPr defaultRowHeight="29.95" customHeight="1" x14ac:dyDescent="0.5"/>
  <cols>
    <col min="1" max="2" width="20.7265625" style="27" customWidth="1"/>
    <col min="3" max="3" width="14.36328125" style="27" bestFit="1" customWidth="1"/>
    <col min="4" max="4" width="16.6328125" style="27" bestFit="1" customWidth="1"/>
    <col min="5" max="5" width="16.36328125" style="27" bestFit="1" customWidth="1"/>
    <col min="6" max="6" width="28.7265625" style="27" bestFit="1" customWidth="1"/>
    <col min="7" max="7" width="15.1796875" style="27" customWidth="1"/>
    <col min="8" max="8" width="15.81640625" style="27" customWidth="1"/>
    <col min="9" max="9" width="14" style="27" customWidth="1"/>
    <col min="10" max="16" width="8.7265625" style="27"/>
    <col min="17" max="18" width="8.7265625" style="28"/>
    <col min="19" max="19" width="9" style="28" bestFit="1" customWidth="1"/>
    <col min="20" max="16384" width="8.7265625" style="27"/>
  </cols>
  <sheetData>
    <row r="1" spans="1:19" ht="29.95" customHeight="1" x14ac:dyDescent="0.5">
      <c r="A1" s="27" t="s">
        <v>98</v>
      </c>
      <c r="G1" s="98" t="s">
        <v>20</v>
      </c>
      <c r="H1" s="98"/>
      <c r="I1" s="98"/>
    </row>
    <row r="2" spans="1:19" ht="29.95" customHeight="1" x14ac:dyDescent="0.5">
      <c r="A2" s="29" t="s">
        <v>21</v>
      </c>
      <c r="Q2" s="30"/>
      <c r="R2" s="31" t="s">
        <v>64</v>
      </c>
      <c r="S2" s="31" t="s">
        <v>65</v>
      </c>
    </row>
    <row r="3" spans="1:19" ht="29.95" customHeight="1" x14ac:dyDescent="0.5">
      <c r="Q3" s="30" t="s">
        <v>129</v>
      </c>
      <c r="R3" s="30">
        <f>COUNTIF($C$17:$C$36,Q3)+COUNTIF($C$41:$C$55,Q3)+COUNTIF($C$60:$C$64,Q3)</f>
        <v>0</v>
      </c>
      <c r="S3" s="30">
        <f>SUMIF($C$17:$C$36,Q3,$G$17:$G$36)+SUMIF($C$41:$C$55,Q3,$G$41:$G$55)+SUMIF($C$60:$C$64,Q3,$F$60:$F$64)</f>
        <v>0</v>
      </c>
    </row>
    <row r="4" spans="1:19" ht="29.95" customHeight="1" x14ac:dyDescent="0.5">
      <c r="A4" s="104" t="s">
        <v>103</v>
      </c>
      <c r="B4" s="104"/>
      <c r="C4" s="104"/>
      <c r="D4" s="104"/>
      <c r="E4" s="104"/>
      <c r="F4" s="104"/>
      <c r="G4" s="104"/>
      <c r="H4" s="104"/>
      <c r="I4" s="104"/>
      <c r="Q4" s="30" t="s">
        <v>130</v>
      </c>
      <c r="R4" s="30">
        <f t="shared" ref="R4:R45" si="0">COUNTIF($C$17:$C$36,Q4)+COUNTIF($C$41:$C$55,Q4)+COUNTIF($C$60:$C$64,Q4)</f>
        <v>0</v>
      </c>
      <c r="S4" s="30">
        <f t="shared" ref="S4:S45" si="1">SUMIF($C$17:$C$36,Q4,$G$17:$G$36)+SUMIF($C$41:$C$55,Q4,$G$41:$G$55)+SUMIF($C$60:$C$64,Q4,$F$60:$F$64)</f>
        <v>0</v>
      </c>
    </row>
    <row r="5" spans="1:19" ht="29.95" customHeight="1" x14ac:dyDescent="0.5">
      <c r="Q5" s="30" t="s">
        <v>131</v>
      </c>
      <c r="R5" s="30">
        <f t="shared" si="0"/>
        <v>0</v>
      </c>
      <c r="S5" s="30">
        <f t="shared" si="1"/>
        <v>0</v>
      </c>
    </row>
    <row r="6" spans="1:19" ht="29.95" customHeight="1" x14ac:dyDescent="0.5">
      <c r="A6" s="32" t="s">
        <v>22</v>
      </c>
      <c r="B6" s="25"/>
      <c r="Q6" s="30" t="s">
        <v>132</v>
      </c>
      <c r="R6" s="30">
        <f t="shared" si="0"/>
        <v>0</v>
      </c>
      <c r="S6" s="30">
        <f t="shared" si="1"/>
        <v>0</v>
      </c>
    </row>
    <row r="7" spans="1:19" ht="29.95" customHeight="1" x14ac:dyDescent="0.5">
      <c r="A7" s="33" t="s">
        <v>82</v>
      </c>
      <c r="B7" s="90" t="str">
        <f>IF(基本情報入力シート!V7="","",基本情報入力シート!V7)</f>
        <v/>
      </c>
      <c r="C7" s="90"/>
      <c r="D7" s="90"/>
      <c r="E7" s="90"/>
      <c r="F7" s="90"/>
      <c r="G7" s="90"/>
      <c r="H7" s="90"/>
      <c r="I7" s="90"/>
      <c r="Q7" s="30" t="s">
        <v>133</v>
      </c>
      <c r="R7" s="30">
        <f t="shared" si="0"/>
        <v>0</v>
      </c>
      <c r="S7" s="30">
        <f t="shared" si="1"/>
        <v>0</v>
      </c>
    </row>
    <row r="8" spans="1:19" ht="29.95" customHeight="1" x14ac:dyDescent="0.5">
      <c r="A8" s="33" t="s">
        <v>15</v>
      </c>
      <c r="B8" s="90" t="str">
        <f>IF(基本情報入力シート!V18="","",基本情報入力シート!V18)</f>
        <v/>
      </c>
      <c r="C8" s="90"/>
      <c r="D8" s="90"/>
      <c r="E8" s="90"/>
      <c r="F8" s="90"/>
      <c r="G8" s="90"/>
      <c r="H8" s="90"/>
      <c r="I8" s="90"/>
      <c r="Q8" s="30" t="s">
        <v>134</v>
      </c>
      <c r="R8" s="30">
        <f t="shared" si="0"/>
        <v>0</v>
      </c>
      <c r="S8" s="30">
        <f t="shared" si="1"/>
        <v>0</v>
      </c>
    </row>
    <row r="9" spans="1:19" ht="29.95" customHeight="1" x14ac:dyDescent="0.5">
      <c r="A9" s="33" t="s">
        <v>16</v>
      </c>
      <c r="B9" s="90" t="str">
        <f>IF(基本情報入力シート!V19="","",基本情報入力シート!V19)</f>
        <v/>
      </c>
      <c r="C9" s="90"/>
      <c r="D9" s="90"/>
      <c r="E9" s="90"/>
      <c r="F9" s="90"/>
      <c r="G9" s="90"/>
      <c r="H9" s="90"/>
      <c r="I9" s="90"/>
      <c r="Q9" s="30" t="s">
        <v>135</v>
      </c>
      <c r="R9" s="30">
        <f t="shared" si="0"/>
        <v>0</v>
      </c>
      <c r="S9" s="30">
        <f t="shared" si="1"/>
        <v>0</v>
      </c>
    </row>
    <row r="10" spans="1:19" ht="29.95" customHeight="1" x14ac:dyDescent="0.5">
      <c r="A10" s="33" t="s">
        <v>17</v>
      </c>
      <c r="B10" s="90" t="str">
        <f>IF(基本情報入力シート!V20="","",基本情報入力シート!V20)</f>
        <v>訪問看護</v>
      </c>
      <c r="C10" s="90"/>
      <c r="D10" s="90"/>
      <c r="E10" s="90"/>
      <c r="F10" s="90"/>
      <c r="G10" s="90"/>
      <c r="H10" s="90"/>
      <c r="I10" s="90"/>
      <c r="Q10" s="30" t="s">
        <v>136</v>
      </c>
      <c r="R10" s="30">
        <f t="shared" si="0"/>
        <v>0</v>
      </c>
      <c r="S10" s="30">
        <f t="shared" si="1"/>
        <v>0</v>
      </c>
    </row>
    <row r="11" spans="1:19" ht="29.95" customHeight="1" x14ac:dyDescent="0.5">
      <c r="A11" s="33" t="s">
        <v>92</v>
      </c>
      <c r="B11" s="103" t="str">
        <f>IF(基本情報入力シート!V21="","",基本情報入力シート!V21)</f>
        <v>別表第1の1　区分1　移動に片道20分以上の時間を要するサービス（特別地域加算対象地域内に居住する利用者を対象に行う場合）</v>
      </c>
      <c r="C11" s="103"/>
      <c r="D11" s="103"/>
      <c r="E11" s="103"/>
      <c r="F11" s="103"/>
      <c r="G11" s="103"/>
      <c r="H11" s="103"/>
      <c r="I11" s="103"/>
      <c r="Q11" s="30" t="s">
        <v>137</v>
      </c>
      <c r="R11" s="30">
        <f t="shared" si="0"/>
        <v>0</v>
      </c>
      <c r="S11" s="30">
        <f t="shared" si="1"/>
        <v>0</v>
      </c>
    </row>
    <row r="12" spans="1:19" ht="29.95" customHeight="1" x14ac:dyDescent="0.5">
      <c r="A12" s="33" t="s">
        <v>23</v>
      </c>
      <c r="B12" s="102"/>
      <c r="C12" s="102"/>
      <c r="D12" s="102"/>
      <c r="E12" s="102"/>
      <c r="F12" s="102"/>
      <c r="G12" s="102"/>
      <c r="H12" s="102"/>
      <c r="I12" s="102"/>
      <c r="Q12" s="30" t="s">
        <v>138</v>
      </c>
      <c r="R12" s="30">
        <f t="shared" si="0"/>
        <v>0</v>
      </c>
      <c r="S12" s="30">
        <f t="shared" si="1"/>
        <v>0</v>
      </c>
    </row>
    <row r="13" spans="1:19" ht="29.95" customHeight="1" x14ac:dyDescent="0.5">
      <c r="Q13" s="30" t="s">
        <v>139</v>
      </c>
      <c r="R13" s="30">
        <f t="shared" si="0"/>
        <v>0</v>
      </c>
      <c r="S13" s="30">
        <f t="shared" si="1"/>
        <v>0</v>
      </c>
    </row>
    <row r="14" spans="1:19" ht="29.95" customHeight="1" x14ac:dyDescent="0.5">
      <c r="A14" s="34" t="s">
        <v>66</v>
      </c>
      <c r="Q14" s="30" t="s">
        <v>140</v>
      </c>
      <c r="R14" s="30">
        <f t="shared" si="0"/>
        <v>0</v>
      </c>
      <c r="S14" s="30">
        <f t="shared" si="1"/>
        <v>0</v>
      </c>
    </row>
    <row r="15" spans="1:19" ht="29.95" customHeight="1" x14ac:dyDescent="0.5">
      <c r="A15" s="34" t="s">
        <v>25</v>
      </c>
      <c r="Q15" s="30" t="s">
        <v>141</v>
      </c>
      <c r="R15" s="30">
        <f t="shared" si="0"/>
        <v>0</v>
      </c>
      <c r="S15" s="30">
        <f t="shared" si="1"/>
        <v>0</v>
      </c>
    </row>
    <row r="16" spans="1:19" ht="43" customHeight="1" x14ac:dyDescent="0.5">
      <c r="A16" s="35" t="s">
        <v>42</v>
      </c>
      <c r="B16" s="35" t="s">
        <v>44</v>
      </c>
      <c r="C16" s="35" t="s">
        <v>26</v>
      </c>
      <c r="D16" s="36" t="s">
        <v>178</v>
      </c>
      <c r="E16" s="36" t="s">
        <v>179</v>
      </c>
      <c r="F16" s="35" t="s">
        <v>27</v>
      </c>
      <c r="G16" s="36" t="s">
        <v>43</v>
      </c>
      <c r="H16" s="36" t="s">
        <v>29</v>
      </c>
      <c r="I16" s="36" t="s">
        <v>94</v>
      </c>
      <c r="Q16" s="30" t="s">
        <v>142</v>
      </c>
      <c r="R16" s="30">
        <f t="shared" si="0"/>
        <v>0</v>
      </c>
      <c r="S16" s="30">
        <f t="shared" si="1"/>
        <v>0</v>
      </c>
    </row>
    <row r="17" spans="1:19" ht="42.05" customHeight="1" x14ac:dyDescent="0.5">
      <c r="A17" s="45"/>
      <c r="B17" s="45"/>
      <c r="C17" s="45"/>
      <c r="D17" s="45"/>
      <c r="E17" s="45"/>
      <c r="F17" s="46"/>
      <c r="G17" s="47"/>
      <c r="H17" s="37">
        <f>IF(AND(A17&lt;&gt;"",B17&lt;&gt;"",C17&lt;&gt;"",D17&lt;&gt;"",E17&lt;&gt;"",F17&lt;&gt;"",G17&lt;&gt;""),VLOOKUP(F17,訪問看護費!$A$9:$B$14,2,0),0)</f>
        <v>0</v>
      </c>
      <c r="I17" s="37">
        <f>(H17*G17)*0.1*10</f>
        <v>0</v>
      </c>
      <c r="Q17" s="30" t="s">
        <v>143</v>
      </c>
      <c r="R17" s="30">
        <f t="shared" si="0"/>
        <v>0</v>
      </c>
      <c r="S17" s="30">
        <f t="shared" si="1"/>
        <v>0</v>
      </c>
    </row>
    <row r="18" spans="1:19" ht="42.05" customHeight="1" x14ac:dyDescent="0.5">
      <c r="A18" s="45"/>
      <c r="B18" s="45"/>
      <c r="C18" s="45"/>
      <c r="D18" s="45"/>
      <c r="E18" s="45"/>
      <c r="F18" s="46"/>
      <c r="G18" s="47"/>
      <c r="H18" s="37">
        <f>IF(AND(A18&lt;&gt;"",B18&lt;&gt;"",C18&lt;&gt;"",D18&lt;&gt;"",E18&lt;&gt;"",F18&lt;&gt;"",G18&lt;&gt;""),VLOOKUP(F18,訪問看護費!$A$9:$B$14,2,0),0)</f>
        <v>0</v>
      </c>
      <c r="I18" s="37">
        <f t="shared" ref="I18:I22" si="2">(H18*G18)*0.1*10</f>
        <v>0</v>
      </c>
      <c r="Q18" s="30" t="s">
        <v>144</v>
      </c>
      <c r="R18" s="30">
        <f t="shared" si="0"/>
        <v>0</v>
      </c>
      <c r="S18" s="30">
        <f t="shared" si="1"/>
        <v>0</v>
      </c>
    </row>
    <row r="19" spans="1:19" ht="42.05" customHeight="1" x14ac:dyDescent="0.5">
      <c r="A19" s="45"/>
      <c r="B19" s="45"/>
      <c r="C19" s="45"/>
      <c r="D19" s="45"/>
      <c r="E19" s="45"/>
      <c r="F19" s="46"/>
      <c r="G19" s="47"/>
      <c r="H19" s="37">
        <f>IF(AND(A19&lt;&gt;"",B19&lt;&gt;"",C19&lt;&gt;"",D19&lt;&gt;"",E19&lt;&gt;"",F19&lt;&gt;"",G19&lt;&gt;""),VLOOKUP(F19,訪問看護費!$A$9:$B$14,2,0),0)</f>
        <v>0</v>
      </c>
      <c r="I19" s="37">
        <f t="shared" si="2"/>
        <v>0</v>
      </c>
      <c r="Q19" s="30" t="s">
        <v>145</v>
      </c>
      <c r="R19" s="30">
        <f t="shared" si="0"/>
        <v>0</v>
      </c>
      <c r="S19" s="30">
        <f t="shared" si="1"/>
        <v>0</v>
      </c>
    </row>
    <row r="20" spans="1:19" ht="42.05" customHeight="1" x14ac:dyDescent="0.5">
      <c r="A20" s="45"/>
      <c r="B20" s="45"/>
      <c r="C20" s="45"/>
      <c r="D20" s="45"/>
      <c r="E20" s="45"/>
      <c r="F20" s="46"/>
      <c r="G20" s="47"/>
      <c r="H20" s="37">
        <f>IF(AND(A20&lt;&gt;"",B20&lt;&gt;"",C20&lt;&gt;"",D20&lt;&gt;"",E20&lt;&gt;"",F20&lt;&gt;"",G20&lt;&gt;""),VLOOKUP(F20,訪問看護費!$A$9:$B$14,2,0),0)</f>
        <v>0</v>
      </c>
      <c r="I20" s="37">
        <f t="shared" si="2"/>
        <v>0</v>
      </c>
      <c r="Q20" s="30" t="s">
        <v>146</v>
      </c>
      <c r="R20" s="30">
        <f t="shared" si="0"/>
        <v>0</v>
      </c>
      <c r="S20" s="30">
        <f t="shared" si="1"/>
        <v>0</v>
      </c>
    </row>
    <row r="21" spans="1:19" ht="42.05" customHeight="1" x14ac:dyDescent="0.5">
      <c r="A21" s="45"/>
      <c r="B21" s="45"/>
      <c r="C21" s="45"/>
      <c r="D21" s="45"/>
      <c r="E21" s="45"/>
      <c r="F21" s="46"/>
      <c r="G21" s="47"/>
      <c r="H21" s="37">
        <f>IF(AND(A21&lt;&gt;"",B21&lt;&gt;"",C21&lt;&gt;"",D21&lt;&gt;"",E21&lt;&gt;"",F21&lt;&gt;"",G21&lt;&gt;""),VLOOKUP(F21,訪問看護費!$A$9:$B$14,2,0),0)</f>
        <v>0</v>
      </c>
      <c r="I21" s="37">
        <f t="shared" si="2"/>
        <v>0</v>
      </c>
      <c r="Q21" s="30" t="s">
        <v>147</v>
      </c>
      <c r="R21" s="30">
        <f t="shared" si="0"/>
        <v>0</v>
      </c>
      <c r="S21" s="30">
        <f t="shared" si="1"/>
        <v>0</v>
      </c>
    </row>
    <row r="22" spans="1:19" ht="42.05" customHeight="1" x14ac:dyDescent="0.5">
      <c r="A22" s="45"/>
      <c r="B22" s="45"/>
      <c r="C22" s="45"/>
      <c r="D22" s="45"/>
      <c r="E22" s="45"/>
      <c r="F22" s="46"/>
      <c r="G22" s="47"/>
      <c r="H22" s="37">
        <f>IF(AND(A22&lt;&gt;"",B22&lt;&gt;"",C22&lt;&gt;"",D22&lt;&gt;"",E22&lt;&gt;"",F22&lt;&gt;"",G22&lt;&gt;""),VLOOKUP(F22,訪問看護費!$A$9:$B$14,2,0),0)</f>
        <v>0</v>
      </c>
      <c r="I22" s="37">
        <f t="shared" si="2"/>
        <v>0</v>
      </c>
      <c r="Q22" s="30" t="s">
        <v>148</v>
      </c>
      <c r="R22" s="30">
        <f t="shared" si="0"/>
        <v>0</v>
      </c>
      <c r="S22" s="30">
        <f t="shared" si="1"/>
        <v>0</v>
      </c>
    </row>
    <row r="23" spans="1:19" ht="42.05" customHeight="1" x14ac:dyDescent="0.5">
      <c r="A23" s="45"/>
      <c r="B23" s="45"/>
      <c r="C23" s="45"/>
      <c r="D23" s="45"/>
      <c r="E23" s="45"/>
      <c r="F23" s="46"/>
      <c r="G23" s="47"/>
      <c r="H23" s="37">
        <f>IF(AND(A23&lt;&gt;"",B23&lt;&gt;"",C23&lt;&gt;"",D23&lt;&gt;"",E23&lt;&gt;"",F23&lt;&gt;"",G23&lt;&gt;""),VLOOKUP(F23,訪問看護費!$A$9:$B$14,2,0),0)</f>
        <v>0</v>
      </c>
      <c r="I23" s="37">
        <f t="shared" ref="I23:I36" si="3">(H23*G23)*0.1*10</f>
        <v>0</v>
      </c>
      <c r="Q23" s="30" t="s">
        <v>149</v>
      </c>
      <c r="R23" s="30">
        <f t="shared" si="0"/>
        <v>0</v>
      </c>
      <c r="S23" s="30">
        <f t="shared" si="1"/>
        <v>0</v>
      </c>
    </row>
    <row r="24" spans="1:19" ht="42.05" customHeight="1" x14ac:dyDescent="0.5">
      <c r="A24" s="45"/>
      <c r="B24" s="45"/>
      <c r="C24" s="45"/>
      <c r="D24" s="45"/>
      <c r="E24" s="45"/>
      <c r="F24" s="46"/>
      <c r="G24" s="47"/>
      <c r="H24" s="37">
        <f>IF(AND(A24&lt;&gt;"",B24&lt;&gt;"",C24&lt;&gt;"",D24&lt;&gt;"",E24&lt;&gt;"",F24&lt;&gt;"",G24&lt;&gt;""),VLOOKUP(F24,訪問看護費!$A$9:$B$14,2,0),0)</f>
        <v>0</v>
      </c>
      <c r="I24" s="37">
        <f t="shared" si="3"/>
        <v>0</v>
      </c>
      <c r="Q24" s="30" t="s">
        <v>150</v>
      </c>
      <c r="R24" s="30">
        <f t="shared" si="0"/>
        <v>0</v>
      </c>
      <c r="S24" s="30">
        <f t="shared" si="1"/>
        <v>0</v>
      </c>
    </row>
    <row r="25" spans="1:19" ht="42.05" customHeight="1" x14ac:dyDescent="0.5">
      <c r="A25" s="45"/>
      <c r="B25" s="45"/>
      <c r="C25" s="45"/>
      <c r="D25" s="45"/>
      <c r="E25" s="45"/>
      <c r="F25" s="46"/>
      <c r="G25" s="47"/>
      <c r="H25" s="37">
        <f>IF(AND(A25&lt;&gt;"",B25&lt;&gt;"",C25&lt;&gt;"",D25&lt;&gt;"",E25&lt;&gt;"",F25&lt;&gt;"",G25&lt;&gt;""),VLOOKUP(F25,訪問看護費!$A$9:$B$14,2,0),0)</f>
        <v>0</v>
      </c>
      <c r="I25" s="37">
        <f t="shared" si="3"/>
        <v>0</v>
      </c>
      <c r="Q25" s="30" t="s">
        <v>151</v>
      </c>
      <c r="R25" s="30">
        <f t="shared" si="0"/>
        <v>0</v>
      </c>
      <c r="S25" s="30">
        <f t="shared" si="1"/>
        <v>0</v>
      </c>
    </row>
    <row r="26" spans="1:19" ht="42.05" customHeight="1" x14ac:dyDescent="0.5">
      <c r="A26" s="45"/>
      <c r="B26" s="45"/>
      <c r="C26" s="45"/>
      <c r="D26" s="45"/>
      <c r="E26" s="45"/>
      <c r="F26" s="46"/>
      <c r="G26" s="47"/>
      <c r="H26" s="37">
        <f>IF(AND(A26&lt;&gt;"",B26&lt;&gt;"",C26&lt;&gt;"",D26&lt;&gt;"",E26&lt;&gt;"",F26&lt;&gt;"",G26&lt;&gt;""),VLOOKUP(F26,訪問看護費!$A$9:$B$14,2,0),0)</f>
        <v>0</v>
      </c>
      <c r="I26" s="37">
        <f t="shared" si="3"/>
        <v>0</v>
      </c>
      <c r="Q26" s="30" t="s">
        <v>152</v>
      </c>
      <c r="R26" s="30">
        <f t="shared" si="0"/>
        <v>0</v>
      </c>
      <c r="S26" s="30">
        <f t="shared" si="1"/>
        <v>0</v>
      </c>
    </row>
    <row r="27" spans="1:19" ht="42.05" customHeight="1" x14ac:dyDescent="0.5">
      <c r="A27" s="45"/>
      <c r="B27" s="45"/>
      <c r="C27" s="45"/>
      <c r="D27" s="45"/>
      <c r="E27" s="45"/>
      <c r="F27" s="46"/>
      <c r="G27" s="47"/>
      <c r="H27" s="37">
        <f>IF(AND(A27&lt;&gt;"",B27&lt;&gt;"",C27&lt;&gt;"",D27&lt;&gt;"",E27&lt;&gt;"",F27&lt;&gt;"",G27&lt;&gt;""),VLOOKUP(F27,訪問看護費!$A$9:$B$14,2,0),0)</f>
        <v>0</v>
      </c>
      <c r="I27" s="37">
        <f t="shared" si="3"/>
        <v>0</v>
      </c>
      <c r="Q27" s="30" t="s">
        <v>153</v>
      </c>
      <c r="R27" s="30">
        <f t="shared" si="0"/>
        <v>0</v>
      </c>
      <c r="S27" s="30">
        <f t="shared" si="1"/>
        <v>0</v>
      </c>
    </row>
    <row r="28" spans="1:19" ht="42.05" customHeight="1" x14ac:dyDescent="0.5">
      <c r="A28" s="45"/>
      <c r="B28" s="45"/>
      <c r="C28" s="45"/>
      <c r="D28" s="45"/>
      <c r="E28" s="45"/>
      <c r="F28" s="46"/>
      <c r="G28" s="47"/>
      <c r="H28" s="37">
        <f>IF(AND(A28&lt;&gt;"",B28&lt;&gt;"",C28&lt;&gt;"",D28&lt;&gt;"",E28&lt;&gt;"",F28&lt;&gt;"",G28&lt;&gt;""),VLOOKUP(F28,訪問看護費!$A$9:$B$14,2,0),0)</f>
        <v>0</v>
      </c>
      <c r="I28" s="37">
        <f t="shared" si="3"/>
        <v>0</v>
      </c>
      <c r="Q28" s="30" t="s">
        <v>154</v>
      </c>
      <c r="R28" s="30">
        <f t="shared" si="0"/>
        <v>0</v>
      </c>
      <c r="S28" s="30">
        <f t="shared" si="1"/>
        <v>0</v>
      </c>
    </row>
    <row r="29" spans="1:19" ht="42.05" customHeight="1" x14ac:dyDescent="0.5">
      <c r="A29" s="45"/>
      <c r="B29" s="45"/>
      <c r="C29" s="45"/>
      <c r="D29" s="45"/>
      <c r="E29" s="45"/>
      <c r="F29" s="46"/>
      <c r="G29" s="47"/>
      <c r="H29" s="37">
        <f>IF(AND(A29&lt;&gt;"",B29&lt;&gt;"",C29&lt;&gt;"",D29&lt;&gt;"",E29&lt;&gt;"",F29&lt;&gt;"",G29&lt;&gt;""),VLOOKUP(F29,訪問看護費!$A$9:$B$14,2,0),0)</f>
        <v>0</v>
      </c>
      <c r="I29" s="37">
        <f t="shared" si="3"/>
        <v>0</v>
      </c>
      <c r="Q29" s="30" t="s">
        <v>155</v>
      </c>
      <c r="R29" s="30">
        <f t="shared" si="0"/>
        <v>0</v>
      </c>
      <c r="S29" s="30">
        <f t="shared" si="1"/>
        <v>0</v>
      </c>
    </row>
    <row r="30" spans="1:19" ht="42.05" customHeight="1" x14ac:dyDescent="0.5">
      <c r="A30" s="45"/>
      <c r="B30" s="45"/>
      <c r="C30" s="45"/>
      <c r="D30" s="45"/>
      <c r="E30" s="45"/>
      <c r="F30" s="46"/>
      <c r="G30" s="47"/>
      <c r="H30" s="37">
        <f>IF(AND(A30&lt;&gt;"",B30&lt;&gt;"",C30&lt;&gt;"",D30&lt;&gt;"",E30&lt;&gt;"",F30&lt;&gt;"",G30&lt;&gt;""),VLOOKUP(F30,訪問看護費!$A$9:$B$14,2,0),0)</f>
        <v>0</v>
      </c>
      <c r="I30" s="37">
        <f t="shared" si="3"/>
        <v>0</v>
      </c>
      <c r="Q30" s="30" t="s">
        <v>156</v>
      </c>
      <c r="R30" s="30">
        <f t="shared" si="0"/>
        <v>0</v>
      </c>
      <c r="S30" s="30">
        <f t="shared" si="1"/>
        <v>0</v>
      </c>
    </row>
    <row r="31" spans="1:19" ht="42.05" customHeight="1" x14ac:dyDescent="0.5">
      <c r="A31" s="45"/>
      <c r="B31" s="45"/>
      <c r="C31" s="45"/>
      <c r="D31" s="45"/>
      <c r="E31" s="45"/>
      <c r="F31" s="46"/>
      <c r="G31" s="47"/>
      <c r="H31" s="37">
        <f>IF(AND(A31&lt;&gt;"",B31&lt;&gt;"",C31&lt;&gt;"",D31&lt;&gt;"",E31&lt;&gt;"",F31&lt;&gt;"",G31&lt;&gt;""),VLOOKUP(F31,訪問看護費!$A$9:$B$14,2,0),0)</f>
        <v>0</v>
      </c>
      <c r="I31" s="37">
        <f t="shared" si="3"/>
        <v>0</v>
      </c>
      <c r="Q31" s="30" t="s">
        <v>157</v>
      </c>
      <c r="R31" s="30">
        <f t="shared" si="0"/>
        <v>0</v>
      </c>
      <c r="S31" s="30">
        <f t="shared" si="1"/>
        <v>0</v>
      </c>
    </row>
    <row r="32" spans="1:19" ht="42.05" customHeight="1" x14ac:dyDescent="0.5">
      <c r="A32" s="45"/>
      <c r="B32" s="45"/>
      <c r="C32" s="45"/>
      <c r="D32" s="45"/>
      <c r="E32" s="45"/>
      <c r="F32" s="46"/>
      <c r="G32" s="47"/>
      <c r="H32" s="37">
        <f>IF(AND(A32&lt;&gt;"",B32&lt;&gt;"",C32&lt;&gt;"",D32&lt;&gt;"",E32&lt;&gt;"",F32&lt;&gt;"",G32&lt;&gt;""),VLOOKUP(F32,訪問看護費!$A$9:$B$14,2,0),0)</f>
        <v>0</v>
      </c>
      <c r="I32" s="37">
        <f t="shared" si="3"/>
        <v>0</v>
      </c>
      <c r="Q32" s="30" t="s">
        <v>158</v>
      </c>
      <c r="R32" s="30">
        <f t="shared" si="0"/>
        <v>0</v>
      </c>
      <c r="S32" s="30">
        <f t="shared" si="1"/>
        <v>0</v>
      </c>
    </row>
    <row r="33" spans="1:19" ht="42.05" customHeight="1" x14ac:dyDescent="0.5">
      <c r="A33" s="45"/>
      <c r="B33" s="45"/>
      <c r="C33" s="45"/>
      <c r="D33" s="45"/>
      <c r="E33" s="45"/>
      <c r="F33" s="46"/>
      <c r="G33" s="47"/>
      <c r="H33" s="37">
        <f>IF(AND(A33&lt;&gt;"",B33&lt;&gt;"",C33&lt;&gt;"",D33&lt;&gt;"",E33&lt;&gt;"",F33&lt;&gt;"",G33&lt;&gt;""),VLOOKUP(F33,訪問看護費!$A$9:$B$14,2,0),0)</f>
        <v>0</v>
      </c>
      <c r="I33" s="37">
        <f t="shared" si="3"/>
        <v>0</v>
      </c>
      <c r="Q33" s="30" t="s">
        <v>159</v>
      </c>
      <c r="R33" s="30">
        <f t="shared" si="0"/>
        <v>0</v>
      </c>
      <c r="S33" s="30">
        <f t="shared" si="1"/>
        <v>0</v>
      </c>
    </row>
    <row r="34" spans="1:19" ht="42.05" customHeight="1" x14ac:dyDescent="0.5">
      <c r="A34" s="45"/>
      <c r="B34" s="45"/>
      <c r="C34" s="45"/>
      <c r="D34" s="45"/>
      <c r="E34" s="45"/>
      <c r="F34" s="46"/>
      <c r="G34" s="47"/>
      <c r="H34" s="37">
        <f>IF(AND(A34&lt;&gt;"",B34&lt;&gt;"",C34&lt;&gt;"",D34&lt;&gt;"",E34&lt;&gt;"",F34&lt;&gt;"",G34&lt;&gt;""),VLOOKUP(F34,訪問看護費!$A$9:$B$14,2,0),0)</f>
        <v>0</v>
      </c>
      <c r="I34" s="37">
        <f t="shared" si="3"/>
        <v>0</v>
      </c>
      <c r="Q34" s="30" t="s">
        <v>160</v>
      </c>
      <c r="R34" s="30">
        <f t="shared" si="0"/>
        <v>0</v>
      </c>
      <c r="S34" s="30">
        <f t="shared" si="1"/>
        <v>0</v>
      </c>
    </row>
    <row r="35" spans="1:19" ht="42.05" customHeight="1" x14ac:dyDescent="0.5">
      <c r="A35" s="45"/>
      <c r="B35" s="45"/>
      <c r="C35" s="45"/>
      <c r="D35" s="45"/>
      <c r="E35" s="45"/>
      <c r="F35" s="46"/>
      <c r="G35" s="47"/>
      <c r="H35" s="37">
        <f>IF(AND(A35&lt;&gt;"",B35&lt;&gt;"",C35&lt;&gt;"",D35&lt;&gt;"",E35&lt;&gt;"",F35&lt;&gt;"",G35&lt;&gt;""),VLOOKUP(F35,訪問看護費!$A$9:$B$14,2,0),0)</f>
        <v>0</v>
      </c>
      <c r="I35" s="37">
        <f t="shared" si="3"/>
        <v>0</v>
      </c>
      <c r="Q35" s="30" t="s">
        <v>161</v>
      </c>
      <c r="R35" s="30">
        <f t="shared" si="0"/>
        <v>0</v>
      </c>
      <c r="S35" s="30">
        <f t="shared" si="1"/>
        <v>0</v>
      </c>
    </row>
    <row r="36" spans="1:19" ht="42.05" customHeight="1" x14ac:dyDescent="0.5">
      <c r="A36" s="45"/>
      <c r="B36" s="45"/>
      <c r="C36" s="45"/>
      <c r="D36" s="45"/>
      <c r="E36" s="45"/>
      <c r="F36" s="46"/>
      <c r="G36" s="47"/>
      <c r="H36" s="37">
        <f>IF(AND(A36&lt;&gt;"",B36&lt;&gt;"",C36&lt;&gt;"",D36&lt;&gt;"",E36&lt;&gt;"",F36&lt;&gt;"",G36&lt;&gt;""),VLOOKUP(F36,訪問看護費!$A$9:$B$14,2,0),0)</f>
        <v>0</v>
      </c>
      <c r="I36" s="37">
        <f t="shared" si="3"/>
        <v>0</v>
      </c>
      <c r="Q36" s="30" t="s">
        <v>162</v>
      </c>
      <c r="R36" s="30">
        <f t="shared" si="0"/>
        <v>0</v>
      </c>
      <c r="S36" s="30">
        <f t="shared" si="1"/>
        <v>0</v>
      </c>
    </row>
    <row r="37" spans="1:19" ht="29.95" customHeight="1" x14ac:dyDescent="0.5">
      <c r="A37" s="147" t="s">
        <v>33</v>
      </c>
      <c r="B37" s="147"/>
      <c r="C37" s="147"/>
      <c r="D37" s="147"/>
      <c r="E37" s="147"/>
      <c r="F37" s="147"/>
      <c r="G37" s="39">
        <f>SUMIF(G17:G36,"&lt;&gt;#N/A")</f>
        <v>0</v>
      </c>
      <c r="H37" s="39">
        <f>SUMIF(H17:H36,"&lt;&gt;#N/A")</f>
        <v>0</v>
      </c>
      <c r="I37" s="39">
        <f>SUMIF(I17:I36,"&lt;&gt;#N/A")</f>
        <v>0</v>
      </c>
      <c r="Q37" s="30" t="s">
        <v>163</v>
      </c>
      <c r="R37" s="30">
        <f t="shared" si="0"/>
        <v>0</v>
      </c>
      <c r="S37" s="30">
        <f t="shared" si="1"/>
        <v>0</v>
      </c>
    </row>
    <row r="38" spans="1:19" ht="29.95" customHeight="1" x14ac:dyDescent="0.5">
      <c r="Q38" s="30" t="s">
        <v>164</v>
      </c>
      <c r="R38" s="30">
        <f t="shared" si="0"/>
        <v>0</v>
      </c>
      <c r="S38" s="30">
        <f t="shared" si="1"/>
        <v>0</v>
      </c>
    </row>
    <row r="39" spans="1:19" ht="29.95" customHeight="1" x14ac:dyDescent="0.5">
      <c r="A39" s="34" t="s">
        <v>34</v>
      </c>
      <c r="Q39" s="30" t="s">
        <v>165</v>
      </c>
      <c r="R39" s="30">
        <f t="shared" si="0"/>
        <v>0</v>
      </c>
      <c r="S39" s="30">
        <f t="shared" si="1"/>
        <v>0</v>
      </c>
    </row>
    <row r="40" spans="1:19" ht="43" customHeight="1" x14ac:dyDescent="0.5">
      <c r="A40" s="35" t="s">
        <v>42</v>
      </c>
      <c r="B40" s="35" t="s">
        <v>44</v>
      </c>
      <c r="C40" s="35" t="s">
        <v>26</v>
      </c>
      <c r="D40" s="36" t="s">
        <v>178</v>
      </c>
      <c r="E40" s="36" t="s">
        <v>179</v>
      </c>
      <c r="F40" s="35" t="s">
        <v>27</v>
      </c>
      <c r="G40" s="36" t="s">
        <v>43</v>
      </c>
      <c r="H40" s="36" t="s">
        <v>29</v>
      </c>
      <c r="I40" s="36" t="s">
        <v>94</v>
      </c>
      <c r="Q40" s="30" t="s">
        <v>166</v>
      </c>
      <c r="R40" s="30">
        <f t="shared" si="0"/>
        <v>0</v>
      </c>
      <c r="S40" s="30">
        <f t="shared" si="1"/>
        <v>0</v>
      </c>
    </row>
    <row r="41" spans="1:19" ht="29.95" customHeight="1" x14ac:dyDescent="0.5">
      <c r="A41" s="45"/>
      <c r="B41" s="45"/>
      <c r="C41" s="45"/>
      <c r="D41" s="45"/>
      <c r="E41" s="45"/>
      <c r="F41" s="46"/>
      <c r="G41" s="47"/>
      <c r="H41" s="37">
        <f>IF(AND(A41&lt;&gt;"",B41&lt;&gt;"",C41&lt;&gt;"",D41&lt;&gt;"",E41&lt;&gt;"",F41&lt;&gt;"",G41&lt;&gt;""),VLOOKUP(F41,訪問看護費!$A$17:$B$21,2,0),0)</f>
        <v>0</v>
      </c>
      <c r="I41" s="37">
        <f>(H41*G41)*0.1*10</f>
        <v>0</v>
      </c>
      <c r="Q41" s="30" t="s">
        <v>167</v>
      </c>
      <c r="R41" s="30">
        <f t="shared" si="0"/>
        <v>0</v>
      </c>
      <c r="S41" s="30">
        <f t="shared" si="1"/>
        <v>0</v>
      </c>
    </row>
    <row r="42" spans="1:19" ht="29.95" customHeight="1" x14ac:dyDescent="0.5">
      <c r="A42" s="45"/>
      <c r="B42" s="45"/>
      <c r="C42" s="45"/>
      <c r="D42" s="45"/>
      <c r="E42" s="45"/>
      <c r="F42" s="46"/>
      <c r="G42" s="47"/>
      <c r="H42" s="37">
        <f>IF(AND(A42&lt;&gt;"",B42&lt;&gt;"",C42&lt;&gt;"",D42&lt;&gt;"",E42&lt;&gt;"",F42&lt;&gt;"",G42&lt;&gt;""),VLOOKUP(F42,訪問看護費!$A$17:$B$21,2,0),0)</f>
        <v>0</v>
      </c>
      <c r="I42" s="37">
        <f t="shared" ref="I42:I45" si="4">(H42*G42)*0.1*10</f>
        <v>0</v>
      </c>
      <c r="Q42" s="30" t="s">
        <v>168</v>
      </c>
      <c r="R42" s="30">
        <f t="shared" si="0"/>
        <v>0</v>
      </c>
      <c r="S42" s="30">
        <f t="shared" si="1"/>
        <v>0</v>
      </c>
    </row>
    <row r="43" spans="1:19" ht="29.95" customHeight="1" x14ac:dyDescent="0.5">
      <c r="A43" s="45"/>
      <c r="B43" s="45"/>
      <c r="C43" s="45"/>
      <c r="D43" s="45"/>
      <c r="E43" s="45"/>
      <c r="F43" s="46"/>
      <c r="G43" s="47"/>
      <c r="H43" s="37">
        <f>IF(AND(A43&lt;&gt;"",B43&lt;&gt;"",C43&lt;&gt;"",D43&lt;&gt;"",E43&lt;&gt;"",F43&lt;&gt;"",G43&lt;&gt;""),VLOOKUP(F43,訪問看護費!$A$17:$B$21,2,0),0)</f>
        <v>0</v>
      </c>
      <c r="I43" s="37">
        <f t="shared" si="4"/>
        <v>0</v>
      </c>
      <c r="Q43" s="30" t="s">
        <v>169</v>
      </c>
      <c r="R43" s="30">
        <f t="shared" si="0"/>
        <v>0</v>
      </c>
      <c r="S43" s="30">
        <f t="shared" si="1"/>
        <v>0</v>
      </c>
    </row>
    <row r="44" spans="1:19" ht="29.95" customHeight="1" x14ac:dyDescent="0.5">
      <c r="A44" s="45"/>
      <c r="B44" s="45"/>
      <c r="C44" s="45"/>
      <c r="D44" s="45"/>
      <c r="E44" s="45"/>
      <c r="F44" s="46"/>
      <c r="G44" s="47"/>
      <c r="H44" s="37">
        <f>IF(AND(A44&lt;&gt;"",B44&lt;&gt;"",C44&lt;&gt;"",D44&lt;&gt;"",E44&lt;&gt;"",F44&lt;&gt;"",G44&lt;&gt;""),VLOOKUP(F44,訪問看護費!$A$17:$B$21,2,0),0)</f>
        <v>0</v>
      </c>
      <c r="I44" s="37">
        <f t="shared" si="4"/>
        <v>0</v>
      </c>
      <c r="Q44" s="30" t="s">
        <v>170</v>
      </c>
      <c r="R44" s="30">
        <f t="shared" si="0"/>
        <v>0</v>
      </c>
      <c r="S44" s="30">
        <f t="shared" si="1"/>
        <v>0</v>
      </c>
    </row>
    <row r="45" spans="1:19" ht="29.95" customHeight="1" x14ac:dyDescent="0.5">
      <c r="A45" s="45"/>
      <c r="B45" s="45"/>
      <c r="C45" s="45"/>
      <c r="D45" s="45"/>
      <c r="E45" s="45"/>
      <c r="F45" s="46"/>
      <c r="G45" s="47"/>
      <c r="H45" s="37">
        <f>IF(AND(A45&lt;&gt;"",B45&lt;&gt;"",C45&lt;&gt;"",D45&lt;&gt;"",E45&lt;&gt;"",F45&lt;&gt;"",G45&lt;&gt;""),VLOOKUP(F45,訪問看護費!$A$17:$B$21,2,0),0)</f>
        <v>0</v>
      </c>
      <c r="I45" s="37">
        <f t="shared" si="4"/>
        <v>0</v>
      </c>
      <c r="Q45" s="30" t="s">
        <v>171</v>
      </c>
      <c r="R45" s="30">
        <f t="shared" si="0"/>
        <v>0</v>
      </c>
      <c r="S45" s="30">
        <f t="shared" si="1"/>
        <v>0</v>
      </c>
    </row>
    <row r="46" spans="1:19" ht="29.95" customHeight="1" x14ac:dyDescent="0.5">
      <c r="A46" s="45"/>
      <c r="B46" s="45"/>
      <c r="C46" s="45"/>
      <c r="D46" s="45"/>
      <c r="E46" s="45"/>
      <c r="F46" s="46"/>
      <c r="G46" s="47"/>
      <c r="H46" s="37">
        <f>IF(AND(A46&lt;&gt;"",B46&lt;&gt;"",C46&lt;&gt;"",D46&lt;&gt;"",E46&lt;&gt;"",F46&lt;&gt;"",G46&lt;&gt;""),VLOOKUP(F46,訪問看護費!$A$17:$B$21,2,0),0)</f>
        <v>0</v>
      </c>
      <c r="I46" s="37">
        <f t="shared" ref="I46:I55" si="5">(H46*G46)*0.1*10</f>
        <v>0</v>
      </c>
      <c r="R46" s="28">
        <f>SUM(R3:R45)</f>
        <v>0</v>
      </c>
      <c r="S46" s="28">
        <f>SUM(S3:S45)</f>
        <v>0</v>
      </c>
    </row>
    <row r="47" spans="1:19" ht="29.95" customHeight="1" x14ac:dyDescent="0.5">
      <c r="A47" s="45"/>
      <c r="B47" s="45"/>
      <c r="C47" s="45"/>
      <c r="D47" s="45"/>
      <c r="E47" s="45"/>
      <c r="F47" s="46"/>
      <c r="G47" s="47"/>
      <c r="H47" s="37">
        <f>IF(AND(A47&lt;&gt;"",B47&lt;&gt;"",C47&lt;&gt;"",D47&lt;&gt;"",E47&lt;&gt;"",F47&lt;&gt;"",G47&lt;&gt;""),VLOOKUP(F47,訪問看護費!$A$17:$B$21,2,0),0)</f>
        <v>0</v>
      </c>
      <c r="I47" s="37">
        <f t="shared" si="5"/>
        <v>0</v>
      </c>
    </row>
    <row r="48" spans="1:19" ht="29.95" customHeight="1" x14ac:dyDescent="0.5">
      <c r="A48" s="45"/>
      <c r="B48" s="45"/>
      <c r="C48" s="45"/>
      <c r="D48" s="45"/>
      <c r="E48" s="45"/>
      <c r="F48" s="46"/>
      <c r="G48" s="47"/>
      <c r="H48" s="37">
        <f>IF(AND(A48&lt;&gt;"",B48&lt;&gt;"",C48&lt;&gt;"",D48&lt;&gt;"",E48&lt;&gt;"",F48&lt;&gt;"",G48&lt;&gt;""),VLOOKUP(F48,訪問看護費!$A$17:$B$21,2,0),0)</f>
        <v>0</v>
      </c>
      <c r="I48" s="37">
        <f t="shared" si="5"/>
        <v>0</v>
      </c>
    </row>
    <row r="49" spans="1:9" ht="29.95" customHeight="1" x14ac:dyDescent="0.5">
      <c r="A49" s="45"/>
      <c r="B49" s="45"/>
      <c r="C49" s="45"/>
      <c r="D49" s="45"/>
      <c r="E49" s="45"/>
      <c r="F49" s="46"/>
      <c r="G49" s="47"/>
      <c r="H49" s="37">
        <f>IF(AND(A49&lt;&gt;"",B49&lt;&gt;"",C49&lt;&gt;"",D49&lt;&gt;"",E49&lt;&gt;"",F49&lt;&gt;"",G49&lt;&gt;""),VLOOKUP(F49,訪問看護費!$A$17:$B$21,2,0),0)</f>
        <v>0</v>
      </c>
      <c r="I49" s="37">
        <f t="shared" si="5"/>
        <v>0</v>
      </c>
    </row>
    <row r="50" spans="1:9" ht="29.95" customHeight="1" x14ac:dyDescent="0.5">
      <c r="A50" s="45"/>
      <c r="B50" s="45"/>
      <c r="C50" s="45"/>
      <c r="D50" s="45"/>
      <c r="E50" s="45"/>
      <c r="F50" s="46"/>
      <c r="G50" s="47"/>
      <c r="H50" s="37">
        <f>IF(AND(A50&lt;&gt;"",B50&lt;&gt;"",C50&lt;&gt;"",D50&lt;&gt;"",E50&lt;&gt;"",F50&lt;&gt;"",G50&lt;&gt;""),VLOOKUP(F50,訪問看護費!$A$17:$B$21,2,0),0)</f>
        <v>0</v>
      </c>
      <c r="I50" s="37">
        <f t="shared" si="5"/>
        <v>0</v>
      </c>
    </row>
    <row r="51" spans="1:9" ht="29.95" customHeight="1" x14ac:dyDescent="0.5">
      <c r="A51" s="45"/>
      <c r="B51" s="45"/>
      <c r="C51" s="45"/>
      <c r="D51" s="45"/>
      <c r="E51" s="45"/>
      <c r="F51" s="46"/>
      <c r="G51" s="47"/>
      <c r="H51" s="37">
        <f>IF(AND(A51&lt;&gt;"",B51&lt;&gt;"",C51&lt;&gt;"",D51&lt;&gt;"",E51&lt;&gt;"",F51&lt;&gt;"",G51&lt;&gt;""),VLOOKUP(F51,訪問看護費!$A$17:$B$21,2,0),0)</f>
        <v>0</v>
      </c>
      <c r="I51" s="37">
        <f t="shared" si="5"/>
        <v>0</v>
      </c>
    </row>
    <row r="52" spans="1:9" ht="29.95" customHeight="1" x14ac:dyDescent="0.5">
      <c r="A52" s="45"/>
      <c r="B52" s="45"/>
      <c r="C52" s="45"/>
      <c r="D52" s="45"/>
      <c r="E52" s="45"/>
      <c r="F52" s="46"/>
      <c r="G52" s="47"/>
      <c r="H52" s="37">
        <f>IF(AND(A52&lt;&gt;"",B52&lt;&gt;"",C52&lt;&gt;"",D52&lt;&gt;"",E52&lt;&gt;"",F52&lt;&gt;"",G52&lt;&gt;""),VLOOKUP(F52,訪問看護費!$A$17:$B$21,2,0),0)</f>
        <v>0</v>
      </c>
      <c r="I52" s="37">
        <f t="shared" si="5"/>
        <v>0</v>
      </c>
    </row>
    <row r="53" spans="1:9" ht="29.95" customHeight="1" x14ac:dyDescent="0.5">
      <c r="A53" s="45"/>
      <c r="B53" s="45"/>
      <c r="C53" s="45"/>
      <c r="D53" s="45"/>
      <c r="E53" s="45"/>
      <c r="F53" s="46"/>
      <c r="G53" s="47"/>
      <c r="H53" s="37">
        <f>IF(AND(A53&lt;&gt;"",B53&lt;&gt;"",C53&lt;&gt;"",D53&lt;&gt;"",E53&lt;&gt;"",F53&lt;&gt;"",G53&lt;&gt;""),VLOOKUP(F53,訪問看護費!$A$17:$B$21,2,0),0)</f>
        <v>0</v>
      </c>
      <c r="I53" s="37">
        <f t="shared" si="5"/>
        <v>0</v>
      </c>
    </row>
    <row r="54" spans="1:9" ht="29.95" customHeight="1" x14ac:dyDescent="0.5">
      <c r="A54" s="45"/>
      <c r="B54" s="45"/>
      <c r="C54" s="45"/>
      <c r="D54" s="45"/>
      <c r="E54" s="45"/>
      <c r="F54" s="46"/>
      <c r="G54" s="47"/>
      <c r="H54" s="37">
        <f>IF(AND(A54&lt;&gt;"",B54&lt;&gt;"",C54&lt;&gt;"",D54&lt;&gt;"",E54&lt;&gt;"",F54&lt;&gt;"",G54&lt;&gt;""),VLOOKUP(F54,訪問看護費!$A$17:$B$21,2,0),0)</f>
        <v>0</v>
      </c>
      <c r="I54" s="37">
        <f t="shared" si="5"/>
        <v>0</v>
      </c>
    </row>
    <row r="55" spans="1:9" ht="29.95" customHeight="1" x14ac:dyDescent="0.5">
      <c r="A55" s="45"/>
      <c r="B55" s="45"/>
      <c r="C55" s="45"/>
      <c r="D55" s="45"/>
      <c r="E55" s="45"/>
      <c r="F55" s="46"/>
      <c r="G55" s="47"/>
      <c r="H55" s="37">
        <f>IF(AND(A55&lt;&gt;"",B55&lt;&gt;"",C55&lt;&gt;"",D55&lt;&gt;"",E55&lt;&gt;"",F55&lt;&gt;"",G55&lt;&gt;""),VLOOKUP(F55,訪問看護費!$A$17:$B$21,2,0),0)</f>
        <v>0</v>
      </c>
      <c r="I55" s="37">
        <f t="shared" si="5"/>
        <v>0</v>
      </c>
    </row>
    <row r="56" spans="1:9" ht="29.95" customHeight="1" x14ac:dyDescent="0.5">
      <c r="A56" s="147" t="s">
        <v>33</v>
      </c>
      <c r="B56" s="147"/>
      <c r="C56" s="147"/>
      <c r="D56" s="147"/>
      <c r="E56" s="147"/>
      <c r="F56" s="147"/>
      <c r="G56" s="39">
        <f>SUMIF(G41:G55,"&lt;&gt;#N/A")</f>
        <v>0</v>
      </c>
      <c r="H56" s="39">
        <f>SUMIF(H41:H55,"&lt;&gt;#N/A")</f>
        <v>0</v>
      </c>
      <c r="I56" s="39">
        <f>SUMIF(I41:I55,"&lt;&gt;#N/A")</f>
        <v>0</v>
      </c>
    </row>
    <row r="58" spans="1:9" ht="29.95" customHeight="1" x14ac:dyDescent="0.5">
      <c r="A58" s="34" t="s">
        <v>35</v>
      </c>
    </row>
    <row r="59" spans="1:9" ht="43" customHeight="1" x14ac:dyDescent="0.5">
      <c r="A59" s="35" t="s">
        <v>42</v>
      </c>
      <c r="B59" s="35" t="s">
        <v>44</v>
      </c>
      <c r="C59" s="35" t="s">
        <v>26</v>
      </c>
      <c r="D59" s="36" t="s">
        <v>178</v>
      </c>
      <c r="E59" s="36" t="s">
        <v>179</v>
      </c>
      <c r="F59" s="36" t="s">
        <v>43</v>
      </c>
      <c r="G59" s="36" t="s">
        <v>29</v>
      </c>
      <c r="H59" s="36" t="s">
        <v>45</v>
      </c>
    </row>
    <row r="60" spans="1:9" ht="29.95" customHeight="1" x14ac:dyDescent="0.5">
      <c r="A60" s="45"/>
      <c r="B60" s="45"/>
      <c r="C60" s="45"/>
      <c r="D60" s="45"/>
      <c r="E60" s="45"/>
      <c r="F60" s="48"/>
      <c r="G60" s="37">
        <f>IF(AND(A60&lt;&gt;"",B60&lt;&gt;"",C60&lt;&gt;"",D60&lt;&gt;"",E60&lt;&gt;"",F60&lt;&gt;""),2961,0)</f>
        <v>0</v>
      </c>
      <c r="H60" s="37">
        <f>G60*0.1*10</f>
        <v>0</v>
      </c>
    </row>
    <row r="61" spans="1:9" ht="29.95" customHeight="1" x14ac:dyDescent="0.5">
      <c r="A61" s="45"/>
      <c r="B61" s="45"/>
      <c r="C61" s="45"/>
      <c r="D61" s="45"/>
      <c r="E61" s="45"/>
      <c r="F61" s="48"/>
      <c r="G61" s="37">
        <f t="shared" ref="G61:G64" si="6">IF(AND(A61&lt;&gt;"",B61&lt;&gt;"",C61&lt;&gt;"",D61&lt;&gt;"",E61&lt;&gt;"",F61&lt;&gt;""),2961,0)</f>
        <v>0</v>
      </c>
      <c r="H61" s="37">
        <f t="shared" ref="H61:H64" si="7">G61*0.1*10</f>
        <v>0</v>
      </c>
    </row>
    <row r="62" spans="1:9" ht="29.95" customHeight="1" x14ac:dyDescent="0.5">
      <c r="A62" s="45"/>
      <c r="B62" s="45"/>
      <c r="C62" s="45"/>
      <c r="D62" s="45"/>
      <c r="E62" s="45"/>
      <c r="F62" s="48"/>
      <c r="G62" s="37">
        <f t="shared" si="6"/>
        <v>0</v>
      </c>
      <c r="H62" s="37">
        <f t="shared" si="7"/>
        <v>0</v>
      </c>
    </row>
    <row r="63" spans="1:9" ht="29.95" customHeight="1" x14ac:dyDescent="0.5">
      <c r="A63" s="45"/>
      <c r="B63" s="45"/>
      <c r="C63" s="45"/>
      <c r="D63" s="45"/>
      <c r="E63" s="45"/>
      <c r="F63" s="48"/>
      <c r="G63" s="37">
        <f t="shared" si="6"/>
        <v>0</v>
      </c>
      <c r="H63" s="37">
        <f t="shared" si="7"/>
        <v>0</v>
      </c>
    </row>
    <row r="64" spans="1:9" ht="29.95" customHeight="1" x14ac:dyDescent="0.5">
      <c r="A64" s="45"/>
      <c r="B64" s="45"/>
      <c r="C64" s="45"/>
      <c r="D64" s="45"/>
      <c r="E64" s="45"/>
      <c r="F64" s="48"/>
      <c r="G64" s="37">
        <f t="shared" si="6"/>
        <v>0</v>
      </c>
      <c r="H64" s="37">
        <f t="shared" si="7"/>
        <v>0</v>
      </c>
    </row>
    <row r="65" spans="1:9" ht="29.95" customHeight="1" x14ac:dyDescent="0.5">
      <c r="A65" s="147" t="s">
        <v>33</v>
      </c>
      <c r="B65" s="147"/>
      <c r="C65" s="147"/>
      <c r="D65" s="147"/>
      <c r="E65" s="147"/>
      <c r="F65" s="38">
        <f>SUMIF(F60:F64,"&lt;&gt;#N/A")</f>
        <v>0</v>
      </c>
      <c r="G65" s="39">
        <f>SUMIF(G60:G64,"&lt;&gt;#N/A")</f>
        <v>0</v>
      </c>
      <c r="H65" s="39">
        <f>SUMIF(H60:H64,"&lt;&gt;#N/A")</f>
        <v>0</v>
      </c>
    </row>
    <row r="66" spans="1:9" ht="29.95" customHeight="1" x14ac:dyDescent="0.5">
      <c r="F66" s="24"/>
    </row>
    <row r="67" spans="1:9" ht="29.95" customHeight="1" x14ac:dyDescent="0.5">
      <c r="A67" s="34" t="s">
        <v>36</v>
      </c>
      <c r="B67" s="50"/>
    </row>
    <row r="68" spans="1:9" ht="43" customHeight="1" x14ac:dyDescent="0.5">
      <c r="A68" s="40" t="s">
        <v>37</v>
      </c>
      <c r="B68" s="41" t="s">
        <v>38</v>
      </c>
      <c r="C68" s="41" t="s">
        <v>43</v>
      </c>
      <c r="D68" s="40" t="s">
        <v>99</v>
      </c>
    </row>
    <row r="69" spans="1:9" ht="29.95" customHeight="1" x14ac:dyDescent="0.5">
      <c r="A69" s="42">
        <f>COUNTA(C17:C36,C41:C55,C60:C64)</f>
        <v>0</v>
      </c>
      <c r="B69" s="42">
        <f>COUNTA(B17:B36,B41:B55,B60:B64)</f>
        <v>0</v>
      </c>
      <c r="C69" s="43">
        <f>SUM(G37,G56,F65)</f>
        <v>0</v>
      </c>
      <c r="D69" s="43">
        <f>SUM(I37,I56,H65)</f>
        <v>0</v>
      </c>
    </row>
    <row r="71" spans="1:9" ht="29.95" customHeight="1" x14ac:dyDescent="0.5">
      <c r="A71" s="28"/>
      <c r="B71" s="28"/>
    </row>
    <row r="72" spans="1:9" ht="29.95" customHeight="1" x14ac:dyDescent="0.5">
      <c r="A72" s="28"/>
      <c r="B72" s="28"/>
      <c r="C72" s="28"/>
      <c r="D72" s="28"/>
      <c r="E72" s="28"/>
      <c r="F72" s="28"/>
      <c r="G72" s="28"/>
      <c r="H72" s="28"/>
      <c r="I72" s="28"/>
    </row>
    <row r="73" spans="1:9" ht="29.95" customHeight="1" x14ac:dyDescent="0.5">
      <c r="A73" s="28"/>
      <c r="B73" s="28"/>
      <c r="C73" s="28"/>
      <c r="D73" s="28"/>
      <c r="E73" s="28"/>
      <c r="F73" s="28"/>
      <c r="G73" s="28"/>
      <c r="H73" s="28"/>
      <c r="I73" s="28"/>
    </row>
    <row r="74" spans="1:9" ht="29.95" customHeight="1" x14ac:dyDescent="0.5">
      <c r="A74" s="28"/>
      <c r="B74" s="28"/>
      <c r="C74" s="28"/>
      <c r="D74" s="44"/>
      <c r="E74" s="44"/>
      <c r="F74" s="44"/>
      <c r="G74" s="28"/>
      <c r="H74" s="28"/>
      <c r="I74" s="28"/>
    </row>
    <row r="75" spans="1:9" ht="29.95" customHeight="1" x14ac:dyDescent="0.5">
      <c r="A75" s="28"/>
      <c r="B75" s="28"/>
      <c r="C75" s="28"/>
      <c r="D75" s="28"/>
      <c r="E75" s="28"/>
      <c r="F75" s="28"/>
      <c r="G75" s="28"/>
      <c r="H75" s="28"/>
      <c r="I75" s="28"/>
    </row>
    <row r="76" spans="1:9" ht="29.95" customHeight="1" x14ac:dyDescent="0.5">
      <c r="C76" s="28"/>
      <c r="D76" s="28"/>
      <c r="E76" s="28"/>
      <c r="F76" s="28"/>
      <c r="G76" s="28"/>
      <c r="H76" s="28"/>
      <c r="I76" s="28"/>
    </row>
    <row r="85" spans="1:9" s="28" customFormat="1" ht="20.05" customHeight="1" x14ac:dyDescent="0.5">
      <c r="A85" s="27"/>
      <c r="B85" s="27"/>
      <c r="C85" s="27"/>
      <c r="D85" s="27"/>
      <c r="E85" s="27"/>
      <c r="F85" s="27"/>
      <c r="G85" s="27"/>
      <c r="H85" s="27"/>
      <c r="I85" s="27"/>
    </row>
    <row r="86" spans="1:9" s="28" customFormat="1" ht="20.05" customHeight="1" x14ac:dyDescent="0.5">
      <c r="A86" s="27"/>
      <c r="B86" s="27"/>
      <c r="C86" s="27"/>
      <c r="D86" s="27"/>
      <c r="E86" s="27"/>
      <c r="F86" s="27"/>
      <c r="G86" s="27"/>
      <c r="H86" s="27"/>
      <c r="I86" s="27"/>
    </row>
    <row r="87" spans="1:9" s="28" customFormat="1" ht="20.05" customHeight="1" x14ac:dyDescent="0.5">
      <c r="A87" s="27"/>
      <c r="B87" s="27"/>
      <c r="C87" s="27"/>
      <c r="D87" s="27"/>
      <c r="E87" s="27"/>
      <c r="F87" s="27"/>
      <c r="G87" s="27"/>
      <c r="H87" s="27"/>
      <c r="I87" s="27"/>
    </row>
    <row r="88" spans="1:9" s="28" customFormat="1" ht="20.05" customHeight="1" x14ac:dyDescent="0.5">
      <c r="A88" s="27"/>
      <c r="B88" s="27"/>
      <c r="C88" s="27"/>
      <c r="D88" s="27"/>
      <c r="E88" s="27"/>
      <c r="F88" s="27"/>
      <c r="G88" s="27"/>
      <c r="H88" s="27"/>
      <c r="I88" s="27"/>
    </row>
    <row r="89" spans="1:9" s="28" customFormat="1" ht="20.05" customHeight="1" x14ac:dyDescent="0.5">
      <c r="A89" s="27"/>
      <c r="B89" s="27"/>
      <c r="C89" s="27"/>
      <c r="D89" s="27"/>
      <c r="E89" s="27"/>
      <c r="F89" s="27"/>
      <c r="G89" s="27"/>
      <c r="H89" s="27"/>
      <c r="I89" s="27"/>
    </row>
  </sheetData>
  <sheetProtection algorithmName="SHA-512" hashValue="xan01ufvGWgIKHVnKsuozmlHMVme6UyujjvZVUiAlzGL51CaWYmt7l32H21QlR1JUVPNMZtWsqtmcvjCEHFSag==" saltValue="34k0a1Vk367xC83bI8X6iw==" spinCount="100000" sheet="1" objects="1" scenarios="1"/>
  <mergeCells count="11">
    <mergeCell ref="A65:E65"/>
    <mergeCell ref="B10:I10"/>
    <mergeCell ref="B11:I11"/>
    <mergeCell ref="B12:I12"/>
    <mergeCell ref="A37:F37"/>
    <mergeCell ref="A56:F56"/>
    <mergeCell ref="A4:I4"/>
    <mergeCell ref="B7:I7"/>
    <mergeCell ref="B8:I8"/>
    <mergeCell ref="B9:I9"/>
    <mergeCell ref="G1:I1"/>
  </mergeCells>
  <phoneticPr fontId="3"/>
  <printOptions horizontalCentered="1"/>
  <pageMargins left="0.25" right="0.25" top="0.75" bottom="0.75" header="0.3" footer="0.3"/>
  <pageSetup paperSize="9" scale="47" orientation="portrait" horizontalDpi="0" verticalDpi="0" r:id="rId1"/>
  <rowBreaks count="1" manualBreakCount="1">
    <brk id="3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28FFE99-904D-43CF-9321-AE79C3163D53}">
          <x14:formula1>
            <xm:f>対象地域一覧!$A$1:$A$144</xm:f>
          </x14:formula1>
          <xm:sqref>C60:C64 C17:C36 C41:C55</xm:sqref>
        </x14:dataValidation>
        <x14:dataValidation type="list" allowBlank="1" showInputMessage="1" showErrorMessage="1" xr:uid="{79EE5621-E11E-45F0-98E3-AABE0B2BC120}">
          <x14:formula1>
            <xm:f>訪問看護費!$A$2:$A$5</xm:f>
          </x14:formula1>
          <xm:sqref>B12</xm:sqref>
        </x14:dataValidation>
        <x14:dataValidation type="list" allowBlank="1" showInputMessage="1" showErrorMessage="1" xr:uid="{48D04A8B-BE9C-41D6-8757-ED686428EACD}">
          <x14:formula1>
            <xm:f>訪問看護費!$A$9:$A$14</xm:f>
          </x14:formula1>
          <xm:sqref>F17:F36</xm:sqref>
        </x14:dataValidation>
        <x14:dataValidation type="list" allowBlank="1" showInputMessage="1" showErrorMessage="1" xr:uid="{4FFC8D4B-EAA2-4028-AB10-40F353D08D98}">
          <x14:formula1>
            <xm:f>訪問看護費!$A$17:$A$21</xm:f>
          </x14:formula1>
          <xm:sqref>F41:F55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30</vt:i4>
      </vt:variant>
    </vt:vector>
  </HeadingPairs>
  <TitlesOfParts>
    <vt:vector size="55"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Sheet2</vt:lpstr>
      <vt:lpstr>Sheet3</vt:lpstr>
      <vt:lpstr>訪問看護費</vt:lpstr>
      <vt:lpstr>対象区分</vt:lpstr>
      <vt:lpstr>対象地域一覧</vt:lpstr>
      <vt:lpstr>対象サービス一覧</vt:lpstr>
      <vt:lpstr>'(附表１－１)(附表１－２)補助金所要額調'!Print_Area</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2026-07-06T02:50:56Z</cp:lastPrinted>
  <dcterms:created xsi:type="dcterms:W3CDTF">2026-06-06T02:58:23Z</dcterms:created>
  <dcterms:modified xsi:type="dcterms:W3CDTF">2026-07-06T02:51:00Z</dcterms:modified>
</cp:coreProperties>
</file>