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131-0153-00_市民保険課\020_介護保険係\150_中山間特別地域訪問介護サービス等支援事業\美作市中山間特別地域訪問介護サービス等支援事業（仮称）作業用\様式\附表　事業所配布用\区分1（利用者宅が地域内）\"/>
    </mc:Choice>
  </mc:AlternateContent>
  <xr:revisionPtr revIDLastSave="0" documentId="13_ncr:1_{AF32F98C-EC10-465C-892F-0460B1BC126F}" xr6:coauthVersionLast="47" xr6:coauthVersionMax="47" xr10:uidLastSave="{00000000-0000-0000-0000-000000000000}"/>
  <bookViews>
    <workbookView xWindow="-107" yWindow="-107" windowWidth="20847" windowHeight="12401" xr2:uid="{057C7347-33C4-4793-B8BB-144AEAFB869C}"/>
  </bookViews>
  <sheets>
    <sheet name="基本情報入力シート" sheetId="1" r:id="rId1"/>
    <sheet name="(附表１－３)年間実施計画" sheetId="3" r:id="rId2"/>
    <sheet name="(附表１－１)(附表１－２)補助金所要額調" sheetId="8" r:id="rId3"/>
    <sheet name="(附表2)実施状況報告（４月）" sheetId="4" r:id="rId4"/>
    <sheet name="(附表2)実施状況報告（５月）" sheetId="39" r:id="rId5"/>
    <sheet name="(附表2)実施状況報告（６月）" sheetId="40" r:id="rId6"/>
    <sheet name="(附表2)実施状況報告（７月）" sheetId="41" r:id="rId7"/>
    <sheet name="(附表2)実施状況報告（８月）" sheetId="42" r:id="rId8"/>
    <sheet name="(附表2)実施状況報告（９月）" sheetId="43" r:id="rId9"/>
    <sheet name="(附表2)実施状況報告（１０月）" sheetId="44" r:id="rId10"/>
    <sheet name="(附表2)実施状況報告（１１月）" sheetId="45" r:id="rId11"/>
    <sheet name="(附表2)実施状況報告（１２月）" sheetId="46" r:id="rId12"/>
    <sheet name="(附表2)実施状況報告（１月）" sheetId="47" r:id="rId13"/>
    <sheet name="(附表2)実施状況報告（２月）" sheetId="48" r:id="rId14"/>
    <sheet name="(附表2)実施状況報告（３月）" sheetId="49" r:id="rId15"/>
    <sheet name="(附表3)実施状況集計表" sheetId="23" r:id="rId16"/>
    <sheet name="(附表４－１)(附表４－２)補助金所要額変更調" sheetId="38" r:id="rId17"/>
    <sheet name="(附表５－１)(附表５－２)年間実績報告" sheetId="24" r:id="rId18"/>
    <sheet name="Sheet1" sheetId="20" r:id="rId19"/>
    <sheet name="Sheet2" sheetId="21" r:id="rId20"/>
    <sheet name="Sheet3" sheetId="22" r:id="rId21"/>
    <sheet name="地域密着型通所介護費" sheetId="5" r:id="rId22"/>
    <sheet name="対象区分" sheetId="6" r:id="rId23"/>
    <sheet name="対象地域一覧" sheetId="2" r:id="rId24"/>
    <sheet name="対象サービス一覧" sheetId="7" r:id="rId25"/>
  </sheets>
  <definedNames>
    <definedName name="_xlnm.Print_Area" localSheetId="2">'(附表１－１)(附表１－２)補助金所要額調'!$A$1:$DP$26</definedName>
    <definedName name="_xlnm.Print_Area" localSheetId="1">'(附表１－３)年間実施計画'!$A$1:$J$182</definedName>
    <definedName name="_xlnm.Print_Area" localSheetId="9">'(附表2)実施状況報告（１０月）'!$A$1:$J$191</definedName>
    <definedName name="_xlnm.Print_Area" localSheetId="10">'(附表2)実施状況報告（１１月）'!$A$1:$J$191</definedName>
    <definedName name="_xlnm.Print_Area" localSheetId="11">'(附表2)実施状況報告（１２月）'!$A$1:$J$191</definedName>
    <definedName name="_xlnm.Print_Area" localSheetId="12">'(附表2)実施状況報告（１月）'!$A$1:$J$191</definedName>
    <definedName name="_xlnm.Print_Area" localSheetId="13">'(附表2)実施状況報告（２月）'!$A$1:$J$191</definedName>
    <definedName name="_xlnm.Print_Area" localSheetId="14">'(附表2)実施状況報告（３月）'!$A$1:$J$191</definedName>
    <definedName name="_xlnm.Print_Area" localSheetId="3">'(附表2)実施状況報告（４月）'!$A$1:$J$191</definedName>
    <definedName name="_xlnm.Print_Area" localSheetId="4">'(附表2)実施状況報告（５月）'!$A$1:$J$191</definedName>
    <definedName name="_xlnm.Print_Area" localSheetId="5">'(附表2)実施状況報告（６月）'!$A$1:$J$191</definedName>
    <definedName name="_xlnm.Print_Area" localSheetId="6">'(附表2)実施状況報告（７月）'!$A$1:$J$191</definedName>
    <definedName name="_xlnm.Print_Area" localSheetId="7">'(附表2)実施状況報告（８月）'!$A$1:$J$191</definedName>
    <definedName name="_xlnm.Print_Area" localSheetId="8">'(附表2)実施状況報告（９月）'!$A$1:$J$191</definedName>
    <definedName name="_xlnm.Print_Area" localSheetId="15">'(附表3)実施状況集計表'!$A$1:$M$14</definedName>
    <definedName name="_xlnm.Print_Area" localSheetId="16">'(附表４－１)(附表４－２)補助金所要額変更調'!$A$1:$DV$28</definedName>
    <definedName name="_xlnm.Print_Area" localSheetId="0">基本情報入力シート!$A$1:$BW$22</definedName>
    <definedName name="_xlnm.Print_Titles" localSheetId="1">'(附表１－３)年間実施計画'!$1:$16</definedName>
    <definedName name="_xlnm.Print_Titles" localSheetId="9">'(附表2)実施状況報告（１０月）'!$1:$16</definedName>
    <definedName name="_xlnm.Print_Titles" localSheetId="10">'(附表2)実施状況報告（１１月）'!$1:$16</definedName>
    <definedName name="_xlnm.Print_Titles" localSheetId="11">'(附表2)実施状況報告（１２月）'!$1:$16</definedName>
    <definedName name="_xlnm.Print_Titles" localSheetId="12">'(附表2)実施状況報告（１月）'!$1:$16</definedName>
    <definedName name="_xlnm.Print_Titles" localSheetId="13">'(附表2)実施状況報告（２月）'!$1:$16</definedName>
    <definedName name="_xlnm.Print_Titles" localSheetId="14">'(附表2)実施状況報告（３月）'!$1:$16</definedName>
    <definedName name="_xlnm.Print_Titles" localSheetId="3">'(附表2)実施状況報告（４月）'!$1:$16</definedName>
    <definedName name="_xlnm.Print_Titles" localSheetId="4">'(附表2)実施状況報告（５月）'!$1:$16</definedName>
    <definedName name="_xlnm.Print_Titles" localSheetId="5">'(附表2)実施状況報告（６月）'!$1:$16</definedName>
    <definedName name="_xlnm.Print_Titles" localSheetId="6">'(附表2)実施状況報告（７月）'!$1:$16</definedName>
    <definedName name="_xlnm.Print_Titles" localSheetId="7">'(附表2)実施状況報告（８月）'!$1:$16</definedName>
    <definedName name="_xlnm.Print_Titles" localSheetId="8">'(附表2)実施状況報告（９月）'!$1:$16</definedName>
    <definedName name="サービス提供時間">#REF!</definedName>
    <definedName name="サービス提供時間1">#REF!</definedName>
    <definedName name="サービス提供時間2">#REF!</definedName>
    <definedName name="サービス提供時間3">#REF!</definedName>
    <definedName name="サービス提供時間4">#REF!</definedName>
    <definedName name="サービス提供時間5">#REF!</definedName>
    <definedName name="サービス提供時間6">#REF!</definedName>
    <definedName name="介護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23" l="1"/>
  <c r="L13" i="23"/>
  <c r="K13" i="23"/>
  <c r="J13" i="23"/>
  <c r="I13" i="23"/>
  <c r="H13" i="23"/>
  <c r="G13" i="23"/>
  <c r="F13" i="23"/>
  <c r="E13" i="23"/>
  <c r="I145" i="49" l="1"/>
  <c r="J145" i="49"/>
  <c r="I146" i="49"/>
  <c r="J146" i="49" s="1"/>
  <c r="I147" i="49"/>
  <c r="J147" i="49" s="1"/>
  <c r="I148" i="49"/>
  <c r="J148" i="49" s="1"/>
  <c r="I149" i="49"/>
  <c r="J149" i="49" s="1"/>
  <c r="I121" i="49"/>
  <c r="J121" i="49" s="1"/>
  <c r="I122" i="49"/>
  <c r="J122" i="49" s="1"/>
  <c r="I123" i="49"/>
  <c r="J123" i="49"/>
  <c r="I124" i="49"/>
  <c r="J124" i="49" s="1"/>
  <c r="I125" i="49"/>
  <c r="J125" i="49"/>
  <c r="I97" i="49"/>
  <c r="J97" i="49"/>
  <c r="I98" i="49"/>
  <c r="J98" i="49"/>
  <c r="I99" i="49"/>
  <c r="J99" i="49"/>
  <c r="I100" i="49"/>
  <c r="J100" i="49" s="1"/>
  <c r="I101" i="49"/>
  <c r="J101" i="49" s="1"/>
  <c r="I73" i="49"/>
  <c r="J73" i="49"/>
  <c r="I74" i="49"/>
  <c r="J74" i="49" s="1"/>
  <c r="I75" i="49"/>
  <c r="J75" i="49"/>
  <c r="I76" i="49"/>
  <c r="J76" i="49"/>
  <c r="I77" i="49"/>
  <c r="J77" i="49" s="1"/>
  <c r="I49" i="49"/>
  <c r="J49" i="49" s="1"/>
  <c r="I50" i="49"/>
  <c r="J50" i="49"/>
  <c r="I51" i="49"/>
  <c r="J51" i="49" s="1"/>
  <c r="I52" i="49"/>
  <c r="J52" i="49" s="1"/>
  <c r="I53" i="49"/>
  <c r="J53" i="49" s="1"/>
  <c r="I25" i="49"/>
  <c r="J25" i="49" s="1"/>
  <c r="I26" i="49"/>
  <c r="J26" i="49"/>
  <c r="I27" i="49"/>
  <c r="J27" i="49"/>
  <c r="I28" i="49"/>
  <c r="J28" i="49" s="1"/>
  <c r="I29" i="49"/>
  <c r="J29" i="49" s="1"/>
  <c r="I145" i="48"/>
  <c r="J145" i="48" s="1"/>
  <c r="I146" i="48"/>
  <c r="J146" i="48" s="1"/>
  <c r="I147" i="48"/>
  <c r="J147" i="48" s="1"/>
  <c r="I148" i="48"/>
  <c r="J148" i="48" s="1"/>
  <c r="I149" i="48"/>
  <c r="J149" i="48" s="1"/>
  <c r="I121" i="48"/>
  <c r="J121" i="48" s="1"/>
  <c r="I122" i="48"/>
  <c r="J122" i="48" s="1"/>
  <c r="I123" i="48"/>
  <c r="J123" i="48" s="1"/>
  <c r="I124" i="48"/>
  <c r="J124" i="48" s="1"/>
  <c r="I125" i="48"/>
  <c r="J125" i="48"/>
  <c r="I97" i="48"/>
  <c r="J97" i="48" s="1"/>
  <c r="I98" i="48"/>
  <c r="J98" i="48"/>
  <c r="I99" i="48"/>
  <c r="J99" i="48" s="1"/>
  <c r="I100" i="48"/>
  <c r="J100" i="48" s="1"/>
  <c r="I101" i="48"/>
  <c r="J101" i="48" s="1"/>
  <c r="I73" i="48"/>
  <c r="J73" i="48"/>
  <c r="I74" i="48"/>
  <c r="J74" i="48" s="1"/>
  <c r="I75" i="48"/>
  <c r="J75" i="48" s="1"/>
  <c r="I76" i="48"/>
  <c r="J76" i="48" s="1"/>
  <c r="I77" i="48"/>
  <c r="J77" i="48"/>
  <c r="I49" i="48"/>
  <c r="J49" i="48" s="1"/>
  <c r="I50" i="48"/>
  <c r="J50" i="48" s="1"/>
  <c r="I51" i="48"/>
  <c r="J51" i="48"/>
  <c r="I52" i="48"/>
  <c r="J52" i="48" s="1"/>
  <c r="I53" i="48"/>
  <c r="J53" i="48" s="1"/>
  <c r="I25" i="48"/>
  <c r="J25" i="48" s="1"/>
  <c r="I26" i="48"/>
  <c r="J26" i="48" s="1"/>
  <c r="I27" i="48"/>
  <c r="J27" i="48" s="1"/>
  <c r="I28" i="48"/>
  <c r="J28" i="48" s="1"/>
  <c r="I29" i="48"/>
  <c r="J29" i="48" s="1"/>
  <c r="I145" i="47"/>
  <c r="J145" i="47" s="1"/>
  <c r="I146" i="47"/>
  <c r="J146" i="47" s="1"/>
  <c r="I147" i="47"/>
  <c r="J147" i="47" s="1"/>
  <c r="I148" i="47"/>
  <c r="J148" i="47" s="1"/>
  <c r="I149" i="47"/>
  <c r="J149" i="47" s="1"/>
  <c r="I121" i="47"/>
  <c r="J121" i="47" s="1"/>
  <c r="I122" i="47"/>
  <c r="J122" i="47"/>
  <c r="I123" i="47"/>
  <c r="J123" i="47" s="1"/>
  <c r="I124" i="47"/>
  <c r="J124" i="47" s="1"/>
  <c r="I125" i="47"/>
  <c r="J125" i="47"/>
  <c r="I97" i="47"/>
  <c r="J97" i="47" s="1"/>
  <c r="I98" i="47"/>
  <c r="J98" i="47" s="1"/>
  <c r="I99" i="47"/>
  <c r="J99" i="47"/>
  <c r="I100" i="47"/>
  <c r="J100" i="47" s="1"/>
  <c r="I101" i="47"/>
  <c r="J101" i="47" s="1"/>
  <c r="I73" i="47"/>
  <c r="J73" i="47" s="1"/>
  <c r="I74" i="47"/>
  <c r="J74" i="47" s="1"/>
  <c r="I75" i="47"/>
  <c r="J75" i="47"/>
  <c r="I76" i="47"/>
  <c r="J76" i="47"/>
  <c r="I77" i="47"/>
  <c r="J77" i="47" s="1"/>
  <c r="I49" i="47"/>
  <c r="J49" i="47"/>
  <c r="I50" i="47"/>
  <c r="J50" i="47"/>
  <c r="I51" i="47"/>
  <c r="J51" i="47"/>
  <c r="I52" i="47"/>
  <c r="J52" i="47" s="1"/>
  <c r="I53" i="47"/>
  <c r="J53" i="47" s="1"/>
  <c r="I25" i="47"/>
  <c r="J25" i="47" s="1"/>
  <c r="I26" i="47"/>
  <c r="J26" i="47" s="1"/>
  <c r="I27" i="47"/>
  <c r="J27" i="47"/>
  <c r="I28" i="47"/>
  <c r="J28" i="47" s="1"/>
  <c r="I29" i="47"/>
  <c r="J29" i="47" s="1"/>
  <c r="I145" i="46"/>
  <c r="I146" i="46"/>
  <c r="I147" i="46"/>
  <c r="I148" i="46"/>
  <c r="I149" i="46"/>
  <c r="I121" i="46"/>
  <c r="I122" i="46"/>
  <c r="I123" i="46"/>
  <c r="I124" i="46"/>
  <c r="I125" i="46"/>
  <c r="I97" i="46"/>
  <c r="I98" i="46"/>
  <c r="I99" i="46"/>
  <c r="I100" i="46"/>
  <c r="I101" i="46"/>
  <c r="I73" i="46"/>
  <c r="I74" i="46"/>
  <c r="I75" i="46"/>
  <c r="I76" i="46"/>
  <c r="I77" i="46"/>
  <c r="I49" i="46"/>
  <c r="I50" i="46"/>
  <c r="I51" i="46"/>
  <c r="I52" i="46"/>
  <c r="I53" i="46"/>
  <c r="I25" i="46"/>
  <c r="I26" i="46"/>
  <c r="I27" i="46"/>
  <c r="I28" i="46"/>
  <c r="I29" i="46"/>
  <c r="I145" i="45"/>
  <c r="I146" i="45"/>
  <c r="I147" i="45"/>
  <c r="I148" i="45"/>
  <c r="I149" i="45"/>
  <c r="I121" i="45"/>
  <c r="I122" i="45"/>
  <c r="I123" i="45"/>
  <c r="I124" i="45"/>
  <c r="I125" i="45"/>
  <c r="I97" i="45"/>
  <c r="I98" i="45"/>
  <c r="I99" i="45"/>
  <c r="I100" i="45"/>
  <c r="I101" i="45"/>
  <c r="I73" i="45"/>
  <c r="I74" i="45"/>
  <c r="I75" i="45"/>
  <c r="I76" i="45"/>
  <c r="I77" i="45"/>
  <c r="I49" i="45"/>
  <c r="I50" i="45"/>
  <c r="I51" i="45"/>
  <c r="I52" i="45"/>
  <c r="I53" i="45"/>
  <c r="I25" i="45"/>
  <c r="I26" i="45"/>
  <c r="I27" i="45"/>
  <c r="I28" i="45"/>
  <c r="I29" i="45"/>
  <c r="I145" i="44"/>
  <c r="I146" i="44"/>
  <c r="I147" i="44"/>
  <c r="I148" i="44"/>
  <c r="I149" i="44"/>
  <c r="I121" i="44"/>
  <c r="I122" i="44"/>
  <c r="I123" i="44"/>
  <c r="I124" i="44"/>
  <c r="I125" i="44"/>
  <c r="I97" i="44"/>
  <c r="I98" i="44"/>
  <c r="I99" i="44"/>
  <c r="I100" i="44"/>
  <c r="I101" i="44"/>
  <c r="I73" i="44"/>
  <c r="I74" i="44"/>
  <c r="I75" i="44"/>
  <c r="I76" i="44"/>
  <c r="I77" i="44"/>
  <c r="I49" i="44"/>
  <c r="I50" i="44"/>
  <c r="I51" i="44"/>
  <c r="I52" i="44"/>
  <c r="I53" i="44"/>
  <c r="I25" i="44"/>
  <c r="I26" i="44"/>
  <c r="I27" i="44"/>
  <c r="I28" i="44"/>
  <c r="I29" i="44"/>
  <c r="I145" i="43" l="1"/>
  <c r="I146" i="43"/>
  <c r="I147" i="43"/>
  <c r="I148" i="43"/>
  <c r="J148" i="43" s="1"/>
  <c r="I149" i="43"/>
  <c r="I121" i="43"/>
  <c r="I122" i="43"/>
  <c r="I123" i="43"/>
  <c r="J123" i="43" s="1"/>
  <c r="I124" i="43"/>
  <c r="J124" i="43" s="1"/>
  <c r="I125" i="43"/>
  <c r="J125" i="43" s="1"/>
  <c r="I97" i="43"/>
  <c r="J97" i="43" s="1"/>
  <c r="I98" i="43"/>
  <c r="J98" i="43" s="1"/>
  <c r="I99" i="43"/>
  <c r="I100" i="43"/>
  <c r="I101" i="43"/>
  <c r="I73" i="43"/>
  <c r="I74" i="43"/>
  <c r="I75" i="43"/>
  <c r="I76" i="43"/>
  <c r="I77" i="43"/>
  <c r="J77" i="43" s="1"/>
  <c r="I49" i="43"/>
  <c r="J49" i="43" s="1"/>
  <c r="I50" i="43"/>
  <c r="J50" i="43" s="1"/>
  <c r="I51" i="43"/>
  <c r="J51" i="43" s="1"/>
  <c r="I52" i="43"/>
  <c r="J52" i="43" s="1"/>
  <c r="I53" i="43"/>
  <c r="I25" i="43"/>
  <c r="I26" i="43"/>
  <c r="I27" i="43"/>
  <c r="I28" i="43"/>
  <c r="J28" i="43" s="1"/>
  <c r="I29" i="43"/>
  <c r="G174" i="3"/>
  <c r="H174" i="3" s="1"/>
  <c r="I174" i="3" s="1"/>
  <c r="G175" i="3"/>
  <c r="H175" i="3"/>
  <c r="I175" i="3"/>
  <c r="G176" i="3"/>
  <c r="H176" i="3"/>
  <c r="I176" i="3"/>
  <c r="G177" i="3"/>
  <c r="H177" i="3"/>
  <c r="I177" i="3"/>
  <c r="G165" i="3"/>
  <c r="H165" i="3" s="1"/>
  <c r="I165" i="3" s="1"/>
  <c r="G166" i="3"/>
  <c r="H166" i="3" s="1"/>
  <c r="I166" i="3" s="1"/>
  <c r="G167" i="3"/>
  <c r="H167" i="3"/>
  <c r="I167" i="3"/>
  <c r="G168" i="3"/>
  <c r="H168" i="3"/>
  <c r="I168" i="3"/>
  <c r="H143" i="3"/>
  <c r="I143" i="3"/>
  <c r="J143" i="3"/>
  <c r="H144" i="3"/>
  <c r="I144" i="3"/>
  <c r="J144" i="3"/>
  <c r="H145" i="3"/>
  <c r="I145" i="3"/>
  <c r="J145" i="3"/>
  <c r="H146" i="3"/>
  <c r="I146" i="3"/>
  <c r="J146" i="3"/>
  <c r="H147" i="3"/>
  <c r="I147" i="3"/>
  <c r="J147" i="3"/>
  <c r="H148" i="3"/>
  <c r="I148" i="3"/>
  <c r="J148" i="3"/>
  <c r="H149" i="3"/>
  <c r="I149" i="3"/>
  <c r="J149" i="3"/>
  <c r="H150" i="3"/>
  <c r="I150" i="3"/>
  <c r="J150" i="3"/>
  <c r="H151" i="3"/>
  <c r="I151" i="3"/>
  <c r="J151" i="3"/>
  <c r="H152" i="3"/>
  <c r="I152" i="3"/>
  <c r="J152" i="3"/>
  <c r="H153" i="3"/>
  <c r="I153" i="3"/>
  <c r="J153" i="3"/>
  <c r="H154" i="3"/>
  <c r="I154" i="3"/>
  <c r="J154" i="3"/>
  <c r="H155" i="3"/>
  <c r="I155" i="3"/>
  <c r="J155" i="3"/>
  <c r="H156" i="3"/>
  <c r="I156" i="3"/>
  <c r="J156" i="3"/>
  <c r="H157" i="3"/>
  <c r="I157" i="3"/>
  <c r="J157" i="3"/>
  <c r="H158" i="3"/>
  <c r="I158" i="3"/>
  <c r="J158" i="3"/>
  <c r="H159" i="3"/>
  <c r="I159" i="3"/>
  <c r="J159" i="3"/>
  <c r="H119" i="3"/>
  <c r="I119" i="3" s="1"/>
  <c r="J119" i="3" s="1"/>
  <c r="H120" i="3"/>
  <c r="I120" i="3"/>
  <c r="J120" i="3"/>
  <c r="H121" i="3"/>
  <c r="I121" i="3"/>
  <c r="J121" i="3"/>
  <c r="H122" i="3"/>
  <c r="I122" i="3"/>
  <c r="J122" i="3"/>
  <c r="H123" i="3"/>
  <c r="I123" i="3" s="1"/>
  <c r="J123" i="3" s="1"/>
  <c r="H124" i="3"/>
  <c r="I124" i="3"/>
  <c r="J124" i="3"/>
  <c r="H125" i="3"/>
  <c r="I125" i="3"/>
  <c r="J125" i="3"/>
  <c r="H126" i="3"/>
  <c r="I126" i="3"/>
  <c r="J126" i="3"/>
  <c r="H127" i="3"/>
  <c r="I127" i="3" s="1"/>
  <c r="J127" i="3" s="1"/>
  <c r="H128" i="3"/>
  <c r="I128" i="3"/>
  <c r="J128" i="3"/>
  <c r="H129" i="3"/>
  <c r="I129" i="3"/>
  <c r="J129" i="3"/>
  <c r="H130" i="3"/>
  <c r="I130" i="3"/>
  <c r="J130" i="3"/>
  <c r="H131" i="3"/>
  <c r="I131" i="3" s="1"/>
  <c r="J131" i="3" s="1"/>
  <c r="H132" i="3"/>
  <c r="I132" i="3"/>
  <c r="J132" i="3"/>
  <c r="H133" i="3"/>
  <c r="I133" i="3"/>
  <c r="J133" i="3"/>
  <c r="H134" i="3"/>
  <c r="I134" i="3"/>
  <c r="J134" i="3"/>
  <c r="H135" i="3"/>
  <c r="I135" i="3" s="1"/>
  <c r="J135" i="3" s="1"/>
  <c r="H95" i="3"/>
  <c r="I95" i="3"/>
  <c r="J95" i="3" s="1"/>
  <c r="H96" i="3"/>
  <c r="I96" i="3"/>
  <c r="J96" i="3"/>
  <c r="H97" i="3"/>
  <c r="I97" i="3"/>
  <c r="J97" i="3"/>
  <c r="H98" i="3"/>
  <c r="I98" i="3"/>
  <c r="J98" i="3"/>
  <c r="H99" i="3"/>
  <c r="I99" i="3"/>
  <c r="J99" i="3" s="1"/>
  <c r="H100" i="3"/>
  <c r="I100" i="3"/>
  <c r="J100" i="3"/>
  <c r="H101" i="3"/>
  <c r="I101" i="3"/>
  <c r="J101" i="3"/>
  <c r="H102" i="3"/>
  <c r="I102" i="3"/>
  <c r="J102" i="3"/>
  <c r="H103" i="3"/>
  <c r="I103" i="3"/>
  <c r="J103" i="3" s="1"/>
  <c r="H104" i="3"/>
  <c r="I104" i="3"/>
  <c r="J104" i="3"/>
  <c r="H105" i="3"/>
  <c r="I105" i="3"/>
  <c r="J105" i="3"/>
  <c r="H106" i="3"/>
  <c r="I106" i="3"/>
  <c r="J106" i="3"/>
  <c r="H107" i="3"/>
  <c r="I107" i="3"/>
  <c r="J107" i="3" s="1"/>
  <c r="H108" i="3"/>
  <c r="I108" i="3"/>
  <c r="J108" i="3"/>
  <c r="H109" i="3"/>
  <c r="I109" i="3"/>
  <c r="J109" i="3"/>
  <c r="H110" i="3"/>
  <c r="I110" i="3"/>
  <c r="J110" i="3"/>
  <c r="H111" i="3"/>
  <c r="I111" i="3"/>
  <c r="J111" i="3" s="1"/>
  <c r="H71" i="3"/>
  <c r="I71" i="3" s="1"/>
  <c r="J71" i="3" s="1"/>
  <c r="H72" i="3"/>
  <c r="I72" i="3"/>
  <c r="J72" i="3"/>
  <c r="H73" i="3"/>
  <c r="I73" i="3"/>
  <c r="J73" i="3"/>
  <c r="H74" i="3"/>
  <c r="I74" i="3"/>
  <c r="J74" i="3"/>
  <c r="H75" i="3"/>
  <c r="I75" i="3" s="1"/>
  <c r="J75" i="3" s="1"/>
  <c r="H76" i="3"/>
  <c r="I76" i="3"/>
  <c r="J76" i="3"/>
  <c r="H77" i="3"/>
  <c r="I77" i="3"/>
  <c r="J77" i="3"/>
  <c r="H78" i="3"/>
  <c r="I78" i="3"/>
  <c r="J78" i="3"/>
  <c r="H79" i="3"/>
  <c r="I79" i="3" s="1"/>
  <c r="J79" i="3" s="1"/>
  <c r="H80" i="3"/>
  <c r="I80" i="3"/>
  <c r="J80" i="3"/>
  <c r="H81" i="3"/>
  <c r="I81" i="3"/>
  <c r="J81" i="3"/>
  <c r="H82" i="3"/>
  <c r="I82" i="3"/>
  <c r="J82" i="3"/>
  <c r="H83" i="3"/>
  <c r="I83" i="3" s="1"/>
  <c r="J83" i="3" s="1"/>
  <c r="H84" i="3"/>
  <c r="I84" i="3"/>
  <c r="J84" i="3"/>
  <c r="H85" i="3"/>
  <c r="I85" i="3"/>
  <c r="J85" i="3"/>
  <c r="H86" i="3"/>
  <c r="I86" i="3"/>
  <c r="J86" i="3"/>
  <c r="H87" i="3"/>
  <c r="I87" i="3" s="1"/>
  <c r="J87" i="3" s="1"/>
  <c r="H47" i="3"/>
  <c r="I47" i="3"/>
  <c r="J47" i="3"/>
  <c r="H48" i="3"/>
  <c r="I48" i="3"/>
  <c r="J48" i="3"/>
  <c r="H49" i="3"/>
  <c r="I49" i="3"/>
  <c r="J49" i="3"/>
  <c r="H50" i="3"/>
  <c r="I50" i="3"/>
  <c r="J50" i="3"/>
  <c r="H51" i="3"/>
  <c r="I51" i="3"/>
  <c r="J51" i="3"/>
  <c r="H52" i="3"/>
  <c r="I52" i="3"/>
  <c r="J52" i="3"/>
  <c r="H53" i="3"/>
  <c r="I53" i="3"/>
  <c r="J53" i="3"/>
  <c r="H54" i="3"/>
  <c r="I54" i="3"/>
  <c r="J54" i="3"/>
  <c r="H55" i="3"/>
  <c r="I55" i="3"/>
  <c r="J55" i="3"/>
  <c r="H56" i="3"/>
  <c r="I56" i="3"/>
  <c r="J56" i="3"/>
  <c r="H57" i="3"/>
  <c r="I57" i="3"/>
  <c r="J57" i="3"/>
  <c r="H58" i="3"/>
  <c r="I58" i="3"/>
  <c r="J58" i="3"/>
  <c r="H59" i="3"/>
  <c r="I59" i="3"/>
  <c r="J59" i="3"/>
  <c r="H60" i="3"/>
  <c r="I60" i="3"/>
  <c r="J60" i="3"/>
  <c r="H61" i="3"/>
  <c r="I61" i="3"/>
  <c r="J61" i="3"/>
  <c r="H62" i="3"/>
  <c r="I62" i="3"/>
  <c r="J62" i="3"/>
  <c r="H63" i="3"/>
  <c r="I63" i="3"/>
  <c r="J63" i="3"/>
  <c r="H24" i="3"/>
  <c r="H25" i="3"/>
  <c r="H26" i="3"/>
  <c r="H27" i="3"/>
  <c r="H28" i="3"/>
  <c r="H29" i="3"/>
  <c r="H30" i="3"/>
  <c r="H31" i="3"/>
  <c r="I31" i="3" s="1"/>
  <c r="J31" i="3" s="1"/>
  <c r="H32" i="3"/>
  <c r="I32" i="3" s="1"/>
  <c r="J32" i="3" s="1"/>
  <c r="H33" i="3"/>
  <c r="I33" i="3" s="1"/>
  <c r="J33" i="3" s="1"/>
  <c r="H34" i="3"/>
  <c r="I34" i="3" s="1"/>
  <c r="J34" i="3" s="1"/>
  <c r="H35" i="3"/>
  <c r="I35" i="3" s="1"/>
  <c r="J35" i="3" s="1"/>
  <c r="H36" i="3"/>
  <c r="H37" i="3"/>
  <c r="H38" i="3"/>
  <c r="H39" i="3"/>
  <c r="I145" i="42"/>
  <c r="J145" i="42" s="1"/>
  <c r="I146" i="42"/>
  <c r="I147" i="42"/>
  <c r="I148" i="42"/>
  <c r="I149" i="42"/>
  <c r="J149" i="42" s="1"/>
  <c r="I121" i="42"/>
  <c r="J121" i="42" s="1"/>
  <c r="I122" i="42"/>
  <c r="I123" i="42"/>
  <c r="I124" i="42"/>
  <c r="I125" i="42"/>
  <c r="I97" i="42"/>
  <c r="I98" i="42"/>
  <c r="I99" i="42"/>
  <c r="I100" i="42"/>
  <c r="I101" i="42"/>
  <c r="J101" i="42" s="1"/>
  <c r="I73" i="42"/>
  <c r="I74" i="42"/>
  <c r="I75" i="42"/>
  <c r="I76" i="42"/>
  <c r="I77" i="42"/>
  <c r="I49" i="42"/>
  <c r="J49" i="42" s="1"/>
  <c r="I50" i="42"/>
  <c r="J50" i="42" s="1"/>
  <c r="I51" i="42"/>
  <c r="I52" i="42"/>
  <c r="J52" i="42" s="1"/>
  <c r="I53" i="42"/>
  <c r="I25" i="42"/>
  <c r="I26" i="42"/>
  <c r="I27" i="42"/>
  <c r="I28" i="42"/>
  <c r="I29" i="42"/>
  <c r="I145" i="41"/>
  <c r="I146" i="41"/>
  <c r="I147" i="41"/>
  <c r="I148" i="41"/>
  <c r="J148" i="41" s="1"/>
  <c r="I149" i="41"/>
  <c r="I121" i="41"/>
  <c r="J121" i="41" s="1"/>
  <c r="I122" i="41"/>
  <c r="J122" i="41" s="1"/>
  <c r="I123" i="41"/>
  <c r="I124" i="41"/>
  <c r="I125" i="41"/>
  <c r="I95" i="41"/>
  <c r="I96" i="41"/>
  <c r="I97" i="41"/>
  <c r="I98" i="41"/>
  <c r="I99" i="41"/>
  <c r="I100" i="41"/>
  <c r="J100" i="41" s="1"/>
  <c r="I101" i="41"/>
  <c r="J101" i="41" s="1"/>
  <c r="I73" i="41"/>
  <c r="I74" i="41"/>
  <c r="I75" i="41"/>
  <c r="I76" i="41"/>
  <c r="J76" i="41" s="1"/>
  <c r="I77" i="41"/>
  <c r="J77" i="41" s="1"/>
  <c r="I49" i="41"/>
  <c r="J49" i="41" s="1"/>
  <c r="I50" i="41"/>
  <c r="J50" i="41" s="1"/>
  <c r="I51" i="41"/>
  <c r="I52" i="41"/>
  <c r="I53" i="41"/>
  <c r="I25" i="41"/>
  <c r="I26" i="41"/>
  <c r="I27" i="41"/>
  <c r="J27" i="41" s="1"/>
  <c r="I28" i="41"/>
  <c r="J28" i="41" s="1"/>
  <c r="I29" i="41"/>
  <c r="J26" i="41"/>
  <c r="I145" i="40"/>
  <c r="I146" i="40"/>
  <c r="I147" i="40"/>
  <c r="I148" i="40"/>
  <c r="I149" i="40"/>
  <c r="I121" i="40"/>
  <c r="J121" i="40" s="1"/>
  <c r="I122" i="40"/>
  <c r="J122" i="40" s="1"/>
  <c r="I123" i="40"/>
  <c r="J123" i="40" s="1"/>
  <c r="I124" i="40"/>
  <c r="J124" i="40" s="1"/>
  <c r="I125" i="40"/>
  <c r="I97" i="40"/>
  <c r="J97" i="40" s="1"/>
  <c r="I98" i="40"/>
  <c r="I99" i="40"/>
  <c r="J99" i="40" s="1"/>
  <c r="I100" i="40"/>
  <c r="J100" i="40" s="1"/>
  <c r="I101" i="40"/>
  <c r="J101" i="40" s="1"/>
  <c r="I73" i="40"/>
  <c r="J73" i="40" s="1"/>
  <c r="I74" i="40"/>
  <c r="J74" i="40" s="1"/>
  <c r="I75" i="40"/>
  <c r="J75" i="40" s="1"/>
  <c r="I76" i="40"/>
  <c r="J76" i="40" s="1"/>
  <c r="I77" i="40"/>
  <c r="J77" i="40" s="1"/>
  <c r="I49" i="40"/>
  <c r="J49" i="40" s="1"/>
  <c r="I50" i="40"/>
  <c r="I51" i="40"/>
  <c r="I52" i="40"/>
  <c r="J52" i="40" s="1"/>
  <c r="I53" i="40"/>
  <c r="I25" i="40"/>
  <c r="J25" i="40" s="1"/>
  <c r="I26" i="40"/>
  <c r="I27" i="40"/>
  <c r="I28" i="40"/>
  <c r="J28" i="40" s="1"/>
  <c r="I29" i="40"/>
  <c r="J29" i="40" s="1"/>
  <c r="I145" i="39"/>
  <c r="J145" i="39" s="1"/>
  <c r="I146" i="39"/>
  <c r="J146" i="39" s="1"/>
  <c r="I147" i="39"/>
  <c r="J147" i="39" s="1"/>
  <c r="I148" i="39"/>
  <c r="I149" i="39"/>
  <c r="I121" i="39"/>
  <c r="I122" i="39"/>
  <c r="I123" i="39"/>
  <c r="J123" i="39" s="1"/>
  <c r="I124" i="39"/>
  <c r="J124" i="39" s="1"/>
  <c r="I125" i="39"/>
  <c r="I97" i="39"/>
  <c r="J97" i="39" s="1"/>
  <c r="I98" i="39"/>
  <c r="J98" i="39" s="1"/>
  <c r="I99" i="39"/>
  <c r="J99" i="39" s="1"/>
  <c r="I100" i="39"/>
  <c r="J100" i="39" s="1"/>
  <c r="I101" i="39"/>
  <c r="I73" i="39"/>
  <c r="I74" i="39"/>
  <c r="I75" i="39"/>
  <c r="I76" i="39"/>
  <c r="I77" i="39"/>
  <c r="I49" i="39"/>
  <c r="J49" i="39" s="1"/>
  <c r="I50" i="39"/>
  <c r="J50" i="39" s="1"/>
  <c r="I51" i="39"/>
  <c r="J51" i="39" s="1"/>
  <c r="I52" i="39"/>
  <c r="I53" i="39"/>
  <c r="I25" i="39"/>
  <c r="J25" i="39" s="1"/>
  <c r="I26" i="39"/>
  <c r="I27" i="39"/>
  <c r="I28" i="39"/>
  <c r="I29" i="39"/>
  <c r="J29" i="39" s="1"/>
  <c r="A191" i="39"/>
  <c r="A191" i="40"/>
  <c r="A191" i="41"/>
  <c r="A191" i="42"/>
  <c r="A191" i="43"/>
  <c r="A191" i="44"/>
  <c r="A191" i="45"/>
  <c r="A191" i="46"/>
  <c r="A191" i="47"/>
  <c r="A191" i="48"/>
  <c r="A191" i="49"/>
  <c r="A191" i="4"/>
  <c r="AN3" i="39"/>
  <c r="AN3" i="40"/>
  <c r="AN3" i="41"/>
  <c r="AN3" i="42"/>
  <c r="AN3" i="43"/>
  <c r="AN3" i="44"/>
  <c r="AN3" i="45"/>
  <c r="AN3" i="46"/>
  <c r="AN3" i="47"/>
  <c r="AN3" i="48"/>
  <c r="AN3" i="49"/>
  <c r="AN3" i="4"/>
  <c r="AM3" i="39"/>
  <c r="AM3" i="40"/>
  <c r="AM3" i="41"/>
  <c r="AM3" i="42"/>
  <c r="AM3" i="43"/>
  <c r="AM3" i="44"/>
  <c r="AM3" i="45"/>
  <c r="AM3" i="46"/>
  <c r="AM3" i="47"/>
  <c r="AM3" i="48"/>
  <c r="AM3" i="49"/>
  <c r="AM3" i="4"/>
  <c r="AL3" i="39"/>
  <c r="AL3" i="40"/>
  <c r="AL3" i="41"/>
  <c r="AL3" i="42"/>
  <c r="AL3" i="43"/>
  <c r="AL3" i="44"/>
  <c r="AL3" i="45"/>
  <c r="AL3" i="46"/>
  <c r="AL3" i="47"/>
  <c r="AL3" i="48"/>
  <c r="AL3" i="49"/>
  <c r="AL3" i="4"/>
  <c r="AJ3" i="39"/>
  <c r="AJ3" i="40"/>
  <c r="AJ3" i="41"/>
  <c r="AJ3" i="42"/>
  <c r="AJ3" i="43"/>
  <c r="AJ3" i="44"/>
  <c r="AJ3" i="45"/>
  <c r="AJ3" i="46"/>
  <c r="AJ3" i="47"/>
  <c r="AJ3" i="48"/>
  <c r="AJ3" i="49"/>
  <c r="AJ3" i="4"/>
  <c r="AI3" i="39"/>
  <c r="AI3" i="40"/>
  <c r="AI3" i="41"/>
  <c r="AI3" i="42"/>
  <c r="AI3" i="43"/>
  <c r="AI3" i="44"/>
  <c r="AI3" i="45"/>
  <c r="AI3" i="46"/>
  <c r="AI3" i="47"/>
  <c r="AI3" i="48"/>
  <c r="AI3" i="49"/>
  <c r="AI3" i="4"/>
  <c r="AI4" i="39"/>
  <c r="AJ4" i="39"/>
  <c r="AK4" i="39"/>
  <c r="AL4" i="39"/>
  <c r="AM4" i="39"/>
  <c r="AN4" i="39"/>
  <c r="AI5" i="39"/>
  <c r="AJ5" i="39"/>
  <c r="AK5" i="39"/>
  <c r="AL5" i="39"/>
  <c r="AM5" i="39"/>
  <c r="AN5" i="39"/>
  <c r="AI6" i="39"/>
  <c r="AJ6" i="39"/>
  <c r="AK6" i="39"/>
  <c r="AL6" i="39"/>
  <c r="AM6" i="39"/>
  <c r="AN6" i="39"/>
  <c r="AI7" i="39"/>
  <c r="AJ7" i="39"/>
  <c r="AK7" i="39"/>
  <c r="AL7" i="39"/>
  <c r="AM7" i="39"/>
  <c r="AN7" i="39"/>
  <c r="AI8" i="39"/>
  <c r="AJ8" i="39"/>
  <c r="AK8" i="39"/>
  <c r="AL8" i="39"/>
  <c r="AM8" i="39"/>
  <c r="AN8" i="39"/>
  <c r="AI9" i="39"/>
  <c r="AJ9" i="39"/>
  <c r="AK9" i="39"/>
  <c r="AL9" i="39"/>
  <c r="AM9" i="39"/>
  <c r="AN9" i="39"/>
  <c r="AI10" i="39"/>
  <c r="AJ10" i="39"/>
  <c r="AK10" i="39"/>
  <c r="AL10" i="39"/>
  <c r="AM10" i="39"/>
  <c r="AN10" i="39"/>
  <c r="AI11" i="39"/>
  <c r="AJ11" i="39"/>
  <c r="AK11" i="39"/>
  <c r="AL11" i="39"/>
  <c r="AM11" i="39"/>
  <c r="AN11" i="39"/>
  <c r="AI12" i="39"/>
  <c r="AJ12" i="39"/>
  <c r="AK12" i="39"/>
  <c r="AL12" i="39"/>
  <c r="AM12" i="39"/>
  <c r="AN12" i="39"/>
  <c r="AI13" i="39"/>
  <c r="AJ13" i="39"/>
  <c r="AK13" i="39"/>
  <c r="AL13" i="39"/>
  <c r="AM13" i="39"/>
  <c r="AN13" i="39"/>
  <c r="AI14" i="39"/>
  <c r="AJ14" i="39"/>
  <c r="AK14" i="39"/>
  <c r="AL14" i="39"/>
  <c r="AM14" i="39"/>
  <c r="AN14" i="39"/>
  <c r="AI15" i="39"/>
  <c r="AJ15" i="39"/>
  <c r="AK15" i="39"/>
  <c r="AL15" i="39"/>
  <c r="AM15" i="39"/>
  <c r="AN15" i="39"/>
  <c r="AI16" i="39"/>
  <c r="AJ16" i="39"/>
  <c r="AK16" i="39"/>
  <c r="AL16" i="39"/>
  <c r="AM16" i="39"/>
  <c r="AN16" i="39"/>
  <c r="AI17" i="39"/>
  <c r="AJ17" i="39"/>
  <c r="AK17" i="39"/>
  <c r="AL17" i="39"/>
  <c r="AM17" i="39"/>
  <c r="AN17" i="39"/>
  <c r="AI18" i="39"/>
  <c r="AJ18" i="39"/>
  <c r="AK18" i="39"/>
  <c r="AL18" i="39"/>
  <c r="AM18" i="39"/>
  <c r="AN18" i="39"/>
  <c r="AI19" i="39"/>
  <c r="AJ19" i="39"/>
  <c r="AK19" i="39"/>
  <c r="AL19" i="39"/>
  <c r="AM19" i="39"/>
  <c r="AN19" i="39"/>
  <c r="AI20" i="39"/>
  <c r="AJ20" i="39"/>
  <c r="AK20" i="39"/>
  <c r="AL20" i="39"/>
  <c r="AM20" i="39"/>
  <c r="AN20" i="39"/>
  <c r="AI21" i="39"/>
  <c r="AJ21" i="39"/>
  <c r="AK21" i="39"/>
  <c r="AL21" i="39"/>
  <c r="AM21" i="39"/>
  <c r="AN21" i="39"/>
  <c r="AI22" i="39"/>
  <c r="AJ22" i="39"/>
  <c r="AK22" i="39"/>
  <c r="AL22" i="39"/>
  <c r="AM22" i="39"/>
  <c r="AN22" i="39"/>
  <c r="AI23" i="39"/>
  <c r="AJ23" i="39"/>
  <c r="AK23" i="39"/>
  <c r="AL23" i="39"/>
  <c r="AM23" i="39"/>
  <c r="AN23" i="39"/>
  <c r="AI24" i="39"/>
  <c r="AJ24" i="39"/>
  <c r="AK24" i="39"/>
  <c r="AL24" i="39"/>
  <c r="AM24" i="39"/>
  <c r="AN24" i="39"/>
  <c r="AI25" i="39"/>
  <c r="AJ25" i="39"/>
  <c r="AK25" i="39"/>
  <c r="AL25" i="39"/>
  <c r="AM25" i="39"/>
  <c r="AN25" i="39"/>
  <c r="AI26" i="39"/>
  <c r="AJ26" i="39"/>
  <c r="AK26" i="39"/>
  <c r="AL26" i="39"/>
  <c r="AM26" i="39"/>
  <c r="AN26" i="39"/>
  <c r="AI27" i="39"/>
  <c r="AJ27" i="39"/>
  <c r="AK27" i="39"/>
  <c r="AL27" i="39"/>
  <c r="AM27" i="39"/>
  <c r="AN27" i="39"/>
  <c r="AI28" i="39"/>
  <c r="AJ28" i="39"/>
  <c r="AK28" i="39"/>
  <c r="AL28" i="39"/>
  <c r="AM28" i="39"/>
  <c r="AN28" i="39"/>
  <c r="AI29" i="39"/>
  <c r="AJ29" i="39"/>
  <c r="AK29" i="39"/>
  <c r="AL29" i="39"/>
  <c r="AM29" i="39"/>
  <c r="AN29" i="39"/>
  <c r="AI30" i="39"/>
  <c r="AJ30" i="39"/>
  <c r="AK30" i="39"/>
  <c r="AL30" i="39"/>
  <c r="AM30" i="39"/>
  <c r="AN30" i="39"/>
  <c r="AI31" i="39"/>
  <c r="AJ31" i="39"/>
  <c r="AK31" i="39"/>
  <c r="AL31" i="39"/>
  <c r="AM31" i="39"/>
  <c r="AN31" i="39"/>
  <c r="AI32" i="39"/>
  <c r="AJ32" i="39"/>
  <c r="AK32" i="39"/>
  <c r="AL32" i="39"/>
  <c r="AM32" i="39"/>
  <c r="AN32" i="39"/>
  <c r="AI33" i="39"/>
  <c r="AJ33" i="39"/>
  <c r="AK33" i="39"/>
  <c r="AL33" i="39"/>
  <c r="AM33" i="39"/>
  <c r="AN33" i="39"/>
  <c r="AI34" i="39"/>
  <c r="AJ34" i="39"/>
  <c r="AK34" i="39"/>
  <c r="AL34" i="39"/>
  <c r="AM34" i="39"/>
  <c r="AN34" i="39"/>
  <c r="AI35" i="39"/>
  <c r="AJ35" i="39"/>
  <c r="AK35" i="39"/>
  <c r="AL35" i="39"/>
  <c r="AM35" i="39"/>
  <c r="AN35" i="39"/>
  <c r="AI36" i="39"/>
  <c r="AJ36" i="39"/>
  <c r="AK36" i="39"/>
  <c r="AL36" i="39"/>
  <c r="AM36" i="39"/>
  <c r="AN36" i="39"/>
  <c r="AI37" i="39"/>
  <c r="AJ37" i="39"/>
  <c r="AK37" i="39"/>
  <c r="AL37" i="39"/>
  <c r="AM37" i="39"/>
  <c r="AN37" i="39"/>
  <c r="AI38" i="39"/>
  <c r="AJ38" i="39"/>
  <c r="AK38" i="39"/>
  <c r="AL38" i="39"/>
  <c r="AM38" i="39"/>
  <c r="AN38" i="39"/>
  <c r="AI39" i="39"/>
  <c r="AJ39" i="39"/>
  <c r="AK39" i="39"/>
  <c r="AL39" i="39"/>
  <c r="AM39" i="39"/>
  <c r="AN39" i="39"/>
  <c r="AI40" i="39"/>
  <c r="AJ40" i="39"/>
  <c r="AK40" i="39"/>
  <c r="AL40" i="39"/>
  <c r="AM40" i="39"/>
  <c r="AN40" i="39"/>
  <c r="AI41" i="39"/>
  <c r="AJ41" i="39"/>
  <c r="AK41" i="39"/>
  <c r="AL41" i="39"/>
  <c r="AM41" i="39"/>
  <c r="AN41" i="39"/>
  <c r="AI42" i="39"/>
  <c r="AJ42" i="39"/>
  <c r="AK42" i="39"/>
  <c r="AL42" i="39"/>
  <c r="AM42" i="39"/>
  <c r="AN42" i="39"/>
  <c r="AI43" i="39"/>
  <c r="AJ43" i="39"/>
  <c r="AK43" i="39"/>
  <c r="AL43" i="39"/>
  <c r="AM43" i="39"/>
  <c r="AN43" i="39"/>
  <c r="AI44" i="39"/>
  <c r="AJ44" i="39"/>
  <c r="AK44" i="39"/>
  <c r="AL44" i="39"/>
  <c r="AM44" i="39"/>
  <c r="AN44" i="39"/>
  <c r="AI45" i="39"/>
  <c r="AJ45" i="39"/>
  <c r="AK45" i="39"/>
  <c r="AL45" i="39"/>
  <c r="AM45" i="39"/>
  <c r="AN45" i="39"/>
  <c r="AI4" i="40"/>
  <c r="AJ4" i="40"/>
  <c r="AK4" i="40"/>
  <c r="AL4" i="40"/>
  <c r="AM4" i="40"/>
  <c r="AN4" i="40"/>
  <c r="AI5" i="40"/>
  <c r="AJ5" i="40"/>
  <c r="AK5" i="40"/>
  <c r="AL5" i="40"/>
  <c r="AM5" i="40"/>
  <c r="AN5" i="40"/>
  <c r="AI6" i="40"/>
  <c r="AJ6" i="40"/>
  <c r="AK6" i="40"/>
  <c r="AL6" i="40"/>
  <c r="AM6" i="40"/>
  <c r="AN6" i="40"/>
  <c r="AI7" i="40"/>
  <c r="AJ7" i="40"/>
  <c r="AK7" i="40"/>
  <c r="AL7" i="40"/>
  <c r="AM7" i="40"/>
  <c r="AN7" i="40"/>
  <c r="AI8" i="40"/>
  <c r="AJ8" i="40"/>
  <c r="AK8" i="40"/>
  <c r="AL8" i="40"/>
  <c r="AM8" i="40"/>
  <c r="AN8" i="40"/>
  <c r="AI9" i="40"/>
  <c r="AJ9" i="40"/>
  <c r="AK9" i="40"/>
  <c r="AL9" i="40"/>
  <c r="AM9" i="40"/>
  <c r="AN9" i="40"/>
  <c r="AI10" i="40"/>
  <c r="AJ10" i="40"/>
  <c r="AK10" i="40"/>
  <c r="AL10" i="40"/>
  <c r="AM10" i="40"/>
  <c r="AN10" i="40"/>
  <c r="AI11" i="40"/>
  <c r="AJ11" i="40"/>
  <c r="AK11" i="40"/>
  <c r="AL11" i="40"/>
  <c r="AM11" i="40"/>
  <c r="AN11" i="40"/>
  <c r="AI12" i="40"/>
  <c r="AJ12" i="40"/>
  <c r="AK12" i="40"/>
  <c r="AL12" i="40"/>
  <c r="AM12" i="40"/>
  <c r="AN12" i="40"/>
  <c r="AI13" i="40"/>
  <c r="AJ13" i="40"/>
  <c r="AK13" i="40"/>
  <c r="AL13" i="40"/>
  <c r="AM13" i="40"/>
  <c r="AN13" i="40"/>
  <c r="AI14" i="40"/>
  <c r="AJ14" i="40"/>
  <c r="AK14" i="40"/>
  <c r="AL14" i="40"/>
  <c r="AM14" i="40"/>
  <c r="AN14" i="40"/>
  <c r="AI15" i="40"/>
  <c r="AJ15" i="40"/>
  <c r="AK15" i="40"/>
  <c r="AL15" i="40"/>
  <c r="AM15" i="40"/>
  <c r="AN15" i="40"/>
  <c r="AI16" i="40"/>
  <c r="AJ16" i="40"/>
  <c r="AK16" i="40"/>
  <c r="AL16" i="40"/>
  <c r="AM16" i="40"/>
  <c r="AN16" i="40"/>
  <c r="AI17" i="40"/>
  <c r="AJ17" i="40"/>
  <c r="AK17" i="40"/>
  <c r="AL17" i="40"/>
  <c r="AM17" i="40"/>
  <c r="AN17" i="40"/>
  <c r="AI18" i="40"/>
  <c r="AJ18" i="40"/>
  <c r="AK18" i="40"/>
  <c r="AL18" i="40"/>
  <c r="AM18" i="40"/>
  <c r="AN18" i="40"/>
  <c r="AI19" i="40"/>
  <c r="AJ19" i="40"/>
  <c r="AK19" i="40"/>
  <c r="AL19" i="40"/>
  <c r="AM19" i="40"/>
  <c r="AN19" i="40"/>
  <c r="AI20" i="40"/>
  <c r="AJ20" i="40"/>
  <c r="AK20" i="40"/>
  <c r="AL20" i="40"/>
  <c r="AM20" i="40"/>
  <c r="AN20" i="40"/>
  <c r="AI21" i="40"/>
  <c r="AJ21" i="40"/>
  <c r="AK21" i="40"/>
  <c r="AL21" i="40"/>
  <c r="AM21" i="40"/>
  <c r="AN21" i="40"/>
  <c r="AI22" i="40"/>
  <c r="AJ22" i="40"/>
  <c r="AK22" i="40"/>
  <c r="AL22" i="40"/>
  <c r="AM22" i="40"/>
  <c r="AN22" i="40"/>
  <c r="AI23" i="40"/>
  <c r="AJ23" i="40"/>
  <c r="AK23" i="40"/>
  <c r="AL23" i="40"/>
  <c r="AM23" i="40"/>
  <c r="AN23" i="40"/>
  <c r="AI24" i="40"/>
  <c r="AJ24" i="40"/>
  <c r="AK24" i="40"/>
  <c r="AL24" i="40"/>
  <c r="AM24" i="40"/>
  <c r="AN24" i="40"/>
  <c r="AI25" i="40"/>
  <c r="AJ25" i="40"/>
  <c r="AK25" i="40"/>
  <c r="AL25" i="40"/>
  <c r="AM25" i="40"/>
  <c r="AN25" i="40"/>
  <c r="AI26" i="40"/>
  <c r="AJ26" i="40"/>
  <c r="AK26" i="40"/>
  <c r="AL26" i="40"/>
  <c r="AM26" i="40"/>
  <c r="AN26" i="40"/>
  <c r="AI27" i="40"/>
  <c r="AJ27" i="40"/>
  <c r="AK27" i="40"/>
  <c r="AL27" i="40"/>
  <c r="AM27" i="40"/>
  <c r="AN27" i="40"/>
  <c r="AI28" i="40"/>
  <c r="AJ28" i="40"/>
  <c r="AK28" i="40"/>
  <c r="AL28" i="40"/>
  <c r="AM28" i="40"/>
  <c r="AN28" i="40"/>
  <c r="AI29" i="40"/>
  <c r="AJ29" i="40"/>
  <c r="AK29" i="40"/>
  <c r="AL29" i="40"/>
  <c r="AM29" i="40"/>
  <c r="AN29" i="40"/>
  <c r="AI30" i="40"/>
  <c r="AJ30" i="40"/>
  <c r="AK30" i="40"/>
  <c r="AL30" i="40"/>
  <c r="AM30" i="40"/>
  <c r="AN30" i="40"/>
  <c r="AI31" i="40"/>
  <c r="AJ31" i="40"/>
  <c r="AK31" i="40"/>
  <c r="AL31" i="40"/>
  <c r="AM31" i="40"/>
  <c r="AN31" i="40"/>
  <c r="AI32" i="40"/>
  <c r="AJ32" i="40"/>
  <c r="AK32" i="40"/>
  <c r="AL32" i="40"/>
  <c r="AM32" i="40"/>
  <c r="AN32" i="40"/>
  <c r="AI33" i="40"/>
  <c r="AJ33" i="40"/>
  <c r="AK33" i="40"/>
  <c r="AL33" i="40"/>
  <c r="AM33" i="40"/>
  <c r="AN33" i="40"/>
  <c r="AI34" i="40"/>
  <c r="AJ34" i="40"/>
  <c r="AK34" i="40"/>
  <c r="AL34" i="40"/>
  <c r="AM34" i="40"/>
  <c r="AN34" i="40"/>
  <c r="AI35" i="40"/>
  <c r="AJ35" i="40"/>
  <c r="AK35" i="40"/>
  <c r="AL35" i="40"/>
  <c r="AM35" i="40"/>
  <c r="AN35" i="40"/>
  <c r="AI36" i="40"/>
  <c r="AJ36" i="40"/>
  <c r="AK36" i="40"/>
  <c r="AL36" i="40"/>
  <c r="AM36" i="40"/>
  <c r="AN36" i="40"/>
  <c r="AI37" i="40"/>
  <c r="AJ37" i="40"/>
  <c r="AK37" i="40"/>
  <c r="AL37" i="40"/>
  <c r="AM37" i="40"/>
  <c r="AN37" i="40"/>
  <c r="AI38" i="40"/>
  <c r="AJ38" i="40"/>
  <c r="AK38" i="40"/>
  <c r="AL38" i="40"/>
  <c r="AM38" i="40"/>
  <c r="AN38" i="40"/>
  <c r="AI39" i="40"/>
  <c r="AJ39" i="40"/>
  <c r="AK39" i="40"/>
  <c r="AL39" i="40"/>
  <c r="AM39" i="40"/>
  <c r="AN39" i="40"/>
  <c r="AI40" i="40"/>
  <c r="AJ40" i="40"/>
  <c r="AK40" i="40"/>
  <c r="AL40" i="40"/>
  <c r="AM40" i="40"/>
  <c r="AN40" i="40"/>
  <c r="AI41" i="40"/>
  <c r="AJ41" i="40"/>
  <c r="AK41" i="40"/>
  <c r="AL41" i="40"/>
  <c r="AM41" i="40"/>
  <c r="AN41" i="40"/>
  <c r="AI42" i="40"/>
  <c r="AJ42" i="40"/>
  <c r="AK42" i="40"/>
  <c r="AL42" i="40"/>
  <c r="AM42" i="40"/>
  <c r="AN42" i="40"/>
  <c r="AI43" i="40"/>
  <c r="AJ43" i="40"/>
  <c r="AK43" i="40"/>
  <c r="AL43" i="40"/>
  <c r="AM43" i="40"/>
  <c r="AN43" i="40"/>
  <c r="AI44" i="40"/>
  <c r="AJ44" i="40"/>
  <c r="AK44" i="40"/>
  <c r="AL44" i="40"/>
  <c r="AM44" i="40"/>
  <c r="AN44" i="40"/>
  <c r="AI45" i="40"/>
  <c r="AJ45" i="40"/>
  <c r="AK45" i="40"/>
  <c r="AL45" i="40"/>
  <c r="AM45" i="40"/>
  <c r="AN45" i="40"/>
  <c r="AI4" i="41"/>
  <c r="AJ4" i="41"/>
  <c r="AK4" i="41"/>
  <c r="AL4" i="41"/>
  <c r="AM4" i="41"/>
  <c r="AN4" i="41"/>
  <c r="AI5" i="41"/>
  <c r="AJ5" i="41"/>
  <c r="AK5" i="41"/>
  <c r="AL5" i="41"/>
  <c r="AM5" i="41"/>
  <c r="AN5" i="41"/>
  <c r="AI6" i="41"/>
  <c r="AJ6" i="41"/>
  <c r="AK6" i="41"/>
  <c r="AL6" i="41"/>
  <c r="AM6" i="41"/>
  <c r="AN6" i="41"/>
  <c r="AI7" i="41"/>
  <c r="AJ7" i="41"/>
  <c r="AK7" i="41"/>
  <c r="AL7" i="41"/>
  <c r="AM7" i="41"/>
  <c r="AN7" i="41"/>
  <c r="AI8" i="41"/>
  <c r="AJ8" i="41"/>
  <c r="AK8" i="41"/>
  <c r="AL8" i="41"/>
  <c r="AM8" i="41"/>
  <c r="AN8" i="41"/>
  <c r="AI9" i="41"/>
  <c r="AJ9" i="41"/>
  <c r="AK9" i="41"/>
  <c r="AL9" i="41"/>
  <c r="AM9" i="41"/>
  <c r="AN9" i="41"/>
  <c r="AI10" i="41"/>
  <c r="AJ10" i="41"/>
  <c r="AK10" i="41"/>
  <c r="AL10" i="41"/>
  <c r="AM10" i="41"/>
  <c r="AN10" i="41"/>
  <c r="AI11" i="41"/>
  <c r="AJ11" i="41"/>
  <c r="AK11" i="41"/>
  <c r="AL11" i="41"/>
  <c r="AM11" i="41"/>
  <c r="AN11" i="41"/>
  <c r="AI12" i="41"/>
  <c r="AJ12" i="41"/>
  <c r="AK12" i="41"/>
  <c r="AL12" i="41"/>
  <c r="AM12" i="41"/>
  <c r="AN12" i="41"/>
  <c r="AI13" i="41"/>
  <c r="AJ13" i="41"/>
  <c r="AK13" i="41"/>
  <c r="AL13" i="41"/>
  <c r="AM13" i="41"/>
  <c r="AN13" i="41"/>
  <c r="AI14" i="41"/>
  <c r="AJ14" i="41"/>
  <c r="AK14" i="41"/>
  <c r="AL14" i="41"/>
  <c r="AM14" i="41"/>
  <c r="AN14" i="41"/>
  <c r="AI15" i="41"/>
  <c r="AJ15" i="41"/>
  <c r="AK15" i="41"/>
  <c r="AL15" i="41"/>
  <c r="AM15" i="41"/>
  <c r="AN15" i="41"/>
  <c r="AI16" i="41"/>
  <c r="AJ16" i="41"/>
  <c r="AK16" i="41"/>
  <c r="AL16" i="41"/>
  <c r="AM16" i="41"/>
  <c r="AN16" i="41"/>
  <c r="AI17" i="41"/>
  <c r="AJ17" i="41"/>
  <c r="AK17" i="41"/>
  <c r="AL17" i="41"/>
  <c r="AM17" i="41"/>
  <c r="AN17" i="41"/>
  <c r="AI18" i="41"/>
  <c r="AJ18" i="41"/>
  <c r="AK18" i="41"/>
  <c r="AL18" i="41"/>
  <c r="AM18" i="41"/>
  <c r="AN18" i="41"/>
  <c r="AI19" i="41"/>
  <c r="AJ19" i="41"/>
  <c r="AK19" i="41"/>
  <c r="AL19" i="41"/>
  <c r="AM19" i="41"/>
  <c r="AN19" i="41"/>
  <c r="AI20" i="41"/>
  <c r="AJ20" i="41"/>
  <c r="AK20" i="41"/>
  <c r="AL20" i="41"/>
  <c r="AM20" i="41"/>
  <c r="AN20" i="41"/>
  <c r="AI21" i="41"/>
  <c r="AJ21" i="41"/>
  <c r="AK21" i="41"/>
  <c r="AL21" i="41"/>
  <c r="AM21" i="41"/>
  <c r="AN21" i="41"/>
  <c r="AI22" i="41"/>
  <c r="AJ22" i="41"/>
  <c r="AK22" i="41"/>
  <c r="AL22" i="41"/>
  <c r="AM22" i="41"/>
  <c r="AN22" i="41"/>
  <c r="AI23" i="41"/>
  <c r="AJ23" i="41"/>
  <c r="AK23" i="41"/>
  <c r="AL23" i="41"/>
  <c r="AM23" i="41"/>
  <c r="AN23" i="41"/>
  <c r="AI24" i="41"/>
  <c r="AJ24" i="41"/>
  <c r="AK24" i="41"/>
  <c r="AL24" i="41"/>
  <c r="AM24" i="41"/>
  <c r="AN24" i="41"/>
  <c r="AI25" i="41"/>
  <c r="AJ25" i="41"/>
  <c r="AK25" i="41"/>
  <c r="AL25" i="41"/>
  <c r="AM25" i="41"/>
  <c r="AN25" i="41"/>
  <c r="AI26" i="41"/>
  <c r="AJ26" i="41"/>
  <c r="AK26" i="41"/>
  <c r="AL26" i="41"/>
  <c r="AM26" i="41"/>
  <c r="AN26" i="41"/>
  <c r="AI27" i="41"/>
  <c r="AJ27" i="41"/>
  <c r="AK27" i="41"/>
  <c r="AL27" i="41"/>
  <c r="AM27" i="41"/>
  <c r="AN27" i="41"/>
  <c r="AI28" i="41"/>
  <c r="AJ28" i="41"/>
  <c r="AK28" i="41"/>
  <c r="AL28" i="41"/>
  <c r="AM28" i="41"/>
  <c r="AN28" i="41"/>
  <c r="AI29" i="41"/>
  <c r="AJ29" i="41"/>
  <c r="AK29" i="41"/>
  <c r="AL29" i="41"/>
  <c r="AM29" i="41"/>
  <c r="AN29" i="41"/>
  <c r="AI30" i="41"/>
  <c r="AJ30" i="41"/>
  <c r="AK30" i="41"/>
  <c r="AL30" i="41"/>
  <c r="AM30" i="41"/>
  <c r="AN30" i="41"/>
  <c r="AI31" i="41"/>
  <c r="AJ31" i="41"/>
  <c r="AK31" i="41"/>
  <c r="AL31" i="41"/>
  <c r="AM31" i="41"/>
  <c r="AN31" i="41"/>
  <c r="AI32" i="41"/>
  <c r="AJ32" i="41"/>
  <c r="AK32" i="41"/>
  <c r="AL32" i="41"/>
  <c r="AM32" i="41"/>
  <c r="AN32" i="41"/>
  <c r="AI33" i="41"/>
  <c r="AJ33" i="41"/>
  <c r="AK33" i="41"/>
  <c r="AL33" i="41"/>
  <c r="AM33" i="41"/>
  <c r="AN33" i="41"/>
  <c r="AI34" i="41"/>
  <c r="AJ34" i="41"/>
  <c r="AK34" i="41"/>
  <c r="AL34" i="41"/>
  <c r="AM34" i="41"/>
  <c r="AN34" i="41"/>
  <c r="AI35" i="41"/>
  <c r="AJ35" i="41"/>
  <c r="AK35" i="41"/>
  <c r="AL35" i="41"/>
  <c r="AM35" i="41"/>
  <c r="AN35" i="41"/>
  <c r="AI36" i="41"/>
  <c r="AJ36" i="41"/>
  <c r="AK36" i="41"/>
  <c r="AL36" i="41"/>
  <c r="AM36" i="41"/>
  <c r="AN36" i="41"/>
  <c r="AI37" i="41"/>
  <c r="AJ37" i="41"/>
  <c r="AK37" i="41"/>
  <c r="AL37" i="41"/>
  <c r="AM37" i="41"/>
  <c r="AN37" i="41"/>
  <c r="AI38" i="41"/>
  <c r="AJ38" i="41"/>
  <c r="AK38" i="41"/>
  <c r="AL38" i="41"/>
  <c r="AM38" i="41"/>
  <c r="AN38" i="41"/>
  <c r="AI39" i="41"/>
  <c r="AJ39" i="41"/>
  <c r="AK39" i="41"/>
  <c r="AL39" i="41"/>
  <c r="AM39" i="41"/>
  <c r="AN39" i="41"/>
  <c r="AI40" i="41"/>
  <c r="AJ40" i="41"/>
  <c r="AK40" i="41"/>
  <c r="AL40" i="41"/>
  <c r="AM40" i="41"/>
  <c r="AN40" i="41"/>
  <c r="AI41" i="41"/>
  <c r="AJ41" i="41"/>
  <c r="AK41" i="41"/>
  <c r="AL41" i="41"/>
  <c r="AM41" i="41"/>
  <c r="AN41" i="41"/>
  <c r="AI42" i="41"/>
  <c r="AJ42" i="41"/>
  <c r="AK42" i="41"/>
  <c r="AL42" i="41"/>
  <c r="AM42" i="41"/>
  <c r="AN42" i="41"/>
  <c r="AI43" i="41"/>
  <c r="AJ43" i="41"/>
  <c r="AK43" i="41"/>
  <c r="AL43" i="41"/>
  <c r="AM43" i="41"/>
  <c r="AN43" i="41"/>
  <c r="AI44" i="41"/>
  <c r="AJ44" i="41"/>
  <c r="AK44" i="41"/>
  <c r="AL44" i="41"/>
  <c r="AM44" i="41"/>
  <c r="AN44" i="41"/>
  <c r="AI45" i="41"/>
  <c r="AJ45" i="41"/>
  <c r="AK45" i="41"/>
  <c r="AL45" i="41"/>
  <c r="AM45" i="41"/>
  <c r="AN45" i="41"/>
  <c r="AI4" i="42"/>
  <c r="AJ4" i="42"/>
  <c r="AK4" i="42"/>
  <c r="AL4" i="42"/>
  <c r="AM4" i="42"/>
  <c r="AN4" i="42"/>
  <c r="AI5" i="42"/>
  <c r="AJ5" i="42"/>
  <c r="AK5" i="42"/>
  <c r="AL5" i="42"/>
  <c r="AM5" i="42"/>
  <c r="AN5" i="42"/>
  <c r="AI6" i="42"/>
  <c r="AJ6" i="42"/>
  <c r="AK6" i="42"/>
  <c r="AL6" i="42"/>
  <c r="AM6" i="42"/>
  <c r="AN6" i="42"/>
  <c r="AI7" i="42"/>
  <c r="AJ7" i="42"/>
  <c r="AK7" i="42"/>
  <c r="AL7" i="42"/>
  <c r="AM7" i="42"/>
  <c r="AN7" i="42"/>
  <c r="AI8" i="42"/>
  <c r="AJ8" i="42"/>
  <c r="AK8" i="42"/>
  <c r="AL8" i="42"/>
  <c r="AM8" i="42"/>
  <c r="AN8" i="42"/>
  <c r="AI9" i="42"/>
  <c r="AJ9" i="42"/>
  <c r="AK9" i="42"/>
  <c r="AL9" i="42"/>
  <c r="AM9" i="42"/>
  <c r="AN9" i="42"/>
  <c r="AI10" i="42"/>
  <c r="AJ10" i="42"/>
  <c r="AK10" i="42"/>
  <c r="AL10" i="42"/>
  <c r="AM10" i="42"/>
  <c r="AN10" i="42"/>
  <c r="AI11" i="42"/>
  <c r="AJ11" i="42"/>
  <c r="AK11" i="42"/>
  <c r="AL11" i="42"/>
  <c r="AM11" i="42"/>
  <c r="AN11" i="42"/>
  <c r="AI12" i="42"/>
  <c r="AJ12" i="42"/>
  <c r="AK12" i="42"/>
  <c r="AL12" i="42"/>
  <c r="AM12" i="42"/>
  <c r="AN12" i="42"/>
  <c r="AI13" i="42"/>
  <c r="AJ13" i="42"/>
  <c r="AK13" i="42"/>
  <c r="AL13" i="42"/>
  <c r="AM13" i="42"/>
  <c r="AN13" i="42"/>
  <c r="AI14" i="42"/>
  <c r="AJ14" i="42"/>
  <c r="AK14" i="42"/>
  <c r="AL14" i="42"/>
  <c r="AM14" i="42"/>
  <c r="AN14" i="42"/>
  <c r="AI15" i="42"/>
  <c r="AJ15" i="42"/>
  <c r="AK15" i="42"/>
  <c r="AL15" i="42"/>
  <c r="AM15" i="42"/>
  <c r="AN15" i="42"/>
  <c r="AI16" i="42"/>
  <c r="AJ16" i="42"/>
  <c r="AK16" i="42"/>
  <c r="AL16" i="42"/>
  <c r="AM16" i="42"/>
  <c r="AN16" i="42"/>
  <c r="AI17" i="42"/>
  <c r="AJ17" i="42"/>
  <c r="AK17" i="42"/>
  <c r="AL17" i="42"/>
  <c r="AM17" i="42"/>
  <c r="AN17" i="42"/>
  <c r="AI18" i="42"/>
  <c r="AJ18" i="42"/>
  <c r="AK18" i="42"/>
  <c r="AL18" i="42"/>
  <c r="AM18" i="42"/>
  <c r="AN18" i="42"/>
  <c r="AI19" i="42"/>
  <c r="AJ19" i="42"/>
  <c r="AK19" i="42"/>
  <c r="AL19" i="42"/>
  <c r="AM19" i="42"/>
  <c r="AN19" i="42"/>
  <c r="AI20" i="42"/>
  <c r="AJ20" i="42"/>
  <c r="AK20" i="42"/>
  <c r="AL20" i="42"/>
  <c r="AM20" i="42"/>
  <c r="AN20" i="42"/>
  <c r="AI21" i="42"/>
  <c r="AJ21" i="42"/>
  <c r="AK21" i="42"/>
  <c r="AL21" i="42"/>
  <c r="AM21" i="42"/>
  <c r="AN21" i="42"/>
  <c r="AI22" i="42"/>
  <c r="AJ22" i="42"/>
  <c r="AK22" i="42"/>
  <c r="AL22" i="42"/>
  <c r="AM22" i="42"/>
  <c r="AN22" i="42"/>
  <c r="AI23" i="42"/>
  <c r="AJ23" i="42"/>
  <c r="AK23" i="42"/>
  <c r="AL23" i="42"/>
  <c r="AM23" i="42"/>
  <c r="AN23" i="42"/>
  <c r="AI24" i="42"/>
  <c r="AJ24" i="42"/>
  <c r="AK24" i="42"/>
  <c r="AL24" i="42"/>
  <c r="AM24" i="42"/>
  <c r="AN24" i="42"/>
  <c r="AI25" i="42"/>
  <c r="AJ25" i="42"/>
  <c r="AK25" i="42"/>
  <c r="AL25" i="42"/>
  <c r="AM25" i="42"/>
  <c r="AN25" i="42"/>
  <c r="AI26" i="42"/>
  <c r="AJ26" i="42"/>
  <c r="AK26" i="42"/>
  <c r="AL26" i="42"/>
  <c r="AM26" i="42"/>
  <c r="AN26" i="42"/>
  <c r="AI27" i="42"/>
  <c r="AJ27" i="42"/>
  <c r="AK27" i="42"/>
  <c r="AL27" i="42"/>
  <c r="AM27" i="42"/>
  <c r="AN27" i="42"/>
  <c r="AI28" i="42"/>
  <c r="AJ28" i="42"/>
  <c r="AK28" i="42"/>
  <c r="AL28" i="42"/>
  <c r="AM28" i="42"/>
  <c r="AN28" i="42"/>
  <c r="AI29" i="42"/>
  <c r="AJ29" i="42"/>
  <c r="AK29" i="42"/>
  <c r="AL29" i="42"/>
  <c r="AM29" i="42"/>
  <c r="AN29" i="42"/>
  <c r="AI30" i="42"/>
  <c r="AJ30" i="42"/>
  <c r="AK30" i="42"/>
  <c r="AL30" i="42"/>
  <c r="AM30" i="42"/>
  <c r="AN30" i="42"/>
  <c r="AI31" i="42"/>
  <c r="AJ31" i="42"/>
  <c r="AK31" i="42"/>
  <c r="AL31" i="42"/>
  <c r="AM31" i="42"/>
  <c r="AN31" i="42"/>
  <c r="AI32" i="42"/>
  <c r="AJ32" i="42"/>
  <c r="AK32" i="42"/>
  <c r="AL32" i="42"/>
  <c r="AM32" i="42"/>
  <c r="AN32" i="42"/>
  <c r="AI33" i="42"/>
  <c r="AJ33" i="42"/>
  <c r="AK33" i="42"/>
  <c r="AL33" i="42"/>
  <c r="AM33" i="42"/>
  <c r="AN33" i="42"/>
  <c r="AI34" i="42"/>
  <c r="AJ34" i="42"/>
  <c r="AK34" i="42"/>
  <c r="AL34" i="42"/>
  <c r="AM34" i="42"/>
  <c r="AN34" i="42"/>
  <c r="AI35" i="42"/>
  <c r="AJ35" i="42"/>
  <c r="AK35" i="42"/>
  <c r="AL35" i="42"/>
  <c r="AM35" i="42"/>
  <c r="AN35" i="42"/>
  <c r="AI36" i="42"/>
  <c r="AJ36" i="42"/>
  <c r="AK36" i="42"/>
  <c r="AL36" i="42"/>
  <c r="AM36" i="42"/>
  <c r="AN36" i="42"/>
  <c r="AI37" i="42"/>
  <c r="AJ37" i="42"/>
  <c r="AK37" i="42"/>
  <c r="AL37" i="42"/>
  <c r="AM37" i="42"/>
  <c r="AN37" i="42"/>
  <c r="AI38" i="42"/>
  <c r="AJ38" i="42"/>
  <c r="AK38" i="42"/>
  <c r="AL38" i="42"/>
  <c r="AM38" i="42"/>
  <c r="AN38" i="42"/>
  <c r="AI39" i="42"/>
  <c r="AJ39" i="42"/>
  <c r="AK39" i="42"/>
  <c r="AL39" i="42"/>
  <c r="AM39" i="42"/>
  <c r="AN39" i="42"/>
  <c r="AI40" i="42"/>
  <c r="AJ40" i="42"/>
  <c r="AK40" i="42"/>
  <c r="AL40" i="42"/>
  <c r="AM40" i="42"/>
  <c r="AN40" i="42"/>
  <c r="AI41" i="42"/>
  <c r="AJ41" i="42"/>
  <c r="AK41" i="42"/>
  <c r="AL41" i="42"/>
  <c r="AM41" i="42"/>
  <c r="AN41" i="42"/>
  <c r="AI42" i="42"/>
  <c r="AJ42" i="42"/>
  <c r="AK42" i="42"/>
  <c r="AL42" i="42"/>
  <c r="AM42" i="42"/>
  <c r="AN42" i="42"/>
  <c r="AI43" i="42"/>
  <c r="AJ43" i="42"/>
  <c r="AK43" i="42"/>
  <c r="AL43" i="42"/>
  <c r="AM43" i="42"/>
  <c r="AN43" i="42"/>
  <c r="AI44" i="42"/>
  <c r="AJ44" i="42"/>
  <c r="AK44" i="42"/>
  <c r="AL44" i="42"/>
  <c r="AM44" i="42"/>
  <c r="AN44" i="42"/>
  <c r="AI45" i="42"/>
  <c r="AJ45" i="42"/>
  <c r="AK45" i="42"/>
  <c r="AL45" i="42"/>
  <c r="AM45" i="42"/>
  <c r="AN45" i="42"/>
  <c r="AI4" i="43"/>
  <c r="AJ4" i="43"/>
  <c r="AK4" i="43"/>
  <c r="AL4" i="43"/>
  <c r="AM4" i="43"/>
  <c r="AN4" i="43"/>
  <c r="AI5" i="43"/>
  <c r="AJ5" i="43"/>
  <c r="AK5" i="43"/>
  <c r="AL5" i="43"/>
  <c r="AM5" i="43"/>
  <c r="AN5" i="43"/>
  <c r="AI6" i="43"/>
  <c r="AJ6" i="43"/>
  <c r="AK6" i="43"/>
  <c r="AL6" i="43"/>
  <c r="AM6" i="43"/>
  <c r="AN6" i="43"/>
  <c r="AI7" i="43"/>
  <c r="AJ7" i="43"/>
  <c r="AK7" i="43"/>
  <c r="AL7" i="43"/>
  <c r="AM7" i="43"/>
  <c r="AN7" i="43"/>
  <c r="AI8" i="43"/>
  <c r="AJ8" i="43"/>
  <c r="AK8" i="43"/>
  <c r="AL8" i="43"/>
  <c r="AM8" i="43"/>
  <c r="AN8" i="43"/>
  <c r="AI9" i="43"/>
  <c r="AJ9" i="43"/>
  <c r="AK9" i="43"/>
  <c r="AL9" i="43"/>
  <c r="AM9" i="43"/>
  <c r="AN9" i="43"/>
  <c r="AI10" i="43"/>
  <c r="AJ10" i="43"/>
  <c r="AK10" i="43"/>
  <c r="AL10" i="43"/>
  <c r="AM10" i="43"/>
  <c r="AN10" i="43"/>
  <c r="AI11" i="43"/>
  <c r="AJ11" i="43"/>
  <c r="AK11" i="43"/>
  <c r="AL11" i="43"/>
  <c r="AM11" i="43"/>
  <c r="AN11" i="43"/>
  <c r="AI12" i="43"/>
  <c r="AJ12" i="43"/>
  <c r="AK12" i="43"/>
  <c r="AL12" i="43"/>
  <c r="AM12" i="43"/>
  <c r="AN12" i="43"/>
  <c r="AI13" i="43"/>
  <c r="AJ13" i="43"/>
  <c r="AK13" i="43"/>
  <c r="AL13" i="43"/>
  <c r="AM13" i="43"/>
  <c r="AN13" i="43"/>
  <c r="AI14" i="43"/>
  <c r="AJ14" i="43"/>
  <c r="AK14" i="43"/>
  <c r="AL14" i="43"/>
  <c r="AM14" i="43"/>
  <c r="AN14" i="43"/>
  <c r="AI15" i="43"/>
  <c r="AJ15" i="43"/>
  <c r="AK15" i="43"/>
  <c r="AL15" i="43"/>
  <c r="AM15" i="43"/>
  <c r="AN15" i="43"/>
  <c r="AI16" i="43"/>
  <c r="AJ16" i="43"/>
  <c r="AK16" i="43"/>
  <c r="AL16" i="43"/>
  <c r="AM16" i="43"/>
  <c r="AN16" i="43"/>
  <c r="AI17" i="43"/>
  <c r="AJ17" i="43"/>
  <c r="AK17" i="43"/>
  <c r="AL17" i="43"/>
  <c r="AM17" i="43"/>
  <c r="AN17" i="43"/>
  <c r="AI18" i="43"/>
  <c r="AJ18" i="43"/>
  <c r="AK18" i="43"/>
  <c r="AL18" i="43"/>
  <c r="AM18" i="43"/>
  <c r="AN18" i="43"/>
  <c r="AI19" i="43"/>
  <c r="AJ19" i="43"/>
  <c r="AK19" i="43"/>
  <c r="AL19" i="43"/>
  <c r="AM19" i="43"/>
  <c r="AN19" i="43"/>
  <c r="AI20" i="43"/>
  <c r="AJ20" i="43"/>
  <c r="AK20" i="43"/>
  <c r="AL20" i="43"/>
  <c r="AM20" i="43"/>
  <c r="AN20" i="43"/>
  <c r="AI21" i="43"/>
  <c r="AJ21" i="43"/>
  <c r="AK21" i="43"/>
  <c r="AL21" i="43"/>
  <c r="AM21" i="43"/>
  <c r="AN21" i="43"/>
  <c r="AI22" i="43"/>
  <c r="AJ22" i="43"/>
  <c r="AK22" i="43"/>
  <c r="AL22" i="43"/>
  <c r="AM22" i="43"/>
  <c r="AN22" i="43"/>
  <c r="AI23" i="43"/>
  <c r="AJ23" i="43"/>
  <c r="AK23" i="43"/>
  <c r="AL23" i="43"/>
  <c r="AM23" i="43"/>
  <c r="AN23" i="43"/>
  <c r="AI24" i="43"/>
  <c r="AJ24" i="43"/>
  <c r="AK24" i="43"/>
  <c r="AL24" i="43"/>
  <c r="AM24" i="43"/>
  <c r="AN24" i="43"/>
  <c r="AI25" i="43"/>
  <c r="AJ25" i="43"/>
  <c r="AK25" i="43"/>
  <c r="AL25" i="43"/>
  <c r="AM25" i="43"/>
  <c r="AN25" i="43"/>
  <c r="AI26" i="43"/>
  <c r="AJ26" i="43"/>
  <c r="AK26" i="43"/>
  <c r="AL26" i="43"/>
  <c r="AM26" i="43"/>
  <c r="AN26" i="43"/>
  <c r="AI27" i="43"/>
  <c r="AJ27" i="43"/>
  <c r="AK27" i="43"/>
  <c r="AL27" i="43"/>
  <c r="AM27" i="43"/>
  <c r="AN27" i="43"/>
  <c r="AI28" i="43"/>
  <c r="AJ28" i="43"/>
  <c r="AK28" i="43"/>
  <c r="AL28" i="43"/>
  <c r="AM28" i="43"/>
  <c r="AN28" i="43"/>
  <c r="AI29" i="43"/>
  <c r="AJ29" i="43"/>
  <c r="AK29" i="43"/>
  <c r="AL29" i="43"/>
  <c r="AM29" i="43"/>
  <c r="AN29" i="43"/>
  <c r="AI30" i="43"/>
  <c r="AJ30" i="43"/>
  <c r="AK30" i="43"/>
  <c r="AL30" i="43"/>
  <c r="AM30" i="43"/>
  <c r="AN30" i="43"/>
  <c r="AI31" i="43"/>
  <c r="AJ31" i="43"/>
  <c r="AK31" i="43"/>
  <c r="AL31" i="43"/>
  <c r="AM31" i="43"/>
  <c r="AN31" i="43"/>
  <c r="AI32" i="43"/>
  <c r="AJ32" i="43"/>
  <c r="AK32" i="43"/>
  <c r="AL32" i="43"/>
  <c r="AM32" i="43"/>
  <c r="AN32" i="43"/>
  <c r="AI33" i="43"/>
  <c r="AJ33" i="43"/>
  <c r="AK33" i="43"/>
  <c r="AL33" i="43"/>
  <c r="AM33" i="43"/>
  <c r="AN33" i="43"/>
  <c r="AI34" i="43"/>
  <c r="AJ34" i="43"/>
  <c r="AK34" i="43"/>
  <c r="AL34" i="43"/>
  <c r="AM34" i="43"/>
  <c r="AN34" i="43"/>
  <c r="AI35" i="43"/>
  <c r="AJ35" i="43"/>
  <c r="AK35" i="43"/>
  <c r="AL35" i="43"/>
  <c r="AM35" i="43"/>
  <c r="AN35" i="43"/>
  <c r="AI36" i="43"/>
  <c r="AJ36" i="43"/>
  <c r="AK36" i="43"/>
  <c r="AL36" i="43"/>
  <c r="AM36" i="43"/>
  <c r="AN36" i="43"/>
  <c r="AI37" i="43"/>
  <c r="AJ37" i="43"/>
  <c r="AK37" i="43"/>
  <c r="AL37" i="43"/>
  <c r="AM37" i="43"/>
  <c r="AN37" i="43"/>
  <c r="AI38" i="43"/>
  <c r="AJ38" i="43"/>
  <c r="AK38" i="43"/>
  <c r="AL38" i="43"/>
  <c r="AM38" i="43"/>
  <c r="AN38" i="43"/>
  <c r="AI39" i="43"/>
  <c r="AJ39" i="43"/>
  <c r="AK39" i="43"/>
  <c r="AL39" i="43"/>
  <c r="AM39" i="43"/>
  <c r="AN39" i="43"/>
  <c r="AI40" i="43"/>
  <c r="AJ40" i="43"/>
  <c r="AK40" i="43"/>
  <c r="AL40" i="43"/>
  <c r="AM40" i="43"/>
  <c r="AN40" i="43"/>
  <c r="AI41" i="43"/>
  <c r="AJ41" i="43"/>
  <c r="AK41" i="43"/>
  <c r="AL41" i="43"/>
  <c r="AM41" i="43"/>
  <c r="AN41" i="43"/>
  <c r="AI42" i="43"/>
  <c r="AJ42" i="43"/>
  <c r="AK42" i="43"/>
  <c r="AL42" i="43"/>
  <c r="AM42" i="43"/>
  <c r="AN42" i="43"/>
  <c r="AI43" i="43"/>
  <c r="AJ43" i="43"/>
  <c r="AK43" i="43"/>
  <c r="AL43" i="43"/>
  <c r="AM43" i="43"/>
  <c r="AN43" i="43"/>
  <c r="AI44" i="43"/>
  <c r="AJ44" i="43"/>
  <c r="AK44" i="43"/>
  <c r="AL44" i="43"/>
  <c r="AM44" i="43"/>
  <c r="AN44" i="43"/>
  <c r="AI45" i="43"/>
  <c r="AJ45" i="43"/>
  <c r="AK45" i="43"/>
  <c r="AL45" i="43"/>
  <c r="AM45" i="43"/>
  <c r="AN45" i="43"/>
  <c r="AI4" i="44"/>
  <c r="AJ4" i="44"/>
  <c r="AK4" i="44"/>
  <c r="AL4" i="44"/>
  <c r="AM4" i="44"/>
  <c r="AN4" i="44"/>
  <c r="AI5" i="44"/>
  <c r="AJ5" i="44"/>
  <c r="AK5" i="44"/>
  <c r="AL5" i="44"/>
  <c r="AM5" i="44"/>
  <c r="AN5" i="44"/>
  <c r="AI6" i="44"/>
  <c r="AJ6" i="44"/>
  <c r="AK6" i="44"/>
  <c r="AL6" i="44"/>
  <c r="AM6" i="44"/>
  <c r="AN6" i="44"/>
  <c r="AI7" i="44"/>
  <c r="AJ7" i="44"/>
  <c r="AK7" i="44"/>
  <c r="AL7" i="44"/>
  <c r="AM7" i="44"/>
  <c r="AN7" i="44"/>
  <c r="AI8" i="44"/>
  <c r="AJ8" i="44"/>
  <c r="AK8" i="44"/>
  <c r="AL8" i="44"/>
  <c r="AM8" i="44"/>
  <c r="AN8" i="44"/>
  <c r="AI9" i="44"/>
  <c r="AJ9" i="44"/>
  <c r="AK9" i="44"/>
  <c r="AL9" i="44"/>
  <c r="AM9" i="44"/>
  <c r="AN9" i="44"/>
  <c r="AI10" i="44"/>
  <c r="AJ10" i="44"/>
  <c r="AK10" i="44"/>
  <c r="AL10" i="44"/>
  <c r="AM10" i="44"/>
  <c r="AN10" i="44"/>
  <c r="AI11" i="44"/>
  <c r="AJ11" i="44"/>
  <c r="AK11" i="44"/>
  <c r="AL11" i="44"/>
  <c r="AM11" i="44"/>
  <c r="AN11" i="44"/>
  <c r="AI12" i="44"/>
  <c r="AJ12" i="44"/>
  <c r="AK12" i="44"/>
  <c r="AL12" i="44"/>
  <c r="AM12" i="44"/>
  <c r="AN12" i="44"/>
  <c r="AI13" i="44"/>
  <c r="AJ13" i="44"/>
  <c r="AK13" i="44"/>
  <c r="AL13" i="44"/>
  <c r="AM13" i="44"/>
  <c r="AN13" i="44"/>
  <c r="AI14" i="44"/>
  <c r="AJ14" i="44"/>
  <c r="AK14" i="44"/>
  <c r="AL14" i="44"/>
  <c r="AM14" i="44"/>
  <c r="AN14" i="44"/>
  <c r="AI15" i="44"/>
  <c r="AJ15" i="44"/>
  <c r="AK15" i="44"/>
  <c r="AL15" i="44"/>
  <c r="AM15" i="44"/>
  <c r="AN15" i="44"/>
  <c r="AI16" i="44"/>
  <c r="AJ16" i="44"/>
  <c r="AK16" i="44"/>
  <c r="AL16" i="44"/>
  <c r="AM16" i="44"/>
  <c r="AN16" i="44"/>
  <c r="AI17" i="44"/>
  <c r="AJ17" i="44"/>
  <c r="AK17" i="44"/>
  <c r="AL17" i="44"/>
  <c r="AM17" i="44"/>
  <c r="AN17" i="44"/>
  <c r="AI18" i="44"/>
  <c r="AJ18" i="44"/>
  <c r="AK18" i="44"/>
  <c r="AL18" i="44"/>
  <c r="AM18" i="44"/>
  <c r="AN18" i="44"/>
  <c r="AI19" i="44"/>
  <c r="AJ19" i="44"/>
  <c r="AK19" i="44"/>
  <c r="AL19" i="44"/>
  <c r="AM19" i="44"/>
  <c r="AN19" i="44"/>
  <c r="AI20" i="44"/>
  <c r="AJ20" i="44"/>
  <c r="AK20" i="44"/>
  <c r="AL20" i="44"/>
  <c r="AM20" i="44"/>
  <c r="AN20" i="44"/>
  <c r="AI21" i="44"/>
  <c r="AJ21" i="44"/>
  <c r="AK21" i="44"/>
  <c r="AL21" i="44"/>
  <c r="AM21" i="44"/>
  <c r="AN21" i="44"/>
  <c r="AI22" i="44"/>
  <c r="AJ22" i="44"/>
  <c r="AK22" i="44"/>
  <c r="AL22" i="44"/>
  <c r="AM22" i="44"/>
  <c r="AN22" i="44"/>
  <c r="AI23" i="44"/>
  <c r="AJ23" i="44"/>
  <c r="AK23" i="44"/>
  <c r="AL23" i="44"/>
  <c r="AM23" i="44"/>
  <c r="AN23" i="44"/>
  <c r="AI24" i="44"/>
  <c r="AJ24" i="44"/>
  <c r="AK24" i="44"/>
  <c r="AL24" i="44"/>
  <c r="AM24" i="44"/>
  <c r="AN24" i="44"/>
  <c r="AI25" i="44"/>
  <c r="AJ25" i="44"/>
  <c r="AK25" i="44"/>
  <c r="AL25" i="44"/>
  <c r="AM25" i="44"/>
  <c r="AN25" i="44"/>
  <c r="AI26" i="44"/>
  <c r="AJ26" i="44"/>
  <c r="AK26" i="44"/>
  <c r="AL26" i="44"/>
  <c r="AM26" i="44"/>
  <c r="AN26" i="44"/>
  <c r="AI27" i="44"/>
  <c r="AJ27" i="44"/>
  <c r="AK27" i="44"/>
  <c r="AL27" i="44"/>
  <c r="AM27" i="44"/>
  <c r="AN27" i="44"/>
  <c r="AI28" i="44"/>
  <c r="AJ28" i="44"/>
  <c r="AK28" i="44"/>
  <c r="AL28" i="44"/>
  <c r="AM28" i="44"/>
  <c r="AN28" i="44"/>
  <c r="AI29" i="44"/>
  <c r="AJ29" i="44"/>
  <c r="AK29" i="44"/>
  <c r="AL29" i="44"/>
  <c r="AM29" i="44"/>
  <c r="AN29" i="44"/>
  <c r="AI30" i="44"/>
  <c r="AJ30" i="44"/>
  <c r="AK30" i="44"/>
  <c r="AL30" i="44"/>
  <c r="AM30" i="44"/>
  <c r="AN30" i="44"/>
  <c r="AI31" i="44"/>
  <c r="AJ31" i="44"/>
  <c r="AK31" i="44"/>
  <c r="AL31" i="44"/>
  <c r="AM31" i="44"/>
  <c r="AN31" i="44"/>
  <c r="AI32" i="44"/>
  <c r="AJ32" i="44"/>
  <c r="AK32" i="44"/>
  <c r="AL32" i="44"/>
  <c r="AM32" i="44"/>
  <c r="AN32" i="44"/>
  <c r="AI33" i="44"/>
  <c r="AJ33" i="44"/>
  <c r="AK33" i="44"/>
  <c r="AL33" i="44"/>
  <c r="AM33" i="44"/>
  <c r="AN33" i="44"/>
  <c r="AI34" i="44"/>
  <c r="AJ34" i="44"/>
  <c r="AK34" i="44"/>
  <c r="AL34" i="44"/>
  <c r="AM34" i="44"/>
  <c r="AN34" i="44"/>
  <c r="AI35" i="44"/>
  <c r="AJ35" i="44"/>
  <c r="AK35" i="44"/>
  <c r="AL35" i="44"/>
  <c r="AM35" i="44"/>
  <c r="AN35" i="44"/>
  <c r="AI36" i="44"/>
  <c r="AJ36" i="44"/>
  <c r="AK36" i="44"/>
  <c r="AL36" i="44"/>
  <c r="AM36" i="44"/>
  <c r="AN36" i="44"/>
  <c r="AI37" i="44"/>
  <c r="AJ37" i="44"/>
  <c r="AK37" i="44"/>
  <c r="AL37" i="44"/>
  <c r="AM37" i="44"/>
  <c r="AN37" i="44"/>
  <c r="AI38" i="44"/>
  <c r="AJ38" i="44"/>
  <c r="AK38" i="44"/>
  <c r="AL38" i="44"/>
  <c r="AM38" i="44"/>
  <c r="AN38" i="44"/>
  <c r="AI39" i="44"/>
  <c r="AJ39" i="44"/>
  <c r="AK39" i="44"/>
  <c r="AL39" i="44"/>
  <c r="AM39" i="44"/>
  <c r="AN39" i="44"/>
  <c r="AI40" i="44"/>
  <c r="AJ40" i="44"/>
  <c r="AK40" i="44"/>
  <c r="AL40" i="44"/>
  <c r="AM40" i="44"/>
  <c r="AN40" i="44"/>
  <c r="AI41" i="44"/>
  <c r="AJ41" i="44"/>
  <c r="AK41" i="44"/>
  <c r="AL41" i="44"/>
  <c r="AM41" i="44"/>
  <c r="AN41" i="44"/>
  <c r="AI42" i="44"/>
  <c r="AJ42" i="44"/>
  <c r="AK42" i="44"/>
  <c r="AL42" i="44"/>
  <c r="AM42" i="44"/>
  <c r="AN42" i="44"/>
  <c r="AI43" i="44"/>
  <c r="AJ43" i="44"/>
  <c r="AK43" i="44"/>
  <c r="AL43" i="44"/>
  <c r="AM43" i="44"/>
  <c r="AN43" i="44"/>
  <c r="AI44" i="44"/>
  <c r="AJ44" i="44"/>
  <c r="AK44" i="44"/>
  <c r="AL44" i="44"/>
  <c r="AM44" i="44"/>
  <c r="AN44" i="44"/>
  <c r="AI45" i="44"/>
  <c r="AJ45" i="44"/>
  <c r="AK45" i="44"/>
  <c r="AL45" i="44"/>
  <c r="AM45" i="44"/>
  <c r="AN45" i="44"/>
  <c r="AI4" i="45"/>
  <c r="AJ4" i="45"/>
  <c r="AK4" i="45"/>
  <c r="AL4" i="45"/>
  <c r="AM4" i="45"/>
  <c r="AN4" i="45"/>
  <c r="AI5" i="45"/>
  <c r="AJ5" i="45"/>
  <c r="AK5" i="45"/>
  <c r="AL5" i="45"/>
  <c r="AM5" i="45"/>
  <c r="AN5" i="45"/>
  <c r="AI6" i="45"/>
  <c r="AJ6" i="45"/>
  <c r="AK6" i="45"/>
  <c r="AL6" i="45"/>
  <c r="AM6" i="45"/>
  <c r="AN6" i="45"/>
  <c r="AI7" i="45"/>
  <c r="AJ7" i="45"/>
  <c r="AK7" i="45"/>
  <c r="AL7" i="45"/>
  <c r="AM7" i="45"/>
  <c r="AN7" i="45"/>
  <c r="AI8" i="45"/>
  <c r="AJ8" i="45"/>
  <c r="AK8" i="45"/>
  <c r="AL8" i="45"/>
  <c r="AM8" i="45"/>
  <c r="AN8" i="45"/>
  <c r="AI9" i="45"/>
  <c r="AJ9" i="45"/>
  <c r="AK9" i="45"/>
  <c r="AL9" i="45"/>
  <c r="AM9" i="45"/>
  <c r="AN9" i="45"/>
  <c r="AI10" i="45"/>
  <c r="AJ10" i="45"/>
  <c r="AK10" i="45"/>
  <c r="AL10" i="45"/>
  <c r="AM10" i="45"/>
  <c r="AN10" i="45"/>
  <c r="AI11" i="45"/>
  <c r="AJ11" i="45"/>
  <c r="AK11" i="45"/>
  <c r="AL11" i="45"/>
  <c r="AM11" i="45"/>
  <c r="AN11" i="45"/>
  <c r="AI12" i="45"/>
  <c r="AJ12" i="45"/>
  <c r="AK12" i="45"/>
  <c r="AL12" i="45"/>
  <c r="AM12" i="45"/>
  <c r="AN12" i="45"/>
  <c r="AI13" i="45"/>
  <c r="AJ13" i="45"/>
  <c r="AK13" i="45"/>
  <c r="AL13" i="45"/>
  <c r="AM13" i="45"/>
  <c r="AN13" i="45"/>
  <c r="AI14" i="45"/>
  <c r="AJ14" i="45"/>
  <c r="AK14" i="45"/>
  <c r="AL14" i="45"/>
  <c r="AM14" i="45"/>
  <c r="AN14" i="45"/>
  <c r="AI15" i="45"/>
  <c r="AJ15" i="45"/>
  <c r="AK15" i="45"/>
  <c r="AL15" i="45"/>
  <c r="AM15" i="45"/>
  <c r="AN15" i="45"/>
  <c r="AI16" i="45"/>
  <c r="AJ16" i="45"/>
  <c r="AK16" i="45"/>
  <c r="AL16" i="45"/>
  <c r="AM16" i="45"/>
  <c r="AN16" i="45"/>
  <c r="AI17" i="45"/>
  <c r="AJ17" i="45"/>
  <c r="AK17" i="45"/>
  <c r="AL17" i="45"/>
  <c r="AM17" i="45"/>
  <c r="AN17" i="45"/>
  <c r="AI18" i="45"/>
  <c r="AJ18" i="45"/>
  <c r="AK18" i="45"/>
  <c r="AL18" i="45"/>
  <c r="AM18" i="45"/>
  <c r="AN18" i="45"/>
  <c r="AI19" i="45"/>
  <c r="AJ19" i="45"/>
  <c r="AK19" i="45"/>
  <c r="AL19" i="45"/>
  <c r="AM19" i="45"/>
  <c r="AN19" i="45"/>
  <c r="AI20" i="45"/>
  <c r="AJ20" i="45"/>
  <c r="AK20" i="45"/>
  <c r="AL20" i="45"/>
  <c r="AM20" i="45"/>
  <c r="AN20" i="45"/>
  <c r="AI21" i="45"/>
  <c r="AJ21" i="45"/>
  <c r="AK21" i="45"/>
  <c r="AL21" i="45"/>
  <c r="AM21" i="45"/>
  <c r="AN21" i="45"/>
  <c r="AI22" i="45"/>
  <c r="AJ22" i="45"/>
  <c r="AK22" i="45"/>
  <c r="AL22" i="45"/>
  <c r="AM22" i="45"/>
  <c r="AN22" i="45"/>
  <c r="AI23" i="45"/>
  <c r="AJ23" i="45"/>
  <c r="AK23" i="45"/>
  <c r="AL23" i="45"/>
  <c r="AM23" i="45"/>
  <c r="AN23" i="45"/>
  <c r="AI24" i="45"/>
  <c r="AJ24" i="45"/>
  <c r="AK24" i="45"/>
  <c r="AL24" i="45"/>
  <c r="AM24" i="45"/>
  <c r="AN24" i="45"/>
  <c r="AI25" i="45"/>
  <c r="AJ25" i="45"/>
  <c r="AK25" i="45"/>
  <c r="AL25" i="45"/>
  <c r="AM25" i="45"/>
  <c r="AN25" i="45"/>
  <c r="AI26" i="45"/>
  <c r="AJ26" i="45"/>
  <c r="AK26" i="45"/>
  <c r="AL26" i="45"/>
  <c r="AM26" i="45"/>
  <c r="AN26" i="45"/>
  <c r="AI27" i="45"/>
  <c r="AJ27" i="45"/>
  <c r="AK27" i="45"/>
  <c r="AL27" i="45"/>
  <c r="AM27" i="45"/>
  <c r="AN27" i="45"/>
  <c r="AI28" i="45"/>
  <c r="AJ28" i="45"/>
  <c r="AK28" i="45"/>
  <c r="AL28" i="45"/>
  <c r="AM28" i="45"/>
  <c r="AN28" i="45"/>
  <c r="AI29" i="45"/>
  <c r="AJ29" i="45"/>
  <c r="AK29" i="45"/>
  <c r="AL29" i="45"/>
  <c r="AM29" i="45"/>
  <c r="AN29" i="45"/>
  <c r="AI30" i="45"/>
  <c r="AJ30" i="45"/>
  <c r="AK30" i="45"/>
  <c r="AL30" i="45"/>
  <c r="AM30" i="45"/>
  <c r="AN30" i="45"/>
  <c r="AI31" i="45"/>
  <c r="AJ31" i="45"/>
  <c r="AK31" i="45"/>
  <c r="AL31" i="45"/>
  <c r="AM31" i="45"/>
  <c r="AN31" i="45"/>
  <c r="AI32" i="45"/>
  <c r="AJ32" i="45"/>
  <c r="AK32" i="45"/>
  <c r="AL32" i="45"/>
  <c r="AM32" i="45"/>
  <c r="AN32" i="45"/>
  <c r="AI33" i="45"/>
  <c r="AJ33" i="45"/>
  <c r="AK33" i="45"/>
  <c r="AL33" i="45"/>
  <c r="AM33" i="45"/>
  <c r="AN33" i="45"/>
  <c r="AI34" i="45"/>
  <c r="AJ34" i="45"/>
  <c r="AK34" i="45"/>
  <c r="AL34" i="45"/>
  <c r="AM34" i="45"/>
  <c r="AN34" i="45"/>
  <c r="AI35" i="45"/>
  <c r="AJ35" i="45"/>
  <c r="AK35" i="45"/>
  <c r="AL35" i="45"/>
  <c r="AM35" i="45"/>
  <c r="AN35" i="45"/>
  <c r="AI36" i="45"/>
  <c r="AJ36" i="45"/>
  <c r="AK36" i="45"/>
  <c r="AL36" i="45"/>
  <c r="AM36" i="45"/>
  <c r="AN36" i="45"/>
  <c r="AI37" i="45"/>
  <c r="AJ37" i="45"/>
  <c r="AK37" i="45"/>
  <c r="AL37" i="45"/>
  <c r="AM37" i="45"/>
  <c r="AN37" i="45"/>
  <c r="AI38" i="45"/>
  <c r="AJ38" i="45"/>
  <c r="AK38" i="45"/>
  <c r="AL38" i="45"/>
  <c r="AM38" i="45"/>
  <c r="AN38" i="45"/>
  <c r="AI39" i="45"/>
  <c r="AJ39" i="45"/>
  <c r="AK39" i="45"/>
  <c r="AL39" i="45"/>
  <c r="AM39" i="45"/>
  <c r="AN39" i="45"/>
  <c r="AI40" i="45"/>
  <c r="AJ40" i="45"/>
  <c r="AK40" i="45"/>
  <c r="AL40" i="45"/>
  <c r="AM40" i="45"/>
  <c r="AN40" i="45"/>
  <c r="AI41" i="45"/>
  <c r="AJ41" i="45"/>
  <c r="AK41" i="45"/>
  <c r="AL41" i="45"/>
  <c r="AM41" i="45"/>
  <c r="AN41" i="45"/>
  <c r="AI42" i="45"/>
  <c r="AJ42" i="45"/>
  <c r="AK42" i="45"/>
  <c r="AL42" i="45"/>
  <c r="AM42" i="45"/>
  <c r="AN42" i="45"/>
  <c r="AI43" i="45"/>
  <c r="AJ43" i="45"/>
  <c r="AK43" i="45"/>
  <c r="AL43" i="45"/>
  <c r="AM43" i="45"/>
  <c r="AN43" i="45"/>
  <c r="AI44" i="45"/>
  <c r="AJ44" i="45"/>
  <c r="AK44" i="45"/>
  <c r="AL44" i="45"/>
  <c r="AM44" i="45"/>
  <c r="AN44" i="45"/>
  <c r="AI45" i="45"/>
  <c r="AJ45" i="45"/>
  <c r="AK45" i="45"/>
  <c r="AL45" i="45"/>
  <c r="AM45" i="45"/>
  <c r="AN45" i="45"/>
  <c r="AI4" i="46"/>
  <c r="AJ4" i="46"/>
  <c r="AK4" i="46"/>
  <c r="AL4" i="46"/>
  <c r="AM4" i="46"/>
  <c r="AN4" i="46"/>
  <c r="AI5" i="46"/>
  <c r="AJ5" i="46"/>
  <c r="AK5" i="46"/>
  <c r="AL5" i="46"/>
  <c r="AM5" i="46"/>
  <c r="AN5" i="46"/>
  <c r="AI6" i="46"/>
  <c r="AJ6" i="46"/>
  <c r="AK6" i="46"/>
  <c r="AL6" i="46"/>
  <c r="AM6" i="46"/>
  <c r="AN6" i="46"/>
  <c r="AI7" i="46"/>
  <c r="AJ7" i="46"/>
  <c r="AK7" i="46"/>
  <c r="AL7" i="46"/>
  <c r="AM7" i="46"/>
  <c r="AN7" i="46"/>
  <c r="AI8" i="46"/>
  <c r="AJ8" i="46"/>
  <c r="AK8" i="46"/>
  <c r="AL8" i="46"/>
  <c r="AM8" i="46"/>
  <c r="AN8" i="46"/>
  <c r="AI9" i="46"/>
  <c r="AJ9" i="46"/>
  <c r="AK9" i="46"/>
  <c r="AL9" i="46"/>
  <c r="AM9" i="46"/>
  <c r="AN9" i="46"/>
  <c r="AI10" i="46"/>
  <c r="AJ10" i="46"/>
  <c r="AK10" i="46"/>
  <c r="AL10" i="46"/>
  <c r="AM10" i="46"/>
  <c r="AN10" i="46"/>
  <c r="AI11" i="46"/>
  <c r="AJ11" i="46"/>
  <c r="AK11" i="46"/>
  <c r="AL11" i="46"/>
  <c r="AM11" i="46"/>
  <c r="AN11" i="46"/>
  <c r="AI12" i="46"/>
  <c r="AJ12" i="46"/>
  <c r="AK12" i="46"/>
  <c r="AL12" i="46"/>
  <c r="AM12" i="46"/>
  <c r="AN12" i="46"/>
  <c r="AI13" i="46"/>
  <c r="AJ13" i="46"/>
  <c r="AK13" i="46"/>
  <c r="AL13" i="46"/>
  <c r="AM13" i="46"/>
  <c r="AN13" i="46"/>
  <c r="AI14" i="46"/>
  <c r="AJ14" i="46"/>
  <c r="AK14" i="46"/>
  <c r="AL14" i="46"/>
  <c r="AM14" i="46"/>
  <c r="AN14" i="46"/>
  <c r="AI15" i="46"/>
  <c r="AJ15" i="46"/>
  <c r="AK15" i="46"/>
  <c r="AL15" i="46"/>
  <c r="AM15" i="46"/>
  <c r="AN15" i="46"/>
  <c r="AI16" i="46"/>
  <c r="AJ16" i="46"/>
  <c r="AK16" i="46"/>
  <c r="AL16" i="46"/>
  <c r="AM16" i="46"/>
  <c r="AN16" i="46"/>
  <c r="AI17" i="46"/>
  <c r="AJ17" i="46"/>
  <c r="AK17" i="46"/>
  <c r="AL17" i="46"/>
  <c r="AM17" i="46"/>
  <c r="AN17" i="46"/>
  <c r="AI18" i="46"/>
  <c r="AJ18" i="46"/>
  <c r="AK18" i="46"/>
  <c r="AL18" i="46"/>
  <c r="AM18" i="46"/>
  <c r="AN18" i="46"/>
  <c r="AI19" i="46"/>
  <c r="AJ19" i="46"/>
  <c r="AK19" i="46"/>
  <c r="AL19" i="46"/>
  <c r="AM19" i="46"/>
  <c r="AN19" i="46"/>
  <c r="AI20" i="46"/>
  <c r="AJ20" i="46"/>
  <c r="AK20" i="46"/>
  <c r="AL20" i="46"/>
  <c r="AM20" i="46"/>
  <c r="AN20" i="46"/>
  <c r="AI21" i="46"/>
  <c r="AJ21" i="46"/>
  <c r="AK21" i="46"/>
  <c r="AL21" i="46"/>
  <c r="AM21" i="46"/>
  <c r="AN21" i="46"/>
  <c r="AI22" i="46"/>
  <c r="AJ22" i="46"/>
  <c r="AK22" i="46"/>
  <c r="AL22" i="46"/>
  <c r="AM22" i="46"/>
  <c r="AN22" i="46"/>
  <c r="AI23" i="46"/>
  <c r="AJ23" i="46"/>
  <c r="AK23" i="46"/>
  <c r="AL23" i="46"/>
  <c r="AM23" i="46"/>
  <c r="AN23" i="46"/>
  <c r="AI24" i="46"/>
  <c r="AJ24" i="46"/>
  <c r="AK24" i="46"/>
  <c r="AL24" i="46"/>
  <c r="AM24" i="46"/>
  <c r="AN24" i="46"/>
  <c r="AI25" i="46"/>
  <c r="AJ25" i="46"/>
  <c r="AK25" i="46"/>
  <c r="AL25" i="46"/>
  <c r="AM25" i="46"/>
  <c r="AN25" i="46"/>
  <c r="AI26" i="46"/>
  <c r="AJ26" i="46"/>
  <c r="AK26" i="46"/>
  <c r="AL26" i="46"/>
  <c r="AM26" i="46"/>
  <c r="AN26" i="46"/>
  <c r="AI27" i="46"/>
  <c r="AJ27" i="46"/>
  <c r="AK27" i="46"/>
  <c r="AL27" i="46"/>
  <c r="AM27" i="46"/>
  <c r="AN27" i="46"/>
  <c r="AI28" i="46"/>
  <c r="AJ28" i="46"/>
  <c r="AK28" i="46"/>
  <c r="AL28" i="46"/>
  <c r="AM28" i="46"/>
  <c r="AN28" i="46"/>
  <c r="AI29" i="46"/>
  <c r="AJ29" i="46"/>
  <c r="AK29" i="46"/>
  <c r="AL29" i="46"/>
  <c r="AM29" i="46"/>
  <c r="AN29" i="46"/>
  <c r="AI30" i="46"/>
  <c r="AJ30" i="46"/>
  <c r="AK30" i="46"/>
  <c r="AL30" i="46"/>
  <c r="AM30" i="46"/>
  <c r="AN30" i="46"/>
  <c r="AI31" i="46"/>
  <c r="AJ31" i="46"/>
  <c r="AK31" i="46"/>
  <c r="AL31" i="46"/>
  <c r="AM31" i="46"/>
  <c r="AN31" i="46"/>
  <c r="AI32" i="46"/>
  <c r="AJ32" i="46"/>
  <c r="AK32" i="46"/>
  <c r="AL32" i="46"/>
  <c r="AM32" i="46"/>
  <c r="AN32" i="46"/>
  <c r="AI33" i="46"/>
  <c r="AJ33" i="46"/>
  <c r="AK33" i="46"/>
  <c r="AL33" i="46"/>
  <c r="AM33" i="46"/>
  <c r="AN33" i="46"/>
  <c r="AI34" i="46"/>
  <c r="AJ34" i="46"/>
  <c r="AK34" i="46"/>
  <c r="AL34" i="46"/>
  <c r="AM34" i="46"/>
  <c r="AN34" i="46"/>
  <c r="AI35" i="46"/>
  <c r="AJ35" i="46"/>
  <c r="AK35" i="46"/>
  <c r="AL35" i="46"/>
  <c r="AM35" i="46"/>
  <c r="AN35" i="46"/>
  <c r="AI36" i="46"/>
  <c r="AJ36" i="46"/>
  <c r="AK36" i="46"/>
  <c r="AL36" i="46"/>
  <c r="AM36" i="46"/>
  <c r="AN36" i="46"/>
  <c r="AI37" i="46"/>
  <c r="AJ37" i="46"/>
  <c r="AK37" i="46"/>
  <c r="AL37" i="46"/>
  <c r="AM37" i="46"/>
  <c r="AN37" i="46"/>
  <c r="AI38" i="46"/>
  <c r="AJ38" i="46"/>
  <c r="AK38" i="46"/>
  <c r="AL38" i="46"/>
  <c r="AM38" i="46"/>
  <c r="AN38" i="46"/>
  <c r="AI39" i="46"/>
  <c r="AJ39" i="46"/>
  <c r="AK39" i="46"/>
  <c r="AL39" i="46"/>
  <c r="AM39" i="46"/>
  <c r="AN39" i="46"/>
  <c r="AI40" i="46"/>
  <c r="AJ40" i="46"/>
  <c r="AK40" i="46"/>
  <c r="AL40" i="46"/>
  <c r="AM40" i="46"/>
  <c r="AN40" i="46"/>
  <c r="AI41" i="46"/>
  <c r="AJ41" i="46"/>
  <c r="AK41" i="46"/>
  <c r="AL41" i="46"/>
  <c r="AM41" i="46"/>
  <c r="AN41" i="46"/>
  <c r="AI42" i="46"/>
  <c r="AJ42" i="46"/>
  <c r="AK42" i="46"/>
  <c r="AL42" i="46"/>
  <c r="AM42" i="46"/>
  <c r="AN42" i="46"/>
  <c r="AI43" i="46"/>
  <c r="AJ43" i="46"/>
  <c r="AK43" i="46"/>
  <c r="AL43" i="46"/>
  <c r="AM43" i="46"/>
  <c r="AN43" i="46"/>
  <c r="AI44" i="46"/>
  <c r="AJ44" i="46"/>
  <c r="AK44" i="46"/>
  <c r="AL44" i="46"/>
  <c r="AM44" i="46"/>
  <c r="AN44" i="46"/>
  <c r="AI45" i="46"/>
  <c r="AJ45" i="46"/>
  <c r="AK45" i="46"/>
  <c r="AL45" i="46"/>
  <c r="AM45" i="46"/>
  <c r="AN45" i="46"/>
  <c r="AI4" i="47"/>
  <c r="AJ4" i="47"/>
  <c r="AK4" i="47"/>
  <c r="AL4" i="47"/>
  <c r="AM4" i="47"/>
  <c r="AN4" i="47"/>
  <c r="AI5" i="47"/>
  <c r="AJ5" i="47"/>
  <c r="AK5" i="47"/>
  <c r="AL5" i="47"/>
  <c r="AM5" i="47"/>
  <c r="AN5" i="47"/>
  <c r="AI6" i="47"/>
  <c r="AJ6" i="47"/>
  <c r="AK6" i="47"/>
  <c r="AL6" i="47"/>
  <c r="AM6" i="47"/>
  <c r="AN6" i="47"/>
  <c r="AI7" i="47"/>
  <c r="AJ7" i="47"/>
  <c r="AK7" i="47"/>
  <c r="AL7" i="47"/>
  <c r="AM7" i="47"/>
  <c r="AN7" i="47"/>
  <c r="AI8" i="47"/>
  <c r="AJ8" i="47"/>
  <c r="AK8" i="47"/>
  <c r="AL8" i="47"/>
  <c r="AM8" i="47"/>
  <c r="AN8" i="47"/>
  <c r="AI9" i="47"/>
  <c r="AJ9" i="47"/>
  <c r="AK9" i="47"/>
  <c r="AL9" i="47"/>
  <c r="AM9" i="47"/>
  <c r="AN9" i="47"/>
  <c r="AI10" i="47"/>
  <c r="AJ10" i="47"/>
  <c r="AK10" i="47"/>
  <c r="AL10" i="47"/>
  <c r="AM10" i="47"/>
  <c r="AN10" i="47"/>
  <c r="AI11" i="47"/>
  <c r="AJ11" i="47"/>
  <c r="AK11" i="47"/>
  <c r="AL11" i="47"/>
  <c r="AM11" i="47"/>
  <c r="AN11" i="47"/>
  <c r="AI12" i="47"/>
  <c r="AJ12" i="47"/>
  <c r="AK12" i="47"/>
  <c r="AL12" i="47"/>
  <c r="AM12" i="47"/>
  <c r="AN12" i="47"/>
  <c r="AI13" i="47"/>
  <c r="AJ13" i="47"/>
  <c r="AK13" i="47"/>
  <c r="AL13" i="47"/>
  <c r="AM13" i="47"/>
  <c r="AN13" i="47"/>
  <c r="AI14" i="47"/>
  <c r="AJ14" i="47"/>
  <c r="AK14" i="47"/>
  <c r="AL14" i="47"/>
  <c r="AM14" i="47"/>
  <c r="AN14" i="47"/>
  <c r="AI15" i="47"/>
  <c r="AJ15" i="47"/>
  <c r="AK15" i="47"/>
  <c r="AL15" i="47"/>
  <c r="AM15" i="47"/>
  <c r="AN15" i="47"/>
  <c r="AI16" i="47"/>
  <c r="AJ16" i="47"/>
  <c r="AK16" i="47"/>
  <c r="AL16" i="47"/>
  <c r="AM16" i="47"/>
  <c r="AN16" i="47"/>
  <c r="AI17" i="47"/>
  <c r="AJ17" i="47"/>
  <c r="AK17" i="47"/>
  <c r="AL17" i="47"/>
  <c r="AM17" i="47"/>
  <c r="AN17" i="47"/>
  <c r="AI18" i="47"/>
  <c r="AJ18" i="47"/>
  <c r="AK18" i="47"/>
  <c r="AL18" i="47"/>
  <c r="AM18" i="47"/>
  <c r="AN18" i="47"/>
  <c r="AI19" i="47"/>
  <c r="AJ19" i="47"/>
  <c r="AK19" i="47"/>
  <c r="AL19" i="47"/>
  <c r="AM19" i="47"/>
  <c r="AN19" i="47"/>
  <c r="AI20" i="47"/>
  <c r="AJ20" i="47"/>
  <c r="AK20" i="47"/>
  <c r="AL20" i="47"/>
  <c r="AM20" i="47"/>
  <c r="AN20" i="47"/>
  <c r="AI21" i="47"/>
  <c r="AJ21" i="47"/>
  <c r="AK21" i="47"/>
  <c r="AL21" i="47"/>
  <c r="AM21" i="47"/>
  <c r="AN21" i="47"/>
  <c r="AI22" i="47"/>
  <c r="AJ22" i="47"/>
  <c r="AK22" i="47"/>
  <c r="AL22" i="47"/>
  <c r="AM22" i="47"/>
  <c r="AN22" i="47"/>
  <c r="AI23" i="47"/>
  <c r="AJ23" i="47"/>
  <c r="AK23" i="47"/>
  <c r="AL23" i="47"/>
  <c r="AM23" i="47"/>
  <c r="AN23" i="47"/>
  <c r="AI24" i="47"/>
  <c r="AJ24" i="47"/>
  <c r="AK24" i="47"/>
  <c r="AL24" i="47"/>
  <c r="AM24" i="47"/>
  <c r="AN24" i="47"/>
  <c r="AI25" i="47"/>
  <c r="AJ25" i="47"/>
  <c r="AK25" i="47"/>
  <c r="AL25" i="47"/>
  <c r="AM25" i="47"/>
  <c r="AN25" i="47"/>
  <c r="AI26" i="47"/>
  <c r="AJ26" i="47"/>
  <c r="AK26" i="47"/>
  <c r="AL26" i="47"/>
  <c r="AM26" i="47"/>
  <c r="AN26" i="47"/>
  <c r="AI27" i="47"/>
  <c r="AJ27" i="47"/>
  <c r="AK27" i="47"/>
  <c r="AL27" i="47"/>
  <c r="AM27" i="47"/>
  <c r="AN27" i="47"/>
  <c r="AI28" i="47"/>
  <c r="AJ28" i="47"/>
  <c r="AK28" i="47"/>
  <c r="AL28" i="47"/>
  <c r="AM28" i="47"/>
  <c r="AN28" i="47"/>
  <c r="AI29" i="47"/>
  <c r="AJ29" i="47"/>
  <c r="AK29" i="47"/>
  <c r="AL29" i="47"/>
  <c r="AM29" i="47"/>
  <c r="AN29" i="47"/>
  <c r="AI30" i="47"/>
  <c r="AJ30" i="47"/>
  <c r="AK30" i="47"/>
  <c r="AL30" i="47"/>
  <c r="AM30" i="47"/>
  <c r="AN30" i="47"/>
  <c r="AI31" i="47"/>
  <c r="AJ31" i="47"/>
  <c r="AK31" i="47"/>
  <c r="AL31" i="47"/>
  <c r="AM31" i="47"/>
  <c r="AN31" i="47"/>
  <c r="AI32" i="47"/>
  <c r="AJ32" i="47"/>
  <c r="AK32" i="47"/>
  <c r="AL32" i="47"/>
  <c r="AM32" i="47"/>
  <c r="AN32" i="47"/>
  <c r="AI33" i="47"/>
  <c r="AJ33" i="47"/>
  <c r="AK33" i="47"/>
  <c r="AL33" i="47"/>
  <c r="AM33" i="47"/>
  <c r="AN33" i="47"/>
  <c r="AI34" i="47"/>
  <c r="AJ34" i="47"/>
  <c r="AK34" i="47"/>
  <c r="AL34" i="47"/>
  <c r="AM34" i="47"/>
  <c r="AN34" i="47"/>
  <c r="AI35" i="47"/>
  <c r="AJ35" i="47"/>
  <c r="AK35" i="47"/>
  <c r="AL35" i="47"/>
  <c r="AM35" i="47"/>
  <c r="AN35" i="47"/>
  <c r="AI36" i="47"/>
  <c r="AJ36" i="47"/>
  <c r="AK36" i="47"/>
  <c r="AL36" i="47"/>
  <c r="AM36" i="47"/>
  <c r="AN36" i="47"/>
  <c r="AI37" i="47"/>
  <c r="AJ37" i="47"/>
  <c r="AK37" i="47"/>
  <c r="AL37" i="47"/>
  <c r="AM37" i="47"/>
  <c r="AN37" i="47"/>
  <c r="AI38" i="47"/>
  <c r="AJ38" i="47"/>
  <c r="AK38" i="47"/>
  <c r="AL38" i="47"/>
  <c r="AM38" i="47"/>
  <c r="AN38" i="47"/>
  <c r="AI39" i="47"/>
  <c r="AJ39" i="47"/>
  <c r="AK39" i="47"/>
  <c r="AL39" i="47"/>
  <c r="AM39" i="47"/>
  <c r="AN39" i="47"/>
  <c r="AI40" i="47"/>
  <c r="AJ40" i="47"/>
  <c r="AK40" i="47"/>
  <c r="AL40" i="47"/>
  <c r="AM40" i="47"/>
  <c r="AN40" i="47"/>
  <c r="AI41" i="47"/>
  <c r="AJ41" i="47"/>
  <c r="AK41" i="47"/>
  <c r="AL41" i="47"/>
  <c r="AM41" i="47"/>
  <c r="AN41" i="47"/>
  <c r="AI42" i="47"/>
  <c r="AJ42" i="47"/>
  <c r="AK42" i="47"/>
  <c r="AL42" i="47"/>
  <c r="AM42" i="47"/>
  <c r="AN42" i="47"/>
  <c r="AI43" i="47"/>
  <c r="AJ43" i="47"/>
  <c r="AK43" i="47"/>
  <c r="AL43" i="47"/>
  <c r="AM43" i="47"/>
  <c r="AN43" i="47"/>
  <c r="AI44" i="47"/>
  <c r="AJ44" i="47"/>
  <c r="AK44" i="47"/>
  <c r="AL44" i="47"/>
  <c r="AM44" i="47"/>
  <c r="AN44" i="47"/>
  <c r="AI45" i="47"/>
  <c r="AJ45" i="47"/>
  <c r="AK45" i="47"/>
  <c r="AL45" i="47"/>
  <c r="AM45" i="47"/>
  <c r="AN45" i="47"/>
  <c r="AI4" i="48"/>
  <c r="AJ4" i="48"/>
  <c r="AK4" i="48"/>
  <c r="AL4" i="48"/>
  <c r="AM4" i="48"/>
  <c r="AN4" i="48"/>
  <c r="AI5" i="48"/>
  <c r="AJ5" i="48"/>
  <c r="AK5" i="48"/>
  <c r="AL5" i="48"/>
  <c r="AM5" i="48"/>
  <c r="AN5" i="48"/>
  <c r="AI6" i="48"/>
  <c r="AJ6" i="48"/>
  <c r="AK6" i="48"/>
  <c r="AL6" i="48"/>
  <c r="AM6" i="48"/>
  <c r="AN6" i="48"/>
  <c r="AI7" i="48"/>
  <c r="AJ7" i="48"/>
  <c r="AK7" i="48"/>
  <c r="AL7" i="48"/>
  <c r="AP7" i="48" s="1"/>
  <c r="AM7" i="48"/>
  <c r="AN7" i="48"/>
  <c r="AI8" i="48"/>
  <c r="AJ8" i="48"/>
  <c r="AK8" i="48"/>
  <c r="AL8" i="48"/>
  <c r="AM8" i="48"/>
  <c r="AN8" i="48"/>
  <c r="AI9" i="48"/>
  <c r="AJ9" i="48"/>
  <c r="AK9" i="48"/>
  <c r="AL9" i="48"/>
  <c r="AM9" i="48"/>
  <c r="AN9" i="48"/>
  <c r="AI10" i="48"/>
  <c r="AJ10" i="48"/>
  <c r="AK10" i="48"/>
  <c r="AL10" i="48"/>
  <c r="AM10" i="48"/>
  <c r="AN10" i="48"/>
  <c r="AI11" i="48"/>
  <c r="AJ11" i="48"/>
  <c r="AK11" i="48"/>
  <c r="AL11" i="48"/>
  <c r="AM11" i="48"/>
  <c r="AN11" i="48"/>
  <c r="AI12" i="48"/>
  <c r="AJ12" i="48"/>
  <c r="AK12" i="48"/>
  <c r="AL12" i="48"/>
  <c r="AM12" i="48"/>
  <c r="AN12" i="48"/>
  <c r="AI13" i="48"/>
  <c r="AJ13" i="48"/>
  <c r="AK13" i="48"/>
  <c r="AL13" i="48"/>
  <c r="AM13" i="48"/>
  <c r="AN13" i="48"/>
  <c r="AI14" i="48"/>
  <c r="AJ14" i="48"/>
  <c r="AK14" i="48"/>
  <c r="AL14" i="48"/>
  <c r="AM14" i="48"/>
  <c r="AN14" i="48"/>
  <c r="AI15" i="48"/>
  <c r="AJ15" i="48"/>
  <c r="AK15" i="48"/>
  <c r="AL15" i="48"/>
  <c r="AM15" i="48"/>
  <c r="AN15" i="48"/>
  <c r="AI16" i="48"/>
  <c r="AJ16" i="48"/>
  <c r="AK16" i="48"/>
  <c r="AL16" i="48"/>
  <c r="AM16" i="48"/>
  <c r="AN16" i="48"/>
  <c r="AI17" i="48"/>
  <c r="AJ17" i="48"/>
  <c r="AK17" i="48"/>
  <c r="AL17" i="48"/>
  <c r="AM17" i="48"/>
  <c r="AN17" i="48"/>
  <c r="AI18" i="48"/>
  <c r="AJ18" i="48"/>
  <c r="AK18" i="48"/>
  <c r="AL18" i="48"/>
  <c r="AM18" i="48"/>
  <c r="AN18" i="48"/>
  <c r="AI19" i="48"/>
  <c r="AJ19" i="48"/>
  <c r="AK19" i="48"/>
  <c r="AL19" i="48"/>
  <c r="AM19" i="48"/>
  <c r="AN19" i="48"/>
  <c r="AI20" i="48"/>
  <c r="AJ20" i="48"/>
  <c r="AK20" i="48"/>
  <c r="AL20" i="48"/>
  <c r="AM20" i="48"/>
  <c r="AN20" i="48"/>
  <c r="AI21" i="48"/>
  <c r="AJ21" i="48"/>
  <c r="AK21" i="48"/>
  <c r="AL21" i="48"/>
  <c r="AM21" i="48"/>
  <c r="AN21" i="48"/>
  <c r="AI22" i="48"/>
  <c r="AJ22" i="48"/>
  <c r="AK22" i="48"/>
  <c r="AL22" i="48"/>
  <c r="AM22" i="48"/>
  <c r="AN22" i="48"/>
  <c r="AI23" i="48"/>
  <c r="AJ23" i="48"/>
  <c r="AK23" i="48"/>
  <c r="AL23" i="48"/>
  <c r="AM23" i="48"/>
  <c r="AN23" i="48"/>
  <c r="AI24" i="48"/>
  <c r="AJ24" i="48"/>
  <c r="AK24" i="48"/>
  <c r="AL24" i="48"/>
  <c r="AM24" i="48"/>
  <c r="AN24" i="48"/>
  <c r="AI25" i="48"/>
  <c r="AJ25" i="48"/>
  <c r="AK25" i="48"/>
  <c r="AL25" i="48"/>
  <c r="AM25" i="48"/>
  <c r="AN25" i="48"/>
  <c r="AI26" i="48"/>
  <c r="AJ26" i="48"/>
  <c r="AK26" i="48"/>
  <c r="AL26" i="48"/>
  <c r="AM26" i="48"/>
  <c r="AN26" i="48"/>
  <c r="AI27" i="48"/>
  <c r="AJ27" i="48"/>
  <c r="AK27" i="48"/>
  <c r="AL27" i="48"/>
  <c r="AM27" i="48"/>
  <c r="AN27" i="48"/>
  <c r="AI28" i="48"/>
  <c r="AJ28" i="48"/>
  <c r="AK28" i="48"/>
  <c r="AL28" i="48"/>
  <c r="AM28" i="48"/>
  <c r="AN28" i="48"/>
  <c r="AI29" i="48"/>
  <c r="AJ29" i="48"/>
  <c r="AK29" i="48"/>
  <c r="AL29" i="48"/>
  <c r="AM29" i="48"/>
  <c r="AN29" i="48"/>
  <c r="AI30" i="48"/>
  <c r="AJ30" i="48"/>
  <c r="AK30" i="48"/>
  <c r="AL30" i="48"/>
  <c r="AM30" i="48"/>
  <c r="AN30" i="48"/>
  <c r="AI31" i="48"/>
  <c r="AJ31" i="48"/>
  <c r="AK31" i="48"/>
  <c r="AL31" i="48"/>
  <c r="AM31" i="48"/>
  <c r="AN31" i="48"/>
  <c r="AI32" i="48"/>
  <c r="AJ32" i="48"/>
  <c r="AK32" i="48"/>
  <c r="AL32" i="48"/>
  <c r="AM32" i="48"/>
  <c r="AN32" i="48"/>
  <c r="AI33" i="48"/>
  <c r="AJ33" i="48"/>
  <c r="AK33" i="48"/>
  <c r="AL33" i="48"/>
  <c r="AM33" i="48"/>
  <c r="AN33" i="48"/>
  <c r="AI34" i="48"/>
  <c r="AJ34" i="48"/>
  <c r="AK34" i="48"/>
  <c r="AL34" i="48"/>
  <c r="AM34" i="48"/>
  <c r="AN34" i="48"/>
  <c r="AI35" i="48"/>
  <c r="AJ35" i="48"/>
  <c r="AK35" i="48"/>
  <c r="AL35" i="48"/>
  <c r="AM35" i="48"/>
  <c r="AN35" i="48"/>
  <c r="AI36" i="48"/>
  <c r="AJ36" i="48"/>
  <c r="AK36" i="48"/>
  <c r="AL36" i="48"/>
  <c r="AM36" i="48"/>
  <c r="AN36" i="48"/>
  <c r="AI37" i="48"/>
  <c r="AJ37" i="48"/>
  <c r="AK37" i="48"/>
  <c r="AL37" i="48"/>
  <c r="AM37" i="48"/>
  <c r="AN37" i="48"/>
  <c r="AI38" i="48"/>
  <c r="AJ38" i="48"/>
  <c r="AK38" i="48"/>
  <c r="AL38" i="48"/>
  <c r="AM38" i="48"/>
  <c r="AN38" i="48"/>
  <c r="AI39" i="48"/>
  <c r="AJ39" i="48"/>
  <c r="AK39" i="48"/>
  <c r="AL39" i="48"/>
  <c r="AM39" i="48"/>
  <c r="AN39" i="48"/>
  <c r="AI40" i="48"/>
  <c r="AJ40" i="48"/>
  <c r="AK40" i="48"/>
  <c r="AL40" i="48"/>
  <c r="AM40" i="48"/>
  <c r="AN40" i="48"/>
  <c r="AI41" i="48"/>
  <c r="AJ41" i="48"/>
  <c r="AK41" i="48"/>
  <c r="AL41" i="48"/>
  <c r="AM41" i="48"/>
  <c r="AN41" i="48"/>
  <c r="AI42" i="48"/>
  <c r="AJ42" i="48"/>
  <c r="AK42" i="48"/>
  <c r="AL42" i="48"/>
  <c r="AM42" i="48"/>
  <c r="AN42" i="48"/>
  <c r="AI43" i="48"/>
  <c r="AJ43" i="48"/>
  <c r="AK43" i="48"/>
  <c r="AL43" i="48"/>
  <c r="AM43" i="48"/>
  <c r="AN43" i="48"/>
  <c r="AI44" i="48"/>
  <c r="AJ44" i="48"/>
  <c r="AK44" i="48"/>
  <c r="AL44" i="48"/>
  <c r="AM44" i="48"/>
  <c r="AN44" i="48"/>
  <c r="AI45" i="48"/>
  <c r="AJ45" i="48"/>
  <c r="AK45" i="48"/>
  <c r="AL45" i="48"/>
  <c r="AM45" i="48"/>
  <c r="AN45" i="48"/>
  <c r="AI4" i="49"/>
  <c r="AJ4" i="49"/>
  <c r="AK4" i="49"/>
  <c r="AL4" i="49"/>
  <c r="AM4" i="49"/>
  <c r="AN4" i="49"/>
  <c r="AI5" i="49"/>
  <c r="AJ5" i="49"/>
  <c r="AK5" i="49"/>
  <c r="AL5" i="49"/>
  <c r="AM5" i="49"/>
  <c r="AN5" i="49"/>
  <c r="AI6" i="49"/>
  <c r="AJ6" i="49"/>
  <c r="AK6" i="49"/>
  <c r="AL6" i="49"/>
  <c r="AM6" i="49"/>
  <c r="AN6" i="49"/>
  <c r="AI7" i="49"/>
  <c r="AJ7" i="49"/>
  <c r="AK7" i="49"/>
  <c r="AL7" i="49"/>
  <c r="AM7" i="49"/>
  <c r="AN7" i="49"/>
  <c r="AI8" i="49"/>
  <c r="AJ8" i="49"/>
  <c r="AP8" i="49" s="1"/>
  <c r="AK8" i="49"/>
  <c r="AL8" i="49"/>
  <c r="AM8" i="49"/>
  <c r="AN8" i="49"/>
  <c r="AI9" i="49"/>
  <c r="AJ9" i="49"/>
  <c r="AK9" i="49"/>
  <c r="AL9" i="49"/>
  <c r="AM9" i="49"/>
  <c r="AN9" i="49"/>
  <c r="AI10" i="49"/>
  <c r="AJ10" i="49"/>
  <c r="AK10" i="49"/>
  <c r="AL10" i="49"/>
  <c r="AM10" i="49"/>
  <c r="AN10" i="49"/>
  <c r="AI11" i="49"/>
  <c r="AJ11" i="49"/>
  <c r="AK11" i="49"/>
  <c r="AL11" i="49"/>
  <c r="AM11" i="49"/>
  <c r="AN11" i="49"/>
  <c r="AI12" i="49"/>
  <c r="AJ12" i="49"/>
  <c r="AK12" i="49"/>
  <c r="AL12" i="49"/>
  <c r="AM12" i="49"/>
  <c r="AN12" i="49"/>
  <c r="AI13" i="49"/>
  <c r="AJ13" i="49"/>
  <c r="AK13" i="49"/>
  <c r="AL13" i="49"/>
  <c r="AM13" i="49"/>
  <c r="AN13" i="49"/>
  <c r="AI14" i="49"/>
  <c r="AJ14" i="49"/>
  <c r="AK14" i="49"/>
  <c r="AL14" i="49"/>
  <c r="AM14" i="49"/>
  <c r="AN14" i="49"/>
  <c r="AI15" i="49"/>
  <c r="AJ15" i="49"/>
  <c r="AK15" i="49"/>
  <c r="AL15" i="49"/>
  <c r="AM15" i="49"/>
  <c r="AN15" i="49"/>
  <c r="AI16" i="49"/>
  <c r="AJ16" i="49"/>
  <c r="AK16" i="49"/>
  <c r="AL16" i="49"/>
  <c r="AM16" i="49"/>
  <c r="AN16" i="49"/>
  <c r="AI17" i="49"/>
  <c r="AJ17" i="49"/>
  <c r="AK17" i="49"/>
  <c r="AL17" i="49"/>
  <c r="AM17" i="49"/>
  <c r="AN17" i="49"/>
  <c r="AI18" i="49"/>
  <c r="AJ18" i="49"/>
  <c r="AK18" i="49"/>
  <c r="AL18" i="49"/>
  <c r="AM18" i="49"/>
  <c r="AN18" i="49"/>
  <c r="AI19" i="49"/>
  <c r="AJ19" i="49"/>
  <c r="AK19" i="49"/>
  <c r="AL19" i="49"/>
  <c r="AM19" i="49"/>
  <c r="AN19" i="49"/>
  <c r="AI20" i="49"/>
  <c r="AJ20" i="49"/>
  <c r="AK20" i="49"/>
  <c r="AL20" i="49"/>
  <c r="AM20" i="49"/>
  <c r="AN20" i="49"/>
  <c r="AI21" i="49"/>
  <c r="AJ21" i="49"/>
  <c r="AK21" i="49"/>
  <c r="AL21" i="49"/>
  <c r="AM21" i="49"/>
  <c r="AN21" i="49"/>
  <c r="AI22" i="49"/>
  <c r="AJ22" i="49"/>
  <c r="AK22" i="49"/>
  <c r="AL22" i="49"/>
  <c r="AM22" i="49"/>
  <c r="AN22" i="49"/>
  <c r="AI23" i="49"/>
  <c r="AJ23" i="49"/>
  <c r="AK23" i="49"/>
  <c r="AL23" i="49"/>
  <c r="AM23" i="49"/>
  <c r="AN23" i="49"/>
  <c r="AI24" i="49"/>
  <c r="AJ24" i="49"/>
  <c r="AK24" i="49"/>
  <c r="AL24" i="49"/>
  <c r="AM24" i="49"/>
  <c r="AN24" i="49"/>
  <c r="AI25" i="49"/>
  <c r="AJ25" i="49"/>
  <c r="AK25" i="49"/>
  <c r="AL25" i="49"/>
  <c r="AM25" i="49"/>
  <c r="AN25" i="49"/>
  <c r="AI26" i="49"/>
  <c r="AJ26" i="49"/>
  <c r="AK26" i="49"/>
  <c r="AL26" i="49"/>
  <c r="AM26" i="49"/>
  <c r="AN26" i="49"/>
  <c r="AI27" i="49"/>
  <c r="AJ27" i="49"/>
  <c r="AK27" i="49"/>
  <c r="AL27" i="49"/>
  <c r="AM27" i="49"/>
  <c r="AN27" i="49"/>
  <c r="AI28" i="49"/>
  <c r="AJ28" i="49"/>
  <c r="AK28" i="49"/>
  <c r="AL28" i="49"/>
  <c r="AM28" i="49"/>
  <c r="AN28" i="49"/>
  <c r="AI29" i="49"/>
  <c r="AJ29" i="49"/>
  <c r="AK29" i="49"/>
  <c r="AL29" i="49"/>
  <c r="AM29" i="49"/>
  <c r="AN29" i="49"/>
  <c r="AI30" i="49"/>
  <c r="AJ30" i="49"/>
  <c r="AK30" i="49"/>
  <c r="AL30" i="49"/>
  <c r="AM30" i="49"/>
  <c r="AN30" i="49"/>
  <c r="AI31" i="49"/>
  <c r="AJ31" i="49"/>
  <c r="AK31" i="49"/>
  <c r="AL31" i="49"/>
  <c r="AM31" i="49"/>
  <c r="AN31" i="49"/>
  <c r="AI32" i="49"/>
  <c r="AJ32" i="49"/>
  <c r="AK32" i="49"/>
  <c r="AL32" i="49"/>
  <c r="AM32" i="49"/>
  <c r="AN32" i="49"/>
  <c r="AI33" i="49"/>
  <c r="AJ33" i="49"/>
  <c r="AK33" i="49"/>
  <c r="AL33" i="49"/>
  <c r="AM33" i="49"/>
  <c r="AN33" i="49"/>
  <c r="AI34" i="49"/>
  <c r="AJ34" i="49"/>
  <c r="AK34" i="49"/>
  <c r="AL34" i="49"/>
  <c r="AM34" i="49"/>
  <c r="AN34" i="49"/>
  <c r="AI35" i="49"/>
  <c r="AJ35" i="49"/>
  <c r="AK35" i="49"/>
  <c r="AL35" i="49"/>
  <c r="AM35" i="49"/>
  <c r="AN35" i="49"/>
  <c r="AI36" i="49"/>
  <c r="AJ36" i="49"/>
  <c r="AK36" i="49"/>
  <c r="AL36" i="49"/>
  <c r="AM36" i="49"/>
  <c r="AN36" i="49"/>
  <c r="AI37" i="49"/>
  <c r="AJ37" i="49"/>
  <c r="AK37" i="49"/>
  <c r="AL37" i="49"/>
  <c r="AM37" i="49"/>
  <c r="AN37" i="49"/>
  <c r="AI38" i="49"/>
  <c r="AJ38" i="49"/>
  <c r="AK38" i="49"/>
  <c r="AL38" i="49"/>
  <c r="AM38" i="49"/>
  <c r="AN38" i="49"/>
  <c r="AI39" i="49"/>
  <c r="AJ39" i="49"/>
  <c r="AK39" i="49"/>
  <c r="AL39" i="49"/>
  <c r="AM39" i="49"/>
  <c r="AN39" i="49"/>
  <c r="AI40" i="49"/>
  <c r="AJ40" i="49"/>
  <c r="AK40" i="49"/>
  <c r="AL40" i="49"/>
  <c r="AM40" i="49"/>
  <c r="AN40" i="49"/>
  <c r="AI41" i="49"/>
  <c r="AJ41" i="49"/>
  <c r="AK41" i="49"/>
  <c r="AL41" i="49"/>
  <c r="AM41" i="49"/>
  <c r="AN41" i="49"/>
  <c r="AI42" i="49"/>
  <c r="AJ42" i="49"/>
  <c r="AK42" i="49"/>
  <c r="AL42" i="49"/>
  <c r="AM42" i="49"/>
  <c r="AN42" i="49"/>
  <c r="AI43" i="49"/>
  <c r="AJ43" i="49"/>
  <c r="AK43" i="49"/>
  <c r="AL43" i="49"/>
  <c r="AM43" i="49"/>
  <c r="AN43" i="49"/>
  <c r="AI44" i="49"/>
  <c r="AJ44" i="49"/>
  <c r="AK44" i="49"/>
  <c r="AL44" i="49"/>
  <c r="AM44" i="49"/>
  <c r="AN44" i="49"/>
  <c r="AI45" i="49"/>
  <c r="AJ45" i="49"/>
  <c r="AK45" i="49"/>
  <c r="AL45" i="49"/>
  <c r="AM45" i="49"/>
  <c r="AN45" i="49"/>
  <c r="AI4" i="4"/>
  <c r="AJ4" i="4"/>
  <c r="AK4" i="4"/>
  <c r="AL4" i="4"/>
  <c r="AM4" i="4"/>
  <c r="AN4" i="4"/>
  <c r="AI5" i="4"/>
  <c r="AJ5" i="4"/>
  <c r="AK5" i="4"/>
  <c r="AL5" i="4"/>
  <c r="AM5" i="4"/>
  <c r="AN5" i="4"/>
  <c r="AI6" i="4"/>
  <c r="AJ6" i="4"/>
  <c r="AK6" i="4"/>
  <c r="AL6" i="4"/>
  <c r="AM6" i="4"/>
  <c r="AN6" i="4"/>
  <c r="AI7" i="4"/>
  <c r="AJ7" i="4"/>
  <c r="AK7" i="4"/>
  <c r="AL7" i="4"/>
  <c r="AM7" i="4"/>
  <c r="AN7" i="4"/>
  <c r="AI8" i="4"/>
  <c r="AJ8" i="4"/>
  <c r="AK8" i="4"/>
  <c r="AL8" i="4"/>
  <c r="AM8" i="4"/>
  <c r="AN8" i="4"/>
  <c r="AI9" i="4"/>
  <c r="AJ9" i="4"/>
  <c r="AK9" i="4"/>
  <c r="AL9" i="4"/>
  <c r="AM9" i="4"/>
  <c r="AN9" i="4"/>
  <c r="AI10" i="4"/>
  <c r="AJ10" i="4"/>
  <c r="AK10" i="4"/>
  <c r="AL10" i="4"/>
  <c r="AM10" i="4"/>
  <c r="AN10" i="4"/>
  <c r="AI11" i="4"/>
  <c r="AJ11" i="4"/>
  <c r="AK11" i="4"/>
  <c r="AL11" i="4"/>
  <c r="AM11" i="4"/>
  <c r="AN11" i="4"/>
  <c r="AI12" i="4"/>
  <c r="AJ12" i="4"/>
  <c r="AK12" i="4"/>
  <c r="AL12" i="4"/>
  <c r="AM12" i="4"/>
  <c r="AN12" i="4"/>
  <c r="AI13" i="4"/>
  <c r="AJ13" i="4"/>
  <c r="AK13" i="4"/>
  <c r="AL13" i="4"/>
  <c r="AM13" i="4"/>
  <c r="AN13" i="4"/>
  <c r="AI14" i="4"/>
  <c r="AJ14" i="4"/>
  <c r="AK14" i="4"/>
  <c r="AL14" i="4"/>
  <c r="AM14" i="4"/>
  <c r="AN14" i="4"/>
  <c r="AI15" i="4"/>
  <c r="AJ15" i="4"/>
  <c r="AK15" i="4"/>
  <c r="AL15" i="4"/>
  <c r="AM15" i="4"/>
  <c r="AN15" i="4"/>
  <c r="AI16" i="4"/>
  <c r="AJ16" i="4"/>
  <c r="AK16" i="4"/>
  <c r="AL16" i="4"/>
  <c r="AM16" i="4"/>
  <c r="AN16" i="4"/>
  <c r="AI17" i="4"/>
  <c r="AJ17" i="4"/>
  <c r="AK17" i="4"/>
  <c r="AL17" i="4"/>
  <c r="AM17" i="4"/>
  <c r="AN17" i="4"/>
  <c r="AI18" i="4"/>
  <c r="AJ18" i="4"/>
  <c r="AK18" i="4"/>
  <c r="AL18" i="4"/>
  <c r="AM18" i="4"/>
  <c r="AN18" i="4"/>
  <c r="AI19" i="4"/>
  <c r="AJ19" i="4"/>
  <c r="AK19" i="4"/>
  <c r="AL19" i="4"/>
  <c r="AM19" i="4"/>
  <c r="AN19" i="4"/>
  <c r="AI20" i="4"/>
  <c r="AJ20" i="4"/>
  <c r="AK20" i="4"/>
  <c r="AL20" i="4"/>
  <c r="AM20" i="4"/>
  <c r="AN20" i="4"/>
  <c r="AI21" i="4"/>
  <c r="AJ21" i="4"/>
  <c r="AK21" i="4"/>
  <c r="AL21" i="4"/>
  <c r="AM21" i="4"/>
  <c r="AN21" i="4"/>
  <c r="AI22" i="4"/>
  <c r="AJ22" i="4"/>
  <c r="AK22" i="4"/>
  <c r="AL22" i="4"/>
  <c r="AM22" i="4"/>
  <c r="AN22" i="4"/>
  <c r="AI23" i="4"/>
  <c r="AJ23" i="4"/>
  <c r="AK23" i="4"/>
  <c r="AL23" i="4"/>
  <c r="AM23" i="4"/>
  <c r="AN23" i="4"/>
  <c r="AI24" i="4"/>
  <c r="AJ24" i="4"/>
  <c r="AK24" i="4"/>
  <c r="AL24" i="4"/>
  <c r="AM24" i="4"/>
  <c r="AN24" i="4"/>
  <c r="AI25" i="4"/>
  <c r="AJ25" i="4"/>
  <c r="AK25" i="4"/>
  <c r="AL25" i="4"/>
  <c r="AM25" i="4"/>
  <c r="AN25" i="4"/>
  <c r="AI26" i="4"/>
  <c r="AJ26" i="4"/>
  <c r="AK26" i="4"/>
  <c r="AL26" i="4"/>
  <c r="AM26" i="4"/>
  <c r="AN26" i="4"/>
  <c r="AI27" i="4"/>
  <c r="AJ27" i="4"/>
  <c r="AK27" i="4"/>
  <c r="AL27" i="4"/>
  <c r="AM27" i="4"/>
  <c r="AN27" i="4"/>
  <c r="AI28" i="4"/>
  <c r="AJ28" i="4"/>
  <c r="AK28" i="4"/>
  <c r="AL28" i="4"/>
  <c r="AM28" i="4"/>
  <c r="AN28" i="4"/>
  <c r="AI29" i="4"/>
  <c r="AJ29" i="4"/>
  <c r="AK29" i="4"/>
  <c r="AL29" i="4"/>
  <c r="AM29" i="4"/>
  <c r="AN29" i="4"/>
  <c r="AI30" i="4"/>
  <c r="AJ30" i="4"/>
  <c r="AK30" i="4"/>
  <c r="AL30" i="4"/>
  <c r="AM30" i="4"/>
  <c r="AN30" i="4"/>
  <c r="AI31" i="4"/>
  <c r="AJ31" i="4"/>
  <c r="AK31" i="4"/>
  <c r="AL31" i="4"/>
  <c r="AM31" i="4"/>
  <c r="AN31" i="4"/>
  <c r="AI32" i="4"/>
  <c r="AJ32" i="4"/>
  <c r="AK32" i="4"/>
  <c r="AL32" i="4"/>
  <c r="AM32" i="4"/>
  <c r="AN32" i="4"/>
  <c r="AI33" i="4"/>
  <c r="AJ33" i="4"/>
  <c r="AK33" i="4"/>
  <c r="AL33" i="4"/>
  <c r="AM33" i="4"/>
  <c r="AN33" i="4"/>
  <c r="AI34" i="4"/>
  <c r="AJ34" i="4"/>
  <c r="AK34" i="4"/>
  <c r="AL34" i="4"/>
  <c r="AM34" i="4"/>
  <c r="AN34" i="4"/>
  <c r="AI35" i="4"/>
  <c r="AJ35" i="4"/>
  <c r="AK35" i="4"/>
  <c r="AL35" i="4"/>
  <c r="AM35" i="4"/>
  <c r="AN35" i="4"/>
  <c r="AI36" i="4"/>
  <c r="AJ36" i="4"/>
  <c r="AK36" i="4"/>
  <c r="AL36" i="4"/>
  <c r="AM36" i="4"/>
  <c r="AN36" i="4"/>
  <c r="AI37" i="4"/>
  <c r="AJ37" i="4"/>
  <c r="AK37" i="4"/>
  <c r="AL37" i="4"/>
  <c r="AM37" i="4"/>
  <c r="AN37" i="4"/>
  <c r="AI38" i="4"/>
  <c r="AJ38" i="4"/>
  <c r="AK38" i="4"/>
  <c r="AL38" i="4"/>
  <c r="AM38" i="4"/>
  <c r="AN38" i="4"/>
  <c r="AI39" i="4"/>
  <c r="AJ39" i="4"/>
  <c r="AK39" i="4"/>
  <c r="AL39" i="4"/>
  <c r="AM39" i="4"/>
  <c r="AN39" i="4"/>
  <c r="AI40" i="4"/>
  <c r="AJ40" i="4"/>
  <c r="AK40" i="4"/>
  <c r="AL40" i="4"/>
  <c r="AM40" i="4"/>
  <c r="AN40" i="4"/>
  <c r="AI41" i="4"/>
  <c r="AJ41" i="4"/>
  <c r="AK41" i="4"/>
  <c r="AL41" i="4"/>
  <c r="AM41" i="4"/>
  <c r="AN41" i="4"/>
  <c r="AI42" i="4"/>
  <c r="AJ42" i="4"/>
  <c r="AK42" i="4"/>
  <c r="AL42" i="4"/>
  <c r="AM42" i="4"/>
  <c r="AN42" i="4"/>
  <c r="AI43" i="4"/>
  <c r="AJ43" i="4"/>
  <c r="AK43" i="4"/>
  <c r="AL43" i="4"/>
  <c r="AM43" i="4"/>
  <c r="AN43" i="4"/>
  <c r="AI44" i="4"/>
  <c r="AJ44" i="4"/>
  <c r="AK44" i="4"/>
  <c r="AL44" i="4"/>
  <c r="AM44" i="4"/>
  <c r="AN44" i="4"/>
  <c r="AI45" i="4"/>
  <c r="AJ45" i="4"/>
  <c r="AK45" i="4"/>
  <c r="AL45" i="4"/>
  <c r="AM45" i="4"/>
  <c r="AN45" i="4"/>
  <c r="AG3" i="39"/>
  <c r="AG3" i="40"/>
  <c r="AG3" i="41"/>
  <c r="AG3" i="42"/>
  <c r="AG3" i="43"/>
  <c r="AG3" i="44"/>
  <c r="AG3" i="45"/>
  <c r="AG3" i="46"/>
  <c r="AG3" i="47"/>
  <c r="AG3" i="48"/>
  <c r="AG3" i="49"/>
  <c r="AG3" i="4"/>
  <c r="C191" i="39"/>
  <c r="C191" i="40"/>
  <c r="C191" i="41"/>
  <c r="C191" i="42"/>
  <c r="C191" i="43"/>
  <c r="C191" i="44"/>
  <c r="C191" i="45"/>
  <c r="C191" i="46"/>
  <c r="C191" i="47"/>
  <c r="C191" i="48"/>
  <c r="C191" i="49"/>
  <c r="C191" i="4"/>
  <c r="I185" i="45"/>
  <c r="I185" i="46"/>
  <c r="I185" i="48"/>
  <c r="I186" i="47"/>
  <c r="I186" i="48"/>
  <c r="I172" i="47"/>
  <c r="I145" i="4"/>
  <c r="J145" i="4" s="1"/>
  <c r="I146" i="4"/>
  <c r="J146" i="4" s="1"/>
  <c r="I147" i="4"/>
  <c r="J147" i="4"/>
  <c r="I148" i="4"/>
  <c r="J148" i="4"/>
  <c r="I149" i="4"/>
  <c r="J149" i="4" s="1"/>
  <c r="I121" i="4"/>
  <c r="J121" i="4" s="1"/>
  <c r="I122" i="4"/>
  <c r="J122" i="4"/>
  <c r="I123" i="4"/>
  <c r="J123" i="4"/>
  <c r="I124" i="4"/>
  <c r="J124" i="4" s="1"/>
  <c r="I125" i="4"/>
  <c r="J125" i="4"/>
  <c r="I97" i="4"/>
  <c r="J97" i="4" s="1"/>
  <c r="I98" i="4"/>
  <c r="J98" i="4" s="1"/>
  <c r="I99" i="4"/>
  <c r="J99" i="4"/>
  <c r="I100" i="4"/>
  <c r="J100" i="4"/>
  <c r="I101" i="4"/>
  <c r="J101" i="4" s="1"/>
  <c r="I73" i="4"/>
  <c r="J73" i="4" s="1"/>
  <c r="I74" i="4"/>
  <c r="J74" i="4" s="1"/>
  <c r="I75" i="4"/>
  <c r="J75" i="4"/>
  <c r="I76" i="4"/>
  <c r="J76" i="4"/>
  <c r="I77" i="4"/>
  <c r="J77" i="4" s="1"/>
  <c r="I49" i="4"/>
  <c r="J49" i="4"/>
  <c r="I50" i="4"/>
  <c r="J50" i="4" s="1"/>
  <c r="I51" i="4"/>
  <c r="J51" i="4"/>
  <c r="I52" i="4"/>
  <c r="J52" i="4"/>
  <c r="I53" i="4"/>
  <c r="J53" i="4"/>
  <c r="I25" i="4"/>
  <c r="J25" i="4" s="1"/>
  <c r="I26" i="4"/>
  <c r="J26" i="4" s="1"/>
  <c r="I27" i="4"/>
  <c r="J27" i="4" s="1"/>
  <c r="I28" i="4"/>
  <c r="J28" i="4"/>
  <c r="I29" i="4"/>
  <c r="J29" i="4"/>
  <c r="I25" i="3"/>
  <c r="J25" i="3" s="1"/>
  <c r="I26" i="3"/>
  <c r="J26" i="3" s="1"/>
  <c r="I27" i="3"/>
  <c r="J27" i="3" s="1"/>
  <c r="I28" i="3"/>
  <c r="J28" i="3" s="1"/>
  <c r="I29" i="3"/>
  <c r="J29" i="3"/>
  <c r="I30" i="3"/>
  <c r="J30" i="3" s="1"/>
  <c r="I36" i="3"/>
  <c r="J36" i="3"/>
  <c r="I37" i="3"/>
  <c r="J37" i="3" s="1"/>
  <c r="I38" i="3"/>
  <c r="J38" i="3" s="1"/>
  <c r="I39" i="3"/>
  <c r="J39" i="3"/>
  <c r="H44" i="3"/>
  <c r="G187" i="49"/>
  <c r="H186" i="49"/>
  <c r="I186" i="49" s="1"/>
  <c r="H185" i="49"/>
  <c r="G181" i="49"/>
  <c r="H180" i="49"/>
  <c r="I180" i="49" s="1"/>
  <c r="H179" i="49"/>
  <c r="I179" i="49" s="1"/>
  <c r="H178" i="49"/>
  <c r="H181" i="49" s="1"/>
  <c r="G173" i="49"/>
  <c r="H172" i="49"/>
  <c r="I172" i="49" s="1"/>
  <c r="H171" i="49"/>
  <c r="G167" i="49"/>
  <c r="H166" i="49"/>
  <c r="I166" i="49" s="1"/>
  <c r="H165" i="49"/>
  <c r="I165" i="49" s="1"/>
  <c r="H164" i="49"/>
  <c r="H159" i="49"/>
  <c r="I158" i="49"/>
  <c r="J158" i="49" s="1"/>
  <c r="I157" i="49"/>
  <c r="J157" i="49" s="1"/>
  <c r="I156" i="49"/>
  <c r="J156" i="49" s="1"/>
  <c r="I155" i="49"/>
  <c r="I154" i="49"/>
  <c r="J154" i="49" s="1"/>
  <c r="H150" i="49"/>
  <c r="I144" i="49"/>
  <c r="J144" i="49" s="1"/>
  <c r="I143" i="49"/>
  <c r="J143" i="49" s="1"/>
  <c r="I142" i="49"/>
  <c r="J142" i="49" s="1"/>
  <c r="I141" i="49"/>
  <c r="J141" i="49" s="1"/>
  <c r="I140" i="49"/>
  <c r="J140" i="49" s="1"/>
  <c r="J150" i="49" s="1"/>
  <c r="H135" i="49"/>
  <c r="I134" i="49"/>
  <c r="J134" i="49" s="1"/>
  <c r="I133" i="49"/>
  <c r="J133" i="49" s="1"/>
  <c r="I132" i="49"/>
  <c r="J132" i="49" s="1"/>
  <c r="I131" i="49"/>
  <c r="I130" i="49"/>
  <c r="J130" i="49" s="1"/>
  <c r="H126" i="49"/>
  <c r="I120" i="49"/>
  <c r="J120" i="49" s="1"/>
  <c r="I119" i="49"/>
  <c r="J119" i="49" s="1"/>
  <c r="I118" i="49"/>
  <c r="J118" i="49" s="1"/>
  <c r="I117" i="49"/>
  <c r="J117" i="49" s="1"/>
  <c r="I116" i="49"/>
  <c r="J116" i="49" s="1"/>
  <c r="H111" i="49"/>
  <c r="I110" i="49"/>
  <c r="J110" i="49" s="1"/>
  <c r="I109" i="49"/>
  <c r="J109" i="49" s="1"/>
  <c r="I108" i="49"/>
  <c r="J108" i="49" s="1"/>
  <c r="I107" i="49"/>
  <c r="I106" i="49"/>
  <c r="J106" i="49" s="1"/>
  <c r="H102" i="49"/>
  <c r="I96" i="49"/>
  <c r="J96" i="49" s="1"/>
  <c r="I95" i="49"/>
  <c r="J95" i="49" s="1"/>
  <c r="I94" i="49"/>
  <c r="J94" i="49" s="1"/>
  <c r="I93" i="49"/>
  <c r="J93" i="49" s="1"/>
  <c r="I92" i="49"/>
  <c r="H87" i="49"/>
  <c r="I86" i="49"/>
  <c r="J86" i="49" s="1"/>
  <c r="I85" i="49"/>
  <c r="J85" i="49" s="1"/>
  <c r="I84" i="49"/>
  <c r="J84" i="49" s="1"/>
  <c r="I83" i="49"/>
  <c r="I82" i="49"/>
  <c r="J82" i="49" s="1"/>
  <c r="H78" i="49"/>
  <c r="I72" i="49"/>
  <c r="J72" i="49" s="1"/>
  <c r="I71" i="49"/>
  <c r="J71" i="49" s="1"/>
  <c r="I70" i="49"/>
  <c r="J70" i="49" s="1"/>
  <c r="I69" i="49"/>
  <c r="J69" i="49" s="1"/>
  <c r="I68" i="49"/>
  <c r="J68" i="49" s="1"/>
  <c r="H63" i="49"/>
  <c r="I62" i="49"/>
  <c r="J62" i="49" s="1"/>
  <c r="I61" i="49"/>
  <c r="J61" i="49" s="1"/>
  <c r="I60" i="49"/>
  <c r="J60" i="49" s="1"/>
  <c r="I59" i="49"/>
  <c r="I58" i="49"/>
  <c r="J58" i="49" s="1"/>
  <c r="H54" i="49"/>
  <c r="I48" i="49"/>
  <c r="J48" i="49" s="1"/>
  <c r="I47" i="49"/>
  <c r="J47" i="49" s="1"/>
  <c r="I46" i="49"/>
  <c r="J46" i="49" s="1"/>
  <c r="AH45" i="49"/>
  <c r="AG45" i="49"/>
  <c r="AF45" i="49"/>
  <c r="AE45" i="49"/>
  <c r="AD45" i="49"/>
  <c r="AC45" i="49"/>
  <c r="AB45" i="49"/>
  <c r="AA45" i="49"/>
  <c r="Z45" i="49"/>
  <c r="Y45" i="49"/>
  <c r="X45" i="49"/>
  <c r="W45" i="49"/>
  <c r="V45" i="49"/>
  <c r="U45" i="49"/>
  <c r="I45" i="49"/>
  <c r="J45" i="49" s="1"/>
  <c r="AH44" i="49"/>
  <c r="AG44" i="49"/>
  <c r="AF44" i="49"/>
  <c r="AE44" i="49"/>
  <c r="AD44" i="49"/>
  <c r="AC44" i="49"/>
  <c r="AB44" i="49"/>
  <c r="AA44" i="49"/>
  <c r="Z44" i="49"/>
  <c r="Y44" i="49"/>
  <c r="X44" i="49"/>
  <c r="W44" i="49"/>
  <c r="V44" i="49"/>
  <c r="U44" i="49"/>
  <c r="I44" i="49"/>
  <c r="J44" i="49" s="1"/>
  <c r="AH43" i="49"/>
  <c r="AG43" i="49"/>
  <c r="AF43" i="49"/>
  <c r="AE43" i="49"/>
  <c r="AD43" i="49"/>
  <c r="AC43" i="49"/>
  <c r="AB43" i="49"/>
  <c r="AA43" i="49"/>
  <c r="Z43" i="49"/>
  <c r="Y43" i="49"/>
  <c r="X43" i="49"/>
  <c r="W43" i="49"/>
  <c r="V43" i="49"/>
  <c r="U43" i="49"/>
  <c r="AH42" i="49"/>
  <c r="AG42" i="49"/>
  <c r="AF42" i="49"/>
  <c r="AE42" i="49"/>
  <c r="AD42" i="49"/>
  <c r="AC42" i="49"/>
  <c r="AB42" i="49"/>
  <c r="AA42" i="49"/>
  <c r="Z42" i="49"/>
  <c r="Y42" i="49"/>
  <c r="X42" i="49"/>
  <c r="W42" i="49"/>
  <c r="V42" i="49"/>
  <c r="U42" i="49"/>
  <c r="AH41" i="49"/>
  <c r="AG41" i="49"/>
  <c r="AF41" i="49"/>
  <c r="AE41" i="49"/>
  <c r="AD41" i="49"/>
  <c r="AC41" i="49"/>
  <c r="AB41" i="49"/>
  <c r="AA41" i="49"/>
  <c r="Z41" i="49"/>
  <c r="Y41" i="49"/>
  <c r="X41" i="49"/>
  <c r="W41" i="49"/>
  <c r="V41" i="49"/>
  <c r="U41" i="49"/>
  <c r="AH40" i="49"/>
  <c r="AG40" i="49"/>
  <c r="AF40" i="49"/>
  <c r="AE40" i="49"/>
  <c r="AD40" i="49"/>
  <c r="AC40" i="49"/>
  <c r="AB40" i="49"/>
  <c r="AA40" i="49"/>
  <c r="Z40" i="49"/>
  <c r="Y40" i="49"/>
  <c r="X40" i="49"/>
  <c r="W40" i="49"/>
  <c r="V40" i="49"/>
  <c r="U40" i="49"/>
  <c r="AH39" i="49"/>
  <c r="AG39" i="49"/>
  <c r="AF39" i="49"/>
  <c r="AE39" i="49"/>
  <c r="AD39" i="49"/>
  <c r="AC39" i="49"/>
  <c r="AB39" i="49"/>
  <c r="AA39" i="49"/>
  <c r="Z39" i="49"/>
  <c r="Y39" i="49"/>
  <c r="X39" i="49"/>
  <c r="W39" i="49"/>
  <c r="V39" i="49"/>
  <c r="U39" i="49"/>
  <c r="H39" i="49"/>
  <c r="AH38" i="49"/>
  <c r="AG38" i="49"/>
  <c r="AF38" i="49"/>
  <c r="AE38" i="49"/>
  <c r="AD38" i="49"/>
  <c r="AC38" i="49"/>
  <c r="AB38" i="49"/>
  <c r="AA38" i="49"/>
  <c r="Z38" i="49"/>
  <c r="Y38" i="49"/>
  <c r="X38" i="49"/>
  <c r="W38" i="49"/>
  <c r="V38" i="49"/>
  <c r="U38" i="49"/>
  <c r="I38" i="49"/>
  <c r="J38" i="49" s="1"/>
  <c r="AH37" i="49"/>
  <c r="AG37" i="49"/>
  <c r="AF37" i="49"/>
  <c r="AE37" i="49"/>
  <c r="AD37" i="49"/>
  <c r="AC37" i="49"/>
  <c r="AB37" i="49"/>
  <c r="AA37" i="49"/>
  <c r="Z37" i="49"/>
  <c r="Y37" i="49"/>
  <c r="X37" i="49"/>
  <c r="W37" i="49"/>
  <c r="V37" i="49"/>
  <c r="U37" i="49"/>
  <c r="I37" i="49"/>
  <c r="J37" i="49" s="1"/>
  <c r="AH36" i="49"/>
  <c r="AG36" i="49"/>
  <c r="AF36" i="49"/>
  <c r="AE36" i="49"/>
  <c r="AD36" i="49"/>
  <c r="AC36" i="49"/>
  <c r="AB36" i="49"/>
  <c r="AA36" i="49"/>
  <c r="Z36" i="49"/>
  <c r="Y36" i="49"/>
  <c r="X36" i="49"/>
  <c r="W36" i="49"/>
  <c r="V36" i="49"/>
  <c r="U36" i="49"/>
  <c r="I36" i="49"/>
  <c r="J36" i="49" s="1"/>
  <c r="AH35" i="49"/>
  <c r="AG35" i="49"/>
  <c r="AF35" i="49"/>
  <c r="AE35" i="49"/>
  <c r="AD35" i="49"/>
  <c r="AC35" i="49"/>
  <c r="AB35" i="49"/>
  <c r="AA35" i="49"/>
  <c r="Z35" i="49"/>
  <c r="Y35" i="49"/>
  <c r="X35" i="49"/>
  <c r="W35" i="49"/>
  <c r="V35" i="49"/>
  <c r="U35" i="49"/>
  <c r="I35" i="49"/>
  <c r="J35" i="49" s="1"/>
  <c r="AH34" i="49"/>
  <c r="AG34" i="49"/>
  <c r="AF34" i="49"/>
  <c r="AE34" i="49"/>
  <c r="AD34" i="49"/>
  <c r="AC34" i="49"/>
  <c r="AB34" i="49"/>
  <c r="AA34" i="49"/>
  <c r="Z34" i="49"/>
  <c r="Y34" i="49"/>
  <c r="X34" i="49"/>
  <c r="W34" i="49"/>
  <c r="V34" i="49"/>
  <c r="U34" i="49"/>
  <c r="I34" i="49"/>
  <c r="J34" i="49" s="1"/>
  <c r="AH33" i="49"/>
  <c r="AG33" i="49"/>
  <c r="AF33" i="49"/>
  <c r="AE33" i="49"/>
  <c r="AD33" i="49"/>
  <c r="AC33" i="49"/>
  <c r="AB33" i="49"/>
  <c r="AA33" i="49"/>
  <c r="Z33" i="49"/>
  <c r="Y33" i="49"/>
  <c r="X33" i="49"/>
  <c r="W33" i="49"/>
  <c r="V33" i="49"/>
  <c r="U33" i="49"/>
  <c r="AH32" i="49"/>
  <c r="AG32" i="49"/>
  <c r="AF32" i="49"/>
  <c r="AE32" i="49"/>
  <c r="AD32" i="49"/>
  <c r="AC32" i="49"/>
  <c r="AB32" i="49"/>
  <c r="AA32" i="49"/>
  <c r="Z32" i="49"/>
  <c r="Y32" i="49"/>
  <c r="X32" i="49"/>
  <c r="W32" i="49"/>
  <c r="V32" i="49"/>
  <c r="U32" i="49"/>
  <c r="AH31" i="49"/>
  <c r="AG31" i="49"/>
  <c r="AF31" i="49"/>
  <c r="AE31" i="49"/>
  <c r="AD31" i="49"/>
  <c r="AC31" i="49"/>
  <c r="AB31" i="49"/>
  <c r="AA31" i="49"/>
  <c r="Z31" i="49"/>
  <c r="Y31" i="49"/>
  <c r="X31" i="49"/>
  <c r="W31" i="49"/>
  <c r="V31" i="49"/>
  <c r="U31" i="49"/>
  <c r="AH30" i="49"/>
  <c r="AG30" i="49"/>
  <c r="AF30" i="49"/>
  <c r="AE30" i="49"/>
  <c r="AD30" i="49"/>
  <c r="AC30" i="49"/>
  <c r="AB30" i="49"/>
  <c r="AA30" i="49"/>
  <c r="Z30" i="49"/>
  <c r="Y30" i="49"/>
  <c r="X30" i="49"/>
  <c r="W30" i="49"/>
  <c r="V30" i="49"/>
  <c r="U30" i="49"/>
  <c r="H30" i="49"/>
  <c r="AH29" i="49"/>
  <c r="AG29" i="49"/>
  <c r="AF29" i="49"/>
  <c r="AE29" i="49"/>
  <c r="AD29" i="49"/>
  <c r="AC29" i="49"/>
  <c r="AB29" i="49"/>
  <c r="AA29" i="49"/>
  <c r="Z29" i="49"/>
  <c r="Y29" i="49"/>
  <c r="X29" i="49"/>
  <c r="W29" i="49"/>
  <c r="V29" i="49"/>
  <c r="U29" i="49"/>
  <c r="AH28" i="49"/>
  <c r="AG28" i="49"/>
  <c r="AF28" i="49"/>
  <c r="AE28" i="49"/>
  <c r="AD28" i="49"/>
  <c r="AC28" i="49"/>
  <c r="AB28" i="49"/>
  <c r="AA28" i="49"/>
  <c r="Z28" i="49"/>
  <c r="Y28" i="49"/>
  <c r="X28" i="49"/>
  <c r="W28" i="49"/>
  <c r="V28" i="49"/>
  <c r="U28" i="49"/>
  <c r="AH27" i="49"/>
  <c r="AG27" i="49"/>
  <c r="AF27" i="49"/>
  <c r="AE27" i="49"/>
  <c r="AD27" i="49"/>
  <c r="AC27" i="49"/>
  <c r="AB27" i="49"/>
  <c r="AA27" i="49"/>
  <c r="Z27" i="49"/>
  <c r="Y27" i="49"/>
  <c r="X27" i="49"/>
  <c r="W27" i="49"/>
  <c r="V27" i="49"/>
  <c r="U27" i="49"/>
  <c r="AH26" i="49"/>
  <c r="AG26" i="49"/>
  <c r="AF26" i="49"/>
  <c r="AE26" i="49"/>
  <c r="AD26" i="49"/>
  <c r="AC26" i="49"/>
  <c r="AB26" i="49"/>
  <c r="AA26" i="49"/>
  <c r="Z26" i="49"/>
  <c r="Y26" i="49"/>
  <c r="X26" i="49"/>
  <c r="W26" i="49"/>
  <c r="V26" i="49"/>
  <c r="U26" i="49"/>
  <c r="AH25" i="49"/>
  <c r="AG25" i="49"/>
  <c r="AF25" i="49"/>
  <c r="AE25" i="49"/>
  <c r="AD25" i="49"/>
  <c r="AC25" i="49"/>
  <c r="AB25" i="49"/>
  <c r="AA25" i="49"/>
  <c r="Z25" i="49"/>
  <c r="Y25" i="49"/>
  <c r="X25" i="49"/>
  <c r="W25" i="49"/>
  <c r="V25" i="49"/>
  <c r="U25" i="49"/>
  <c r="AH24" i="49"/>
  <c r="AG24" i="49"/>
  <c r="AF24" i="49"/>
  <c r="AE24" i="49"/>
  <c r="AD24" i="49"/>
  <c r="AC24" i="49"/>
  <c r="AB24" i="49"/>
  <c r="AA24" i="49"/>
  <c r="Z24" i="49"/>
  <c r="Y24" i="49"/>
  <c r="X24" i="49"/>
  <c r="W24" i="49"/>
  <c r="V24" i="49"/>
  <c r="U24" i="49"/>
  <c r="I24" i="49"/>
  <c r="J24" i="49" s="1"/>
  <c r="AH23" i="49"/>
  <c r="AG23" i="49"/>
  <c r="AF23" i="49"/>
  <c r="AE23" i="49"/>
  <c r="AD23" i="49"/>
  <c r="AC23" i="49"/>
  <c r="AB23" i="49"/>
  <c r="AA23" i="49"/>
  <c r="Z23" i="49"/>
  <c r="Y23" i="49"/>
  <c r="X23" i="49"/>
  <c r="W23" i="49"/>
  <c r="V23" i="49"/>
  <c r="U23" i="49"/>
  <c r="I23" i="49"/>
  <c r="J23" i="49" s="1"/>
  <c r="AH22" i="49"/>
  <c r="AG22" i="49"/>
  <c r="AF22" i="49"/>
  <c r="AE22" i="49"/>
  <c r="AD22" i="49"/>
  <c r="AC22" i="49"/>
  <c r="AB22" i="49"/>
  <c r="AA22" i="49"/>
  <c r="Z22" i="49"/>
  <c r="Y22" i="49"/>
  <c r="X22" i="49"/>
  <c r="W22" i="49"/>
  <c r="V22" i="49"/>
  <c r="U22" i="49"/>
  <c r="I22" i="49"/>
  <c r="J22" i="49" s="1"/>
  <c r="AH21" i="49"/>
  <c r="AG21" i="49"/>
  <c r="AF21" i="49"/>
  <c r="AE21" i="49"/>
  <c r="AD21" i="49"/>
  <c r="AC21" i="49"/>
  <c r="AB21" i="49"/>
  <c r="AA21" i="49"/>
  <c r="Z21" i="49"/>
  <c r="Y21" i="49"/>
  <c r="X21" i="49"/>
  <c r="W21" i="49"/>
  <c r="V21" i="49"/>
  <c r="U21" i="49"/>
  <c r="I21" i="49"/>
  <c r="J21" i="49" s="1"/>
  <c r="AH20" i="49"/>
  <c r="AG20" i="49"/>
  <c r="AF20" i="49"/>
  <c r="AE20" i="49"/>
  <c r="AD20" i="49"/>
  <c r="AC20" i="49"/>
  <c r="AB20" i="49"/>
  <c r="AA20" i="49"/>
  <c r="Z20" i="49"/>
  <c r="Y20" i="49"/>
  <c r="X20" i="49"/>
  <c r="W20" i="49"/>
  <c r="V20" i="49"/>
  <c r="U20" i="49"/>
  <c r="I20" i="49"/>
  <c r="J20" i="49" s="1"/>
  <c r="AH19" i="49"/>
  <c r="AG19" i="49"/>
  <c r="AF19" i="49"/>
  <c r="AE19" i="49"/>
  <c r="AD19" i="49"/>
  <c r="AC19" i="49"/>
  <c r="AB19" i="49"/>
  <c r="AA19" i="49"/>
  <c r="Z19" i="49"/>
  <c r="Y19" i="49"/>
  <c r="X19" i="49"/>
  <c r="W19" i="49"/>
  <c r="V19" i="49"/>
  <c r="U19" i="49"/>
  <c r="AH18" i="49"/>
  <c r="AG18" i="49"/>
  <c r="AF18" i="49"/>
  <c r="AE18" i="49"/>
  <c r="AD18" i="49"/>
  <c r="AC18" i="49"/>
  <c r="AB18" i="49"/>
  <c r="AA18" i="49"/>
  <c r="Z18" i="49"/>
  <c r="Y18" i="49"/>
  <c r="X18" i="49"/>
  <c r="W18" i="49"/>
  <c r="V18" i="49"/>
  <c r="U18" i="49"/>
  <c r="AH17" i="49"/>
  <c r="AG17" i="49"/>
  <c r="AF17" i="49"/>
  <c r="AE17" i="49"/>
  <c r="AD17" i="49"/>
  <c r="AC17" i="49"/>
  <c r="AB17" i="49"/>
  <c r="AA17" i="49"/>
  <c r="Z17" i="49"/>
  <c r="Y17" i="49"/>
  <c r="X17" i="49"/>
  <c r="W17" i="49"/>
  <c r="V17" i="49"/>
  <c r="U17" i="49"/>
  <c r="AH16" i="49"/>
  <c r="AG16" i="49"/>
  <c r="AF16" i="49"/>
  <c r="AE16" i="49"/>
  <c r="AD16" i="49"/>
  <c r="AC16" i="49"/>
  <c r="AB16" i="49"/>
  <c r="AA16" i="49"/>
  <c r="Z16" i="49"/>
  <c r="Y16" i="49"/>
  <c r="X16" i="49"/>
  <c r="W16" i="49"/>
  <c r="V16" i="49"/>
  <c r="U16" i="49"/>
  <c r="AH15" i="49"/>
  <c r="AG15" i="49"/>
  <c r="AF15" i="49"/>
  <c r="AE15" i="49"/>
  <c r="AD15" i="49"/>
  <c r="AC15" i="49"/>
  <c r="AB15" i="49"/>
  <c r="AA15" i="49"/>
  <c r="Z15" i="49"/>
  <c r="Y15" i="49"/>
  <c r="X15" i="49"/>
  <c r="W15" i="49"/>
  <c r="V15" i="49"/>
  <c r="U15" i="49"/>
  <c r="AH14" i="49"/>
  <c r="AG14" i="49"/>
  <c r="AF14" i="49"/>
  <c r="AE14" i="49"/>
  <c r="AD14" i="49"/>
  <c r="AC14" i="49"/>
  <c r="AB14" i="49"/>
  <c r="AA14" i="49"/>
  <c r="Z14" i="49"/>
  <c r="Y14" i="49"/>
  <c r="X14" i="49"/>
  <c r="W14" i="49"/>
  <c r="V14" i="49"/>
  <c r="U14" i="49"/>
  <c r="AH13" i="49"/>
  <c r="AG13" i="49"/>
  <c r="AF13" i="49"/>
  <c r="AE13" i="49"/>
  <c r="AD13" i="49"/>
  <c r="AC13" i="49"/>
  <c r="AB13" i="49"/>
  <c r="AA13" i="49"/>
  <c r="Z13" i="49"/>
  <c r="Y13" i="49"/>
  <c r="X13" i="49"/>
  <c r="W13" i="49"/>
  <c r="V13" i="49"/>
  <c r="U13" i="49"/>
  <c r="AH12" i="49"/>
  <c r="AG12" i="49"/>
  <c r="AF12" i="49"/>
  <c r="AE12" i="49"/>
  <c r="AD12" i="49"/>
  <c r="AC12" i="49"/>
  <c r="AB12" i="49"/>
  <c r="AA12" i="49"/>
  <c r="Z12" i="49"/>
  <c r="Y12" i="49"/>
  <c r="X12" i="49"/>
  <c r="W12" i="49"/>
  <c r="V12" i="49"/>
  <c r="U12" i="49"/>
  <c r="AH11" i="49"/>
  <c r="AG11" i="49"/>
  <c r="AF11" i="49"/>
  <c r="AE11" i="49"/>
  <c r="AD11" i="49"/>
  <c r="AC11" i="49"/>
  <c r="AB11" i="49"/>
  <c r="AA11" i="49"/>
  <c r="Z11" i="49"/>
  <c r="Y11" i="49"/>
  <c r="X11" i="49"/>
  <c r="W11" i="49"/>
  <c r="V11" i="49"/>
  <c r="U11" i="49"/>
  <c r="C11" i="49"/>
  <c r="AH10" i="49"/>
  <c r="AG10" i="49"/>
  <c r="AF10" i="49"/>
  <c r="AE10" i="49"/>
  <c r="AD10" i="49"/>
  <c r="AC10" i="49"/>
  <c r="AB10" i="49"/>
  <c r="AA10" i="49"/>
  <c r="Z10" i="49"/>
  <c r="Y10" i="49"/>
  <c r="X10" i="49"/>
  <c r="W10" i="49"/>
  <c r="V10" i="49"/>
  <c r="U10" i="49"/>
  <c r="C10" i="49"/>
  <c r="AH9" i="49"/>
  <c r="AG9" i="49"/>
  <c r="AF9" i="49"/>
  <c r="AE9" i="49"/>
  <c r="AD9" i="49"/>
  <c r="AC9" i="49"/>
  <c r="AB9" i="49"/>
  <c r="AA9" i="49"/>
  <c r="Z9" i="49"/>
  <c r="Y9" i="49"/>
  <c r="X9" i="49"/>
  <c r="W9" i="49"/>
  <c r="V9" i="49"/>
  <c r="U9" i="49"/>
  <c r="C9" i="49"/>
  <c r="AH8" i="49"/>
  <c r="AG8" i="49"/>
  <c r="AF8" i="49"/>
  <c r="AE8" i="49"/>
  <c r="AD8" i="49"/>
  <c r="AC8" i="49"/>
  <c r="AB8" i="49"/>
  <c r="AA8" i="49"/>
  <c r="Z8" i="49"/>
  <c r="Y8" i="49"/>
  <c r="X8" i="49"/>
  <c r="W8" i="49"/>
  <c r="V8" i="49"/>
  <c r="U8" i="49"/>
  <c r="C8" i="49"/>
  <c r="AH7" i="49"/>
  <c r="AG7" i="49"/>
  <c r="AF7" i="49"/>
  <c r="AE7" i="49"/>
  <c r="AD7" i="49"/>
  <c r="AC7" i="49"/>
  <c r="AB7" i="49"/>
  <c r="AA7" i="49"/>
  <c r="Z7" i="49"/>
  <c r="Y7" i="49"/>
  <c r="X7" i="49"/>
  <c r="W7" i="49"/>
  <c r="V7" i="49"/>
  <c r="U7" i="49"/>
  <c r="C7" i="49"/>
  <c r="AH6" i="49"/>
  <c r="AG6" i="49"/>
  <c r="AF6" i="49"/>
  <c r="AE6" i="49"/>
  <c r="AD6" i="49"/>
  <c r="AC6" i="49"/>
  <c r="AB6" i="49"/>
  <c r="AA6" i="49"/>
  <c r="Z6" i="49"/>
  <c r="Y6" i="49"/>
  <c r="X6" i="49"/>
  <c r="W6" i="49"/>
  <c r="V6" i="49"/>
  <c r="U6" i="49"/>
  <c r="AH5" i="49"/>
  <c r="AG5" i="49"/>
  <c r="AF5" i="49"/>
  <c r="AE5" i="49"/>
  <c r="AD5" i="49"/>
  <c r="AC5" i="49"/>
  <c r="AB5" i="49"/>
  <c r="AA5" i="49"/>
  <c r="Z5" i="49"/>
  <c r="Y5" i="49"/>
  <c r="X5" i="49"/>
  <c r="W5" i="49"/>
  <c r="V5" i="49"/>
  <c r="U5" i="49"/>
  <c r="AH4" i="49"/>
  <c r="AG4" i="49"/>
  <c r="AF4" i="49"/>
  <c r="AE4" i="49"/>
  <c r="AD4" i="49"/>
  <c r="AC4" i="49"/>
  <c r="AB4" i="49"/>
  <c r="AA4" i="49"/>
  <c r="Z4" i="49"/>
  <c r="Y4" i="49"/>
  <c r="X4" i="49"/>
  <c r="W4" i="49"/>
  <c r="V4" i="49"/>
  <c r="U4" i="49"/>
  <c r="AK3" i="49"/>
  <c r="AH3" i="49"/>
  <c r="AF3" i="49"/>
  <c r="AE3" i="49"/>
  <c r="AD3" i="49"/>
  <c r="AC3" i="49"/>
  <c r="AB3" i="49"/>
  <c r="AA3" i="49"/>
  <c r="Z3" i="49"/>
  <c r="Y3" i="49"/>
  <c r="X3" i="49"/>
  <c r="W3" i="49"/>
  <c r="V3" i="49"/>
  <c r="U3" i="49"/>
  <c r="G187" i="48"/>
  <c r="H186" i="48"/>
  <c r="H185" i="48"/>
  <c r="G181" i="48"/>
  <c r="H180" i="48"/>
  <c r="I180" i="48" s="1"/>
  <c r="H179" i="48"/>
  <c r="I179" i="48" s="1"/>
  <c r="H178" i="48"/>
  <c r="G173" i="48"/>
  <c r="H172" i="48"/>
  <c r="I172" i="48" s="1"/>
  <c r="H171" i="48"/>
  <c r="I171" i="48" s="1"/>
  <c r="G167" i="48"/>
  <c r="H166" i="48"/>
  <c r="I166" i="48" s="1"/>
  <c r="H165" i="48"/>
  <c r="I165" i="48" s="1"/>
  <c r="H164" i="48"/>
  <c r="H159" i="48"/>
  <c r="I158" i="48"/>
  <c r="J158" i="48" s="1"/>
  <c r="I157" i="48"/>
  <c r="J157" i="48" s="1"/>
  <c r="I156" i="48"/>
  <c r="J156" i="48" s="1"/>
  <c r="I155" i="48"/>
  <c r="J155" i="48" s="1"/>
  <c r="I154" i="48"/>
  <c r="H150" i="48"/>
  <c r="I144" i="48"/>
  <c r="J144" i="48" s="1"/>
  <c r="I143" i="48"/>
  <c r="J143" i="48" s="1"/>
  <c r="I142" i="48"/>
  <c r="J142" i="48" s="1"/>
  <c r="I141" i="48"/>
  <c r="J141" i="48" s="1"/>
  <c r="I140" i="48"/>
  <c r="H135" i="48"/>
  <c r="I134" i="48"/>
  <c r="J134" i="48" s="1"/>
  <c r="I133" i="48"/>
  <c r="J133" i="48" s="1"/>
  <c r="I132" i="48"/>
  <c r="J132" i="48" s="1"/>
  <c r="I131" i="48"/>
  <c r="J131" i="48" s="1"/>
  <c r="I130" i="48"/>
  <c r="H126" i="48"/>
  <c r="I120" i="48"/>
  <c r="J120" i="48" s="1"/>
  <c r="I119" i="48"/>
  <c r="J119" i="48" s="1"/>
  <c r="I118" i="48"/>
  <c r="J118" i="48" s="1"/>
  <c r="I117" i="48"/>
  <c r="J117" i="48" s="1"/>
  <c r="I116" i="48"/>
  <c r="J116" i="48" s="1"/>
  <c r="H111" i="48"/>
  <c r="I110" i="48"/>
  <c r="J110" i="48" s="1"/>
  <c r="I109" i="48"/>
  <c r="J109" i="48" s="1"/>
  <c r="I108" i="48"/>
  <c r="J108" i="48" s="1"/>
  <c r="I107" i="48"/>
  <c r="J107" i="48" s="1"/>
  <c r="I106" i="48"/>
  <c r="H102" i="48"/>
  <c r="I96" i="48"/>
  <c r="J96" i="48" s="1"/>
  <c r="I95" i="48"/>
  <c r="J95" i="48" s="1"/>
  <c r="I94" i="48"/>
  <c r="J94" i="48" s="1"/>
  <c r="I93" i="48"/>
  <c r="J93" i="48" s="1"/>
  <c r="I92" i="48"/>
  <c r="J92" i="48" s="1"/>
  <c r="H87" i="48"/>
  <c r="I86" i="48"/>
  <c r="J86" i="48" s="1"/>
  <c r="I85" i="48"/>
  <c r="J85" i="48" s="1"/>
  <c r="I84" i="48"/>
  <c r="J84" i="48" s="1"/>
  <c r="I83" i="48"/>
  <c r="J83" i="48" s="1"/>
  <c r="I82" i="48"/>
  <c r="I87" i="48" s="1"/>
  <c r="H78" i="48"/>
  <c r="I72" i="48"/>
  <c r="J72" i="48" s="1"/>
  <c r="I71" i="48"/>
  <c r="J71" i="48" s="1"/>
  <c r="I70" i="48"/>
  <c r="J70" i="48" s="1"/>
  <c r="I69" i="48"/>
  <c r="J69" i="48" s="1"/>
  <c r="I68" i="48"/>
  <c r="J68" i="48" s="1"/>
  <c r="H63" i="48"/>
  <c r="I62" i="48"/>
  <c r="J62" i="48" s="1"/>
  <c r="I61" i="48"/>
  <c r="J61" i="48" s="1"/>
  <c r="I60" i="48"/>
  <c r="J60" i="48" s="1"/>
  <c r="I59" i="48"/>
  <c r="J59" i="48" s="1"/>
  <c r="I58" i="48"/>
  <c r="J58" i="48" s="1"/>
  <c r="H54" i="48"/>
  <c r="I48" i="48"/>
  <c r="J48" i="48" s="1"/>
  <c r="I47" i="48"/>
  <c r="J47" i="48" s="1"/>
  <c r="I46" i="48"/>
  <c r="J46" i="48" s="1"/>
  <c r="AH45" i="48"/>
  <c r="AG45" i="48"/>
  <c r="AF45" i="48"/>
  <c r="AE45" i="48"/>
  <c r="AD45" i="48"/>
  <c r="AC45" i="48"/>
  <c r="AB45" i="48"/>
  <c r="AA45" i="48"/>
  <c r="Z45" i="48"/>
  <c r="Y45" i="48"/>
  <c r="X45" i="48"/>
  <c r="W45" i="48"/>
  <c r="V45" i="48"/>
  <c r="U45" i="48"/>
  <c r="I45" i="48"/>
  <c r="J45" i="48" s="1"/>
  <c r="AH44" i="48"/>
  <c r="AG44" i="48"/>
  <c r="AF44" i="48"/>
  <c r="AE44" i="48"/>
  <c r="AD44" i="48"/>
  <c r="AC44" i="48"/>
  <c r="AB44" i="48"/>
  <c r="AA44" i="48"/>
  <c r="Z44" i="48"/>
  <c r="Y44" i="48"/>
  <c r="X44" i="48"/>
  <c r="W44" i="48"/>
  <c r="V44" i="48"/>
  <c r="U44" i="48"/>
  <c r="I44" i="48"/>
  <c r="J44" i="48" s="1"/>
  <c r="AH43" i="48"/>
  <c r="AG43" i="48"/>
  <c r="AF43" i="48"/>
  <c r="AE43" i="48"/>
  <c r="AD43" i="48"/>
  <c r="AC43" i="48"/>
  <c r="AB43" i="48"/>
  <c r="AA43" i="48"/>
  <c r="Z43" i="48"/>
  <c r="Y43" i="48"/>
  <c r="X43" i="48"/>
  <c r="W43" i="48"/>
  <c r="V43" i="48"/>
  <c r="U43" i="48"/>
  <c r="AH42" i="48"/>
  <c r="AG42" i="48"/>
  <c r="AF42" i="48"/>
  <c r="AE42" i="48"/>
  <c r="AD42" i="48"/>
  <c r="AC42" i="48"/>
  <c r="AB42" i="48"/>
  <c r="AA42" i="48"/>
  <c r="Z42" i="48"/>
  <c r="Y42" i="48"/>
  <c r="X42" i="48"/>
  <c r="W42" i="48"/>
  <c r="V42" i="48"/>
  <c r="U42" i="48"/>
  <c r="AH41" i="48"/>
  <c r="AG41" i="48"/>
  <c r="AF41" i="48"/>
  <c r="AE41" i="48"/>
  <c r="AD41" i="48"/>
  <c r="AC41" i="48"/>
  <c r="AB41" i="48"/>
  <c r="AA41" i="48"/>
  <c r="Z41" i="48"/>
  <c r="Y41" i="48"/>
  <c r="X41" i="48"/>
  <c r="W41" i="48"/>
  <c r="V41" i="48"/>
  <c r="U41" i="48"/>
  <c r="AH40" i="48"/>
  <c r="AG40" i="48"/>
  <c r="AF40" i="48"/>
  <c r="AE40" i="48"/>
  <c r="AD40" i="48"/>
  <c r="AC40" i="48"/>
  <c r="AB40" i="48"/>
  <c r="AA40" i="48"/>
  <c r="Z40" i="48"/>
  <c r="Y40" i="48"/>
  <c r="X40" i="48"/>
  <c r="W40" i="48"/>
  <c r="V40" i="48"/>
  <c r="U40" i="48"/>
  <c r="AH39" i="48"/>
  <c r="AG39" i="48"/>
  <c r="AF39" i="48"/>
  <c r="AE39" i="48"/>
  <c r="AD39" i="48"/>
  <c r="AC39" i="48"/>
  <c r="AB39" i="48"/>
  <c r="AA39" i="48"/>
  <c r="Z39" i="48"/>
  <c r="Y39" i="48"/>
  <c r="X39" i="48"/>
  <c r="W39" i="48"/>
  <c r="V39" i="48"/>
  <c r="U39" i="48"/>
  <c r="H39" i="48"/>
  <c r="AH38" i="48"/>
  <c r="AG38" i="48"/>
  <c r="AF38" i="48"/>
  <c r="AE38" i="48"/>
  <c r="AD38" i="48"/>
  <c r="AC38" i="48"/>
  <c r="AB38" i="48"/>
  <c r="AA38" i="48"/>
  <c r="Z38" i="48"/>
  <c r="Y38" i="48"/>
  <c r="X38" i="48"/>
  <c r="W38" i="48"/>
  <c r="V38" i="48"/>
  <c r="U38" i="48"/>
  <c r="I38" i="48"/>
  <c r="J38" i="48" s="1"/>
  <c r="AH37" i="48"/>
  <c r="AG37" i="48"/>
  <c r="AF37" i="48"/>
  <c r="AE37" i="48"/>
  <c r="AD37" i="48"/>
  <c r="AC37" i="48"/>
  <c r="AB37" i="48"/>
  <c r="AA37" i="48"/>
  <c r="Z37" i="48"/>
  <c r="Y37" i="48"/>
  <c r="X37" i="48"/>
  <c r="W37" i="48"/>
  <c r="V37" i="48"/>
  <c r="U37" i="48"/>
  <c r="J37" i="48"/>
  <c r="I37" i="48"/>
  <c r="AH36" i="48"/>
  <c r="AG36" i="48"/>
  <c r="AF36" i="48"/>
  <c r="AE36" i="48"/>
  <c r="AD36" i="48"/>
  <c r="AC36" i="48"/>
  <c r="AB36" i="48"/>
  <c r="AA36" i="48"/>
  <c r="Z36" i="48"/>
  <c r="Y36" i="48"/>
  <c r="X36" i="48"/>
  <c r="W36" i="48"/>
  <c r="V36" i="48"/>
  <c r="U36" i="48"/>
  <c r="I36" i="48"/>
  <c r="AH35" i="48"/>
  <c r="AG35" i="48"/>
  <c r="AF35" i="48"/>
  <c r="AE35" i="48"/>
  <c r="AD35" i="48"/>
  <c r="AC35" i="48"/>
  <c r="AB35" i="48"/>
  <c r="AA35" i="48"/>
  <c r="Z35" i="48"/>
  <c r="Y35" i="48"/>
  <c r="X35" i="48"/>
  <c r="W35" i="48"/>
  <c r="V35" i="48"/>
  <c r="U35" i="48"/>
  <c r="I35" i="48"/>
  <c r="J35" i="48" s="1"/>
  <c r="AH34" i="48"/>
  <c r="AG34" i="48"/>
  <c r="AF34" i="48"/>
  <c r="AE34" i="48"/>
  <c r="AD34" i="48"/>
  <c r="AC34" i="48"/>
  <c r="AB34" i="48"/>
  <c r="AA34" i="48"/>
  <c r="Z34" i="48"/>
  <c r="Y34" i="48"/>
  <c r="X34" i="48"/>
  <c r="W34" i="48"/>
  <c r="V34" i="48"/>
  <c r="U34" i="48"/>
  <c r="I34" i="48"/>
  <c r="J34" i="48" s="1"/>
  <c r="AH33" i="48"/>
  <c r="AG33" i="48"/>
  <c r="AF33" i="48"/>
  <c r="AE33" i="48"/>
  <c r="AD33" i="48"/>
  <c r="AC33" i="48"/>
  <c r="AB33" i="48"/>
  <c r="AA33" i="48"/>
  <c r="Z33" i="48"/>
  <c r="Y33" i="48"/>
  <c r="X33" i="48"/>
  <c r="W33" i="48"/>
  <c r="V33" i="48"/>
  <c r="U33" i="48"/>
  <c r="AH32" i="48"/>
  <c r="AG32" i="48"/>
  <c r="AF32" i="48"/>
  <c r="AE32" i="48"/>
  <c r="AD32" i="48"/>
  <c r="AC32" i="48"/>
  <c r="AB32" i="48"/>
  <c r="AA32" i="48"/>
  <c r="Z32" i="48"/>
  <c r="Y32" i="48"/>
  <c r="X32" i="48"/>
  <c r="AP32" i="48" s="1"/>
  <c r="W32" i="48"/>
  <c r="V32" i="48"/>
  <c r="U32" i="48"/>
  <c r="AH31" i="48"/>
  <c r="AG31" i="48"/>
  <c r="AF31" i="48"/>
  <c r="AE31" i="48"/>
  <c r="AD31" i="48"/>
  <c r="AC31" i="48"/>
  <c r="AB31" i="48"/>
  <c r="AA31" i="48"/>
  <c r="Z31" i="48"/>
  <c r="Y31" i="48"/>
  <c r="X31" i="48"/>
  <c r="W31" i="48"/>
  <c r="V31" i="48"/>
  <c r="U31" i="48"/>
  <c r="AH30" i="48"/>
  <c r="AG30" i="48"/>
  <c r="AF30" i="48"/>
  <c r="AE30" i="48"/>
  <c r="AD30" i="48"/>
  <c r="AC30" i="48"/>
  <c r="AB30" i="48"/>
  <c r="AA30" i="48"/>
  <c r="Z30" i="48"/>
  <c r="Y30" i="48"/>
  <c r="X30" i="48"/>
  <c r="W30" i="48"/>
  <c r="V30" i="48"/>
  <c r="U30" i="48"/>
  <c r="H30" i="48"/>
  <c r="AH29" i="48"/>
  <c r="AG29" i="48"/>
  <c r="AF29" i="48"/>
  <c r="AE29" i="48"/>
  <c r="AD29" i="48"/>
  <c r="AC29" i="48"/>
  <c r="AB29" i="48"/>
  <c r="AA29" i="48"/>
  <c r="Z29" i="48"/>
  <c r="Y29" i="48"/>
  <c r="X29" i="48"/>
  <c r="W29" i="48"/>
  <c r="V29" i="48"/>
  <c r="U29" i="48"/>
  <c r="AH28" i="48"/>
  <c r="AG28" i="48"/>
  <c r="AF28" i="48"/>
  <c r="AE28" i="48"/>
  <c r="AD28" i="48"/>
  <c r="AC28" i="48"/>
  <c r="AB28" i="48"/>
  <c r="AA28" i="48"/>
  <c r="Z28" i="48"/>
  <c r="Y28" i="48"/>
  <c r="X28" i="48"/>
  <c r="W28" i="48"/>
  <c r="V28" i="48"/>
  <c r="U28" i="48"/>
  <c r="AH27" i="48"/>
  <c r="AG27" i="48"/>
  <c r="AF27" i="48"/>
  <c r="AE27" i="48"/>
  <c r="AD27" i="48"/>
  <c r="AC27" i="48"/>
  <c r="AB27" i="48"/>
  <c r="AA27" i="48"/>
  <c r="Z27" i="48"/>
  <c r="Y27" i="48"/>
  <c r="X27" i="48"/>
  <c r="W27" i="48"/>
  <c r="V27" i="48"/>
  <c r="U27" i="48"/>
  <c r="AH26" i="48"/>
  <c r="AG26" i="48"/>
  <c r="AF26" i="48"/>
  <c r="AE26" i="48"/>
  <c r="AD26" i="48"/>
  <c r="AC26" i="48"/>
  <c r="AB26" i="48"/>
  <c r="AA26" i="48"/>
  <c r="Z26" i="48"/>
  <c r="Y26" i="48"/>
  <c r="X26" i="48"/>
  <c r="W26" i="48"/>
  <c r="V26" i="48"/>
  <c r="U26" i="48"/>
  <c r="AH25" i="48"/>
  <c r="AG25" i="48"/>
  <c r="AF25" i="48"/>
  <c r="AE25" i="48"/>
  <c r="AD25" i="48"/>
  <c r="AC25" i="48"/>
  <c r="AB25" i="48"/>
  <c r="AA25" i="48"/>
  <c r="Z25" i="48"/>
  <c r="Y25" i="48"/>
  <c r="X25" i="48"/>
  <c r="W25" i="48"/>
  <c r="V25" i="48"/>
  <c r="U25" i="48"/>
  <c r="AH24" i="48"/>
  <c r="AG24" i="48"/>
  <c r="AF24" i="48"/>
  <c r="AE24" i="48"/>
  <c r="AD24" i="48"/>
  <c r="AC24" i="48"/>
  <c r="AB24" i="48"/>
  <c r="AA24" i="48"/>
  <c r="Z24" i="48"/>
  <c r="Y24" i="48"/>
  <c r="X24" i="48"/>
  <c r="W24" i="48"/>
  <c r="V24" i="48"/>
  <c r="U24" i="48"/>
  <c r="I24" i="48"/>
  <c r="J24" i="48" s="1"/>
  <c r="AH23" i="48"/>
  <c r="AG23" i="48"/>
  <c r="AF23" i="48"/>
  <c r="AE23" i="48"/>
  <c r="AD23" i="48"/>
  <c r="AC23" i="48"/>
  <c r="AB23" i="48"/>
  <c r="AA23" i="48"/>
  <c r="Z23" i="48"/>
  <c r="Y23" i="48"/>
  <c r="X23" i="48"/>
  <c r="W23" i="48"/>
  <c r="V23" i="48"/>
  <c r="U23" i="48"/>
  <c r="I23" i="48"/>
  <c r="J23" i="48" s="1"/>
  <c r="AH22" i="48"/>
  <c r="AG22" i="48"/>
  <c r="AF22" i="48"/>
  <c r="AE22" i="48"/>
  <c r="AD22" i="48"/>
  <c r="AC22" i="48"/>
  <c r="AB22" i="48"/>
  <c r="AA22" i="48"/>
  <c r="Z22" i="48"/>
  <c r="Y22" i="48"/>
  <c r="X22" i="48"/>
  <c r="W22" i="48"/>
  <c r="V22" i="48"/>
  <c r="U22" i="48"/>
  <c r="I22" i="48"/>
  <c r="J22" i="48" s="1"/>
  <c r="AH21" i="48"/>
  <c r="AG21" i="48"/>
  <c r="AF21" i="48"/>
  <c r="AE21" i="48"/>
  <c r="AD21" i="48"/>
  <c r="AC21" i="48"/>
  <c r="AB21" i="48"/>
  <c r="AA21" i="48"/>
  <c r="Z21" i="48"/>
  <c r="Y21" i="48"/>
  <c r="X21" i="48"/>
  <c r="W21" i="48"/>
  <c r="V21" i="48"/>
  <c r="U21" i="48"/>
  <c r="I21" i="48"/>
  <c r="I30" i="48" s="1"/>
  <c r="AH20" i="48"/>
  <c r="AG20" i="48"/>
  <c r="AF20" i="48"/>
  <c r="AE20" i="48"/>
  <c r="AD20" i="48"/>
  <c r="AC20" i="48"/>
  <c r="AB20" i="48"/>
  <c r="AA20" i="48"/>
  <c r="Z20" i="48"/>
  <c r="Y20" i="48"/>
  <c r="X20" i="48"/>
  <c r="W20" i="48"/>
  <c r="V20" i="48"/>
  <c r="U20" i="48"/>
  <c r="I20" i="48"/>
  <c r="J20" i="48" s="1"/>
  <c r="AH19" i="48"/>
  <c r="AG19" i="48"/>
  <c r="AF19" i="48"/>
  <c r="AE19" i="48"/>
  <c r="AD19" i="48"/>
  <c r="AC19" i="48"/>
  <c r="AB19" i="48"/>
  <c r="AA19" i="48"/>
  <c r="Z19" i="48"/>
  <c r="Y19" i="48"/>
  <c r="X19" i="48"/>
  <c r="W19" i="48"/>
  <c r="V19" i="48"/>
  <c r="U19" i="48"/>
  <c r="AH18" i="48"/>
  <c r="AG18" i="48"/>
  <c r="AF18" i="48"/>
  <c r="AE18" i="48"/>
  <c r="AD18" i="48"/>
  <c r="AC18" i="48"/>
  <c r="AB18" i="48"/>
  <c r="AA18" i="48"/>
  <c r="Z18" i="48"/>
  <c r="Y18" i="48"/>
  <c r="X18" i="48"/>
  <c r="W18" i="48"/>
  <c r="V18" i="48"/>
  <c r="U18" i="48"/>
  <c r="AH17" i="48"/>
  <c r="AG17" i="48"/>
  <c r="AF17" i="48"/>
  <c r="AE17" i="48"/>
  <c r="AD17" i="48"/>
  <c r="AC17" i="48"/>
  <c r="AB17" i="48"/>
  <c r="AA17" i="48"/>
  <c r="Z17" i="48"/>
  <c r="Y17" i="48"/>
  <c r="X17" i="48"/>
  <c r="W17" i="48"/>
  <c r="V17" i="48"/>
  <c r="U17" i="48"/>
  <c r="AH16" i="48"/>
  <c r="AG16" i="48"/>
  <c r="AF16" i="48"/>
  <c r="AE16" i="48"/>
  <c r="AD16" i="48"/>
  <c r="AC16" i="48"/>
  <c r="AB16" i="48"/>
  <c r="AA16" i="48"/>
  <c r="Z16" i="48"/>
  <c r="Y16" i="48"/>
  <c r="X16" i="48"/>
  <c r="W16" i="48"/>
  <c r="V16" i="48"/>
  <c r="U16" i="48"/>
  <c r="AH15" i="48"/>
  <c r="AG15" i="48"/>
  <c r="AF15" i="48"/>
  <c r="AE15" i="48"/>
  <c r="AD15" i="48"/>
  <c r="AC15" i="48"/>
  <c r="AB15" i="48"/>
  <c r="AA15" i="48"/>
  <c r="Z15" i="48"/>
  <c r="Y15" i="48"/>
  <c r="X15" i="48"/>
  <c r="W15" i="48"/>
  <c r="V15" i="48"/>
  <c r="U15" i="48"/>
  <c r="AH14" i="48"/>
  <c r="AG14" i="48"/>
  <c r="AF14" i="48"/>
  <c r="AE14" i="48"/>
  <c r="AD14" i="48"/>
  <c r="AC14" i="48"/>
  <c r="AB14" i="48"/>
  <c r="AA14" i="48"/>
  <c r="Z14" i="48"/>
  <c r="Y14" i="48"/>
  <c r="X14" i="48"/>
  <c r="W14" i="48"/>
  <c r="V14" i="48"/>
  <c r="U14" i="48"/>
  <c r="AH13" i="48"/>
  <c r="AG13" i="48"/>
  <c r="AF13" i="48"/>
  <c r="AE13" i="48"/>
  <c r="AD13" i="48"/>
  <c r="AC13" i="48"/>
  <c r="AB13" i="48"/>
  <c r="AA13" i="48"/>
  <c r="Z13" i="48"/>
  <c r="Y13" i="48"/>
  <c r="X13" i="48"/>
  <c r="W13" i="48"/>
  <c r="V13" i="48"/>
  <c r="U13" i="48"/>
  <c r="AH12" i="48"/>
  <c r="AG12" i="48"/>
  <c r="AF12" i="48"/>
  <c r="AE12" i="48"/>
  <c r="AD12" i="48"/>
  <c r="AC12" i="48"/>
  <c r="AB12" i="48"/>
  <c r="AA12" i="48"/>
  <c r="Z12" i="48"/>
  <c r="Y12" i="48"/>
  <c r="X12" i="48"/>
  <c r="W12" i="48"/>
  <c r="V12" i="48"/>
  <c r="U12" i="48"/>
  <c r="AH11" i="48"/>
  <c r="AG11" i="48"/>
  <c r="AF11" i="48"/>
  <c r="AE11" i="48"/>
  <c r="AD11" i="48"/>
  <c r="AC11" i="48"/>
  <c r="AB11" i="48"/>
  <c r="AA11" i="48"/>
  <c r="Z11" i="48"/>
  <c r="Y11" i="48"/>
  <c r="X11" i="48"/>
  <c r="W11" i="48"/>
  <c r="V11" i="48"/>
  <c r="U11" i="48"/>
  <c r="C11" i="48"/>
  <c r="AH10" i="48"/>
  <c r="AG10" i="48"/>
  <c r="AF10" i="48"/>
  <c r="AE10" i="48"/>
  <c r="AD10" i="48"/>
  <c r="AC10" i="48"/>
  <c r="AB10" i="48"/>
  <c r="AA10" i="48"/>
  <c r="Z10" i="48"/>
  <c r="Y10" i="48"/>
  <c r="X10" i="48"/>
  <c r="W10" i="48"/>
  <c r="V10" i="48"/>
  <c r="U10" i="48"/>
  <c r="C10" i="48"/>
  <c r="AH9" i="48"/>
  <c r="AG9" i="48"/>
  <c r="AF9" i="48"/>
  <c r="AE9" i="48"/>
  <c r="AD9" i="48"/>
  <c r="AC9" i="48"/>
  <c r="AB9" i="48"/>
  <c r="AA9" i="48"/>
  <c r="Z9" i="48"/>
  <c r="Y9" i="48"/>
  <c r="X9" i="48"/>
  <c r="W9" i="48"/>
  <c r="V9" i="48"/>
  <c r="U9" i="48"/>
  <c r="C9" i="48"/>
  <c r="AH8" i="48"/>
  <c r="AG8" i="48"/>
  <c r="AF8" i="48"/>
  <c r="AE8" i="48"/>
  <c r="AD8" i="48"/>
  <c r="AC8" i="48"/>
  <c r="AB8" i="48"/>
  <c r="AA8" i="48"/>
  <c r="Z8" i="48"/>
  <c r="Y8" i="48"/>
  <c r="X8" i="48"/>
  <c r="W8" i="48"/>
  <c r="V8" i="48"/>
  <c r="U8" i="48"/>
  <c r="C8" i="48"/>
  <c r="AH7" i="48"/>
  <c r="AG7" i="48"/>
  <c r="AF7" i="48"/>
  <c r="AE7" i="48"/>
  <c r="AD7" i="48"/>
  <c r="AC7" i="48"/>
  <c r="AB7" i="48"/>
  <c r="AA7" i="48"/>
  <c r="Z7" i="48"/>
  <c r="Y7" i="48"/>
  <c r="X7" i="48"/>
  <c r="W7" i="48"/>
  <c r="V7" i="48"/>
  <c r="U7" i="48"/>
  <c r="C7" i="48"/>
  <c r="AH6" i="48"/>
  <c r="AG6" i="48"/>
  <c r="AF6" i="48"/>
  <c r="AE6" i="48"/>
  <c r="AD6" i="48"/>
  <c r="AC6" i="48"/>
  <c r="AB6" i="48"/>
  <c r="AA6" i="48"/>
  <c r="Z6" i="48"/>
  <c r="Y6" i="48"/>
  <c r="X6" i="48"/>
  <c r="W6" i="48"/>
  <c r="V6" i="48"/>
  <c r="U6" i="48"/>
  <c r="AH5" i="48"/>
  <c r="AG5" i="48"/>
  <c r="AF5" i="48"/>
  <c r="AE5" i="48"/>
  <c r="AD5" i="48"/>
  <c r="AC5" i="48"/>
  <c r="AB5" i="48"/>
  <c r="AA5" i="48"/>
  <c r="Z5" i="48"/>
  <c r="Y5" i="48"/>
  <c r="X5" i="48"/>
  <c r="W5" i="48"/>
  <c r="V5" i="48"/>
  <c r="U5" i="48"/>
  <c r="AH4" i="48"/>
  <c r="AG4" i="48"/>
  <c r="AF4" i="48"/>
  <c r="AE4" i="48"/>
  <c r="AD4" i="48"/>
  <c r="AC4" i="48"/>
  <c r="AB4" i="48"/>
  <c r="AA4" i="48"/>
  <c r="Z4" i="48"/>
  <c r="Y4" i="48"/>
  <c r="X4" i="48"/>
  <c r="W4" i="48"/>
  <c r="V4" i="48"/>
  <c r="U4" i="48"/>
  <c r="AK3" i="48"/>
  <c r="AH3" i="48"/>
  <c r="AF3" i="48"/>
  <c r="AE3" i="48"/>
  <c r="AD3" i="48"/>
  <c r="AC3" i="48"/>
  <c r="AB3" i="48"/>
  <c r="AA3" i="48"/>
  <c r="Z3" i="48"/>
  <c r="Y3" i="48"/>
  <c r="X3" i="48"/>
  <c r="W3" i="48"/>
  <c r="V3" i="48"/>
  <c r="U3" i="48"/>
  <c r="G187" i="47"/>
  <c r="H186" i="47"/>
  <c r="H185" i="47"/>
  <c r="I185" i="47" s="1"/>
  <c r="G181" i="47"/>
  <c r="H180" i="47"/>
  <c r="I180" i="47" s="1"/>
  <c r="H179" i="47"/>
  <c r="I179" i="47" s="1"/>
  <c r="H178" i="47"/>
  <c r="H181" i="47" s="1"/>
  <c r="G173" i="47"/>
  <c r="H172" i="47"/>
  <c r="H171" i="47"/>
  <c r="H173" i="47" s="1"/>
  <c r="G167" i="47"/>
  <c r="H166" i="47"/>
  <c r="I166" i="47" s="1"/>
  <c r="H165" i="47"/>
  <c r="I165" i="47" s="1"/>
  <c r="H164" i="47"/>
  <c r="H159" i="47"/>
  <c r="I158" i="47"/>
  <c r="J158" i="47" s="1"/>
  <c r="I157" i="47"/>
  <c r="J157" i="47" s="1"/>
  <c r="I156" i="47"/>
  <c r="J156" i="47" s="1"/>
  <c r="I155" i="47"/>
  <c r="J155" i="47" s="1"/>
  <c r="I154" i="47"/>
  <c r="J154" i="47" s="1"/>
  <c r="H150" i="47"/>
  <c r="I144" i="47"/>
  <c r="J144" i="47" s="1"/>
  <c r="I143" i="47"/>
  <c r="J143" i="47" s="1"/>
  <c r="I142" i="47"/>
  <c r="J142" i="47" s="1"/>
  <c r="I141" i="47"/>
  <c r="J141" i="47" s="1"/>
  <c r="I140" i="47"/>
  <c r="H135" i="47"/>
  <c r="I134" i="47"/>
  <c r="J134" i="47" s="1"/>
  <c r="I133" i="47"/>
  <c r="J133" i="47" s="1"/>
  <c r="I132" i="47"/>
  <c r="J132" i="47" s="1"/>
  <c r="I131" i="47"/>
  <c r="J131" i="47" s="1"/>
  <c r="I130" i="47"/>
  <c r="H126" i="47"/>
  <c r="I120" i="47"/>
  <c r="J120" i="47" s="1"/>
  <c r="I119" i="47"/>
  <c r="J119" i="47" s="1"/>
  <c r="I118" i="47"/>
  <c r="J118" i="47" s="1"/>
  <c r="I117" i="47"/>
  <c r="J117" i="47" s="1"/>
  <c r="I116" i="47"/>
  <c r="H111" i="47"/>
  <c r="I110" i="47"/>
  <c r="J110" i="47" s="1"/>
  <c r="I109" i="47"/>
  <c r="J109" i="47" s="1"/>
  <c r="I108" i="47"/>
  <c r="J108" i="47" s="1"/>
  <c r="I107" i="47"/>
  <c r="J107" i="47" s="1"/>
  <c r="I106" i="47"/>
  <c r="H102" i="47"/>
  <c r="I96" i="47"/>
  <c r="J96" i="47" s="1"/>
  <c r="I95" i="47"/>
  <c r="J95" i="47" s="1"/>
  <c r="I94" i="47"/>
  <c r="J94" i="47" s="1"/>
  <c r="I93" i="47"/>
  <c r="J93" i="47" s="1"/>
  <c r="I92" i="47"/>
  <c r="J92" i="47" s="1"/>
  <c r="H87" i="47"/>
  <c r="I86" i="47"/>
  <c r="J86" i="47" s="1"/>
  <c r="I85" i="47"/>
  <c r="J85" i="47" s="1"/>
  <c r="I84" i="47"/>
  <c r="J84" i="47" s="1"/>
  <c r="I83" i="47"/>
  <c r="J83" i="47" s="1"/>
  <c r="I82" i="47"/>
  <c r="H78" i="47"/>
  <c r="I72" i="47"/>
  <c r="J72" i="47" s="1"/>
  <c r="I71" i="47"/>
  <c r="J71" i="47" s="1"/>
  <c r="I70" i="47"/>
  <c r="J70" i="47" s="1"/>
  <c r="I69" i="47"/>
  <c r="J69" i="47" s="1"/>
  <c r="I68" i="47"/>
  <c r="J68" i="47" s="1"/>
  <c r="H63" i="47"/>
  <c r="I62" i="47"/>
  <c r="J62" i="47" s="1"/>
  <c r="I61" i="47"/>
  <c r="J61" i="47" s="1"/>
  <c r="I60" i="47"/>
  <c r="J60" i="47" s="1"/>
  <c r="I59" i="47"/>
  <c r="J59" i="47" s="1"/>
  <c r="I58" i="47"/>
  <c r="J58" i="47" s="1"/>
  <c r="H54" i="47"/>
  <c r="I48" i="47"/>
  <c r="J48" i="47" s="1"/>
  <c r="I47" i="47"/>
  <c r="J47" i="47" s="1"/>
  <c r="I46" i="47"/>
  <c r="J46" i="47" s="1"/>
  <c r="AH45" i="47"/>
  <c r="AG45" i="47"/>
  <c r="AF45" i="47"/>
  <c r="AE45" i="47"/>
  <c r="AD45" i="47"/>
  <c r="AC45" i="47"/>
  <c r="AB45" i="47"/>
  <c r="AA45" i="47"/>
  <c r="Z45" i="47"/>
  <c r="Y45" i="47"/>
  <c r="X45" i="47"/>
  <c r="W45" i="47"/>
  <c r="V45" i="47"/>
  <c r="U45" i="47"/>
  <c r="I45" i="47"/>
  <c r="J45" i="47" s="1"/>
  <c r="AH44" i="47"/>
  <c r="AG44" i="47"/>
  <c r="AF44" i="47"/>
  <c r="AE44" i="47"/>
  <c r="AD44" i="47"/>
  <c r="AC44" i="47"/>
  <c r="AB44" i="47"/>
  <c r="AA44" i="47"/>
  <c r="Z44" i="47"/>
  <c r="Y44" i="47"/>
  <c r="X44" i="47"/>
  <c r="W44" i="47"/>
  <c r="V44" i="47"/>
  <c r="U44" i="47"/>
  <c r="I44" i="47"/>
  <c r="J44" i="47" s="1"/>
  <c r="AH43" i="47"/>
  <c r="AG43" i="47"/>
  <c r="AF43" i="47"/>
  <c r="AE43" i="47"/>
  <c r="AD43" i="47"/>
  <c r="AC43" i="47"/>
  <c r="AB43" i="47"/>
  <c r="AA43" i="47"/>
  <c r="Z43" i="47"/>
  <c r="Y43" i="47"/>
  <c r="X43" i="47"/>
  <c r="W43" i="47"/>
  <c r="V43" i="47"/>
  <c r="U43" i="47"/>
  <c r="AH42" i="47"/>
  <c r="AG42" i="47"/>
  <c r="AF42" i="47"/>
  <c r="AE42" i="47"/>
  <c r="AD42" i="47"/>
  <c r="AC42" i="47"/>
  <c r="AB42" i="47"/>
  <c r="AA42" i="47"/>
  <c r="Z42" i="47"/>
  <c r="Y42" i="47"/>
  <c r="X42" i="47"/>
  <c r="W42" i="47"/>
  <c r="V42" i="47"/>
  <c r="U42" i="47"/>
  <c r="AH41" i="47"/>
  <c r="AG41" i="47"/>
  <c r="AF41" i="47"/>
  <c r="AE41" i="47"/>
  <c r="AD41" i="47"/>
  <c r="AC41" i="47"/>
  <c r="AB41" i="47"/>
  <c r="AA41" i="47"/>
  <c r="Z41" i="47"/>
  <c r="Y41" i="47"/>
  <c r="X41" i="47"/>
  <c r="W41" i="47"/>
  <c r="V41" i="47"/>
  <c r="U41" i="47"/>
  <c r="AH40" i="47"/>
  <c r="AG40" i="47"/>
  <c r="AF40" i="47"/>
  <c r="AE40" i="47"/>
  <c r="AD40" i="47"/>
  <c r="AC40" i="47"/>
  <c r="AB40" i="47"/>
  <c r="AA40" i="47"/>
  <c r="Z40" i="47"/>
  <c r="Y40" i="47"/>
  <c r="X40" i="47"/>
  <c r="W40" i="47"/>
  <c r="V40" i="47"/>
  <c r="U40" i="47"/>
  <c r="AH39" i="47"/>
  <c r="AG39" i="47"/>
  <c r="AF39" i="47"/>
  <c r="AE39" i="47"/>
  <c r="AD39" i="47"/>
  <c r="AC39" i="47"/>
  <c r="AB39" i="47"/>
  <c r="AA39" i="47"/>
  <c r="Z39" i="47"/>
  <c r="Y39" i="47"/>
  <c r="X39" i="47"/>
  <c r="W39" i="47"/>
  <c r="V39" i="47"/>
  <c r="U39" i="47"/>
  <c r="H39" i="47"/>
  <c r="AH38" i="47"/>
  <c r="AG38" i="47"/>
  <c r="AF38" i="47"/>
  <c r="AE38" i="47"/>
  <c r="AD38" i="47"/>
  <c r="AC38" i="47"/>
  <c r="AB38" i="47"/>
  <c r="AA38" i="47"/>
  <c r="Z38" i="47"/>
  <c r="Y38" i="47"/>
  <c r="X38" i="47"/>
  <c r="W38" i="47"/>
  <c r="V38" i="47"/>
  <c r="U38" i="47"/>
  <c r="I38" i="47"/>
  <c r="J38" i="47" s="1"/>
  <c r="AH37" i="47"/>
  <c r="AG37" i="47"/>
  <c r="AF37" i="47"/>
  <c r="AE37" i="47"/>
  <c r="AD37" i="47"/>
  <c r="AC37" i="47"/>
  <c r="AB37" i="47"/>
  <c r="AA37" i="47"/>
  <c r="Z37" i="47"/>
  <c r="Y37" i="47"/>
  <c r="X37" i="47"/>
  <c r="W37" i="47"/>
  <c r="V37" i="47"/>
  <c r="U37" i="47"/>
  <c r="I37" i="47"/>
  <c r="J37" i="47" s="1"/>
  <c r="AH36" i="47"/>
  <c r="AG36" i="47"/>
  <c r="AF36" i="47"/>
  <c r="AE36" i="47"/>
  <c r="AD36" i="47"/>
  <c r="AC36" i="47"/>
  <c r="AB36" i="47"/>
  <c r="AA36" i="47"/>
  <c r="Z36" i="47"/>
  <c r="Y36" i="47"/>
  <c r="X36" i="47"/>
  <c r="W36" i="47"/>
  <c r="V36" i="47"/>
  <c r="U36" i="47"/>
  <c r="I36" i="47"/>
  <c r="J36" i="47" s="1"/>
  <c r="AH35" i="47"/>
  <c r="AG35" i="47"/>
  <c r="AF35" i="47"/>
  <c r="AE35" i="47"/>
  <c r="AD35" i="47"/>
  <c r="AC35" i="47"/>
  <c r="AB35" i="47"/>
  <c r="AA35" i="47"/>
  <c r="Z35" i="47"/>
  <c r="Y35" i="47"/>
  <c r="X35" i="47"/>
  <c r="W35" i="47"/>
  <c r="V35" i="47"/>
  <c r="U35" i="47"/>
  <c r="I35" i="47"/>
  <c r="J35" i="47" s="1"/>
  <c r="AH34" i="47"/>
  <c r="AG34" i="47"/>
  <c r="AF34" i="47"/>
  <c r="AE34" i="47"/>
  <c r="AD34" i="47"/>
  <c r="AC34" i="47"/>
  <c r="AB34" i="47"/>
  <c r="AA34" i="47"/>
  <c r="Z34" i="47"/>
  <c r="Y34" i="47"/>
  <c r="X34" i="47"/>
  <c r="W34" i="47"/>
  <c r="V34" i="47"/>
  <c r="U34" i="47"/>
  <c r="J34" i="47"/>
  <c r="I34" i="47"/>
  <c r="AH33" i="47"/>
  <c r="AG33" i="47"/>
  <c r="AF33" i="47"/>
  <c r="AE33" i="47"/>
  <c r="AD33" i="47"/>
  <c r="AC33" i="47"/>
  <c r="AB33" i="47"/>
  <c r="AA33" i="47"/>
  <c r="Z33" i="47"/>
  <c r="Y33" i="47"/>
  <c r="X33" i="47"/>
  <c r="W33" i="47"/>
  <c r="V33" i="47"/>
  <c r="U33" i="47"/>
  <c r="AH32" i="47"/>
  <c r="AG32" i="47"/>
  <c r="AF32" i="47"/>
  <c r="AE32" i="47"/>
  <c r="AD32" i="47"/>
  <c r="AC32" i="47"/>
  <c r="AB32" i="47"/>
  <c r="AA32" i="47"/>
  <c r="Z32" i="47"/>
  <c r="Y32" i="47"/>
  <c r="X32" i="47"/>
  <c r="W32" i="47"/>
  <c r="V32" i="47"/>
  <c r="U32" i="47"/>
  <c r="AH31" i="47"/>
  <c r="AG31" i="47"/>
  <c r="AF31" i="47"/>
  <c r="AE31" i="47"/>
  <c r="AD31" i="47"/>
  <c r="AC31" i="47"/>
  <c r="AB31" i="47"/>
  <c r="AA31" i="47"/>
  <c r="Z31" i="47"/>
  <c r="Y31" i="47"/>
  <c r="X31" i="47"/>
  <c r="W31" i="47"/>
  <c r="V31" i="47"/>
  <c r="U31" i="47"/>
  <c r="AH30" i="47"/>
  <c r="AG30" i="47"/>
  <c r="AF30" i="47"/>
  <c r="AE30" i="47"/>
  <c r="AD30" i="47"/>
  <c r="AC30" i="47"/>
  <c r="AB30" i="47"/>
  <c r="AA30" i="47"/>
  <c r="Z30" i="47"/>
  <c r="Y30" i="47"/>
  <c r="X30" i="47"/>
  <c r="W30" i="47"/>
  <c r="V30" i="47"/>
  <c r="U30" i="47"/>
  <c r="H30" i="47"/>
  <c r="AH29" i="47"/>
  <c r="AG29" i="47"/>
  <c r="AF29" i="47"/>
  <c r="AE29" i="47"/>
  <c r="AD29" i="47"/>
  <c r="AC29" i="47"/>
  <c r="AB29" i="47"/>
  <c r="AA29" i="47"/>
  <c r="Z29" i="47"/>
  <c r="Y29" i="47"/>
  <c r="X29" i="47"/>
  <c r="W29" i="47"/>
  <c r="V29" i="47"/>
  <c r="U29" i="47"/>
  <c r="AH28" i="47"/>
  <c r="AG28" i="47"/>
  <c r="AF28" i="47"/>
  <c r="AE28" i="47"/>
  <c r="AD28" i="47"/>
  <c r="AC28" i="47"/>
  <c r="AB28" i="47"/>
  <c r="AA28" i="47"/>
  <c r="Z28" i="47"/>
  <c r="Y28" i="47"/>
  <c r="X28" i="47"/>
  <c r="W28" i="47"/>
  <c r="V28" i="47"/>
  <c r="U28" i="47"/>
  <c r="AH27" i="47"/>
  <c r="AG27" i="47"/>
  <c r="AF27" i="47"/>
  <c r="AE27" i="47"/>
  <c r="AD27" i="47"/>
  <c r="AC27" i="47"/>
  <c r="AB27" i="47"/>
  <c r="AA27" i="47"/>
  <c r="Z27" i="47"/>
  <c r="Y27" i="47"/>
  <c r="X27" i="47"/>
  <c r="W27" i="47"/>
  <c r="V27" i="47"/>
  <c r="U27" i="47"/>
  <c r="AH26" i="47"/>
  <c r="AG26" i="47"/>
  <c r="AF26" i="47"/>
  <c r="AE26" i="47"/>
  <c r="AD26" i="47"/>
  <c r="AC26" i="47"/>
  <c r="AB26" i="47"/>
  <c r="AA26" i="47"/>
  <c r="Z26" i="47"/>
  <c r="Y26" i="47"/>
  <c r="X26" i="47"/>
  <c r="AP26" i="47" s="1"/>
  <c r="W26" i="47"/>
  <c r="V26" i="47"/>
  <c r="U26" i="47"/>
  <c r="AH25" i="47"/>
  <c r="AG25" i="47"/>
  <c r="AF25" i="47"/>
  <c r="AE25" i="47"/>
  <c r="AD25" i="47"/>
  <c r="AC25" i="47"/>
  <c r="AB25" i="47"/>
  <c r="AA25" i="47"/>
  <c r="Z25" i="47"/>
  <c r="Y25" i="47"/>
  <c r="X25" i="47"/>
  <c r="W25" i="47"/>
  <c r="V25" i="47"/>
  <c r="U25" i="47"/>
  <c r="AH24" i="47"/>
  <c r="AG24" i="47"/>
  <c r="AF24" i="47"/>
  <c r="AE24" i="47"/>
  <c r="AD24" i="47"/>
  <c r="AC24" i="47"/>
  <c r="AB24" i="47"/>
  <c r="AA24" i="47"/>
  <c r="Z24" i="47"/>
  <c r="Y24" i="47"/>
  <c r="X24" i="47"/>
  <c r="W24" i="47"/>
  <c r="V24" i="47"/>
  <c r="U24" i="47"/>
  <c r="I24" i="47"/>
  <c r="J24" i="47" s="1"/>
  <c r="AH23" i="47"/>
  <c r="AG23" i="47"/>
  <c r="AF23" i="47"/>
  <c r="AE23" i="47"/>
  <c r="AD23" i="47"/>
  <c r="AC23" i="47"/>
  <c r="AB23" i="47"/>
  <c r="AA23" i="47"/>
  <c r="Z23" i="47"/>
  <c r="Y23" i="47"/>
  <c r="X23" i="47"/>
  <c r="W23" i="47"/>
  <c r="V23" i="47"/>
  <c r="U23" i="47"/>
  <c r="I23" i="47"/>
  <c r="J23" i="47" s="1"/>
  <c r="AH22" i="47"/>
  <c r="AG22" i="47"/>
  <c r="AF22" i="47"/>
  <c r="AE22" i="47"/>
  <c r="AD22" i="47"/>
  <c r="AC22" i="47"/>
  <c r="AB22" i="47"/>
  <c r="AA22" i="47"/>
  <c r="Z22" i="47"/>
  <c r="Y22" i="47"/>
  <c r="X22" i="47"/>
  <c r="W22" i="47"/>
  <c r="V22" i="47"/>
  <c r="U22" i="47"/>
  <c r="I22" i="47"/>
  <c r="J22" i="47" s="1"/>
  <c r="AH21" i="47"/>
  <c r="AG21" i="47"/>
  <c r="AF21" i="47"/>
  <c r="AE21" i="47"/>
  <c r="AD21" i="47"/>
  <c r="AC21" i="47"/>
  <c r="AB21" i="47"/>
  <c r="AA21" i="47"/>
  <c r="Z21" i="47"/>
  <c r="Y21" i="47"/>
  <c r="X21" i="47"/>
  <c r="W21" i="47"/>
  <c r="V21" i="47"/>
  <c r="U21" i="47"/>
  <c r="I21" i="47"/>
  <c r="AH20" i="47"/>
  <c r="AG20" i="47"/>
  <c r="AF20" i="47"/>
  <c r="AE20" i="47"/>
  <c r="AD20" i="47"/>
  <c r="AC20" i="47"/>
  <c r="AB20" i="47"/>
  <c r="AA20" i="47"/>
  <c r="Z20" i="47"/>
  <c r="Y20" i="47"/>
  <c r="X20" i="47"/>
  <c r="W20" i="47"/>
  <c r="V20" i="47"/>
  <c r="U20" i="47"/>
  <c r="I20" i="47"/>
  <c r="J20" i="47" s="1"/>
  <c r="AH19" i="47"/>
  <c r="AG19" i="47"/>
  <c r="AF19" i="47"/>
  <c r="AE19" i="47"/>
  <c r="AD19" i="47"/>
  <c r="AC19" i="47"/>
  <c r="AB19" i="47"/>
  <c r="AA19" i="47"/>
  <c r="Z19" i="47"/>
  <c r="Y19" i="47"/>
  <c r="X19" i="47"/>
  <c r="W19" i="47"/>
  <c r="V19" i="47"/>
  <c r="U19" i="47"/>
  <c r="AH18" i="47"/>
  <c r="AG18" i="47"/>
  <c r="AF18" i="47"/>
  <c r="AE18" i="47"/>
  <c r="AD18" i="47"/>
  <c r="AC18" i="47"/>
  <c r="AB18" i="47"/>
  <c r="AA18" i="47"/>
  <c r="Z18" i="47"/>
  <c r="Y18" i="47"/>
  <c r="X18" i="47"/>
  <c r="W18" i="47"/>
  <c r="V18" i="47"/>
  <c r="U18" i="47"/>
  <c r="AH17" i="47"/>
  <c r="AG17" i="47"/>
  <c r="AF17" i="47"/>
  <c r="AE17" i="47"/>
  <c r="AD17" i="47"/>
  <c r="AC17" i="47"/>
  <c r="AB17" i="47"/>
  <c r="AA17" i="47"/>
  <c r="Z17" i="47"/>
  <c r="Y17" i="47"/>
  <c r="X17" i="47"/>
  <c r="W17" i="47"/>
  <c r="V17" i="47"/>
  <c r="U17" i="47"/>
  <c r="AH16" i="47"/>
  <c r="AG16" i="47"/>
  <c r="AF16" i="47"/>
  <c r="AE16" i="47"/>
  <c r="AD16" i="47"/>
  <c r="AC16" i="47"/>
  <c r="AB16" i="47"/>
  <c r="AA16" i="47"/>
  <c r="Z16" i="47"/>
  <c r="Y16" i="47"/>
  <c r="X16" i="47"/>
  <c r="W16" i="47"/>
  <c r="V16" i="47"/>
  <c r="U16" i="47"/>
  <c r="AH15" i="47"/>
  <c r="AG15" i="47"/>
  <c r="AF15" i="47"/>
  <c r="AE15" i="47"/>
  <c r="AD15" i="47"/>
  <c r="AC15" i="47"/>
  <c r="AB15" i="47"/>
  <c r="AA15" i="47"/>
  <c r="Z15" i="47"/>
  <c r="Y15" i="47"/>
  <c r="X15" i="47"/>
  <c r="W15" i="47"/>
  <c r="V15" i="47"/>
  <c r="U15" i="47"/>
  <c r="AH14" i="47"/>
  <c r="AG14" i="47"/>
  <c r="AF14" i="47"/>
  <c r="AE14" i="47"/>
  <c r="AD14" i="47"/>
  <c r="AC14" i="47"/>
  <c r="AB14" i="47"/>
  <c r="AA14" i="47"/>
  <c r="Z14" i="47"/>
  <c r="Y14" i="47"/>
  <c r="X14" i="47"/>
  <c r="W14" i="47"/>
  <c r="V14" i="47"/>
  <c r="U14" i="47"/>
  <c r="AH13" i="47"/>
  <c r="AG13" i="47"/>
  <c r="AF13" i="47"/>
  <c r="AE13" i="47"/>
  <c r="AD13" i="47"/>
  <c r="AC13" i="47"/>
  <c r="AB13" i="47"/>
  <c r="AA13" i="47"/>
  <c r="Z13" i="47"/>
  <c r="Y13" i="47"/>
  <c r="X13" i="47"/>
  <c r="W13" i="47"/>
  <c r="V13" i="47"/>
  <c r="U13" i="47"/>
  <c r="AH12" i="47"/>
  <c r="AG12" i="47"/>
  <c r="AF12" i="47"/>
  <c r="AE12" i="47"/>
  <c r="AD12" i="47"/>
  <c r="AC12" i="47"/>
  <c r="AB12" i="47"/>
  <c r="AA12" i="47"/>
  <c r="Z12" i="47"/>
  <c r="Y12" i="47"/>
  <c r="X12" i="47"/>
  <c r="W12" i="47"/>
  <c r="V12" i="47"/>
  <c r="U12" i="47"/>
  <c r="AH11" i="47"/>
  <c r="AG11" i="47"/>
  <c r="AF11" i="47"/>
  <c r="AE11" i="47"/>
  <c r="AD11" i="47"/>
  <c r="AC11" i="47"/>
  <c r="AB11" i="47"/>
  <c r="AA11" i="47"/>
  <c r="Z11" i="47"/>
  <c r="Y11" i="47"/>
  <c r="X11" i="47"/>
  <c r="W11" i="47"/>
  <c r="V11" i="47"/>
  <c r="U11" i="47"/>
  <c r="C11" i="47"/>
  <c r="AH10" i="47"/>
  <c r="AG10" i="47"/>
  <c r="AF10" i="47"/>
  <c r="AE10" i="47"/>
  <c r="AD10" i="47"/>
  <c r="AC10" i="47"/>
  <c r="AB10" i="47"/>
  <c r="AA10" i="47"/>
  <c r="Z10" i="47"/>
  <c r="Y10" i="47"/>
  <c r="X10" i="47"/>
  <c r="W10" i="47"/>
  <c r="V10" i="47"/>
  <c r="U10" i="47"/>
  <c r="C10" i="47"/>
  <c r="AH9" i="47"/>
  <c r="AG9" i="47"/>
  <c r="AF9" i="47"/>
  <c r="AE9" i="47"/>
  <c r="AD9" i="47"/>
  <c r="AC9" i="47"/>
  <c r="AB9" i="47"/>
  <c r="AA9" i="47"/>
  <c r="Z9" i="47"/>
  <c r="Y9" i="47"/>
  <c r="X9" i="47"/>
  <c r="W9" i="47"/>
  <c r="V9" i="47"/>
  <c r="U9" i="47"/>
  <c r="C9" i="47"/>
  <c r="AH8" i="47"/>
  <c r="AG8" i="47"/>
  <c r="AF8" i="47"/>
  <c r="AE8" i="47"/>
  <c r="AD8" i="47"/>
  <c r="AC8" i="47"/>
  <c r="AB8" i="47"/>
  <c r="AA8" i="47"/>
  <c r="Z8" i="47"/>
  <c r="Y8" i="47"/>
  <c r="X8" i="47"/>
  <c r="W8" i="47"/>
  <c r="V8" i="47"/>
  <c r="U8" i="47"/>
  <c r="C8" i="47"/>
  <c r="AH7" i="47"/>
  <c r="AG7" i="47"/>
  <c r="AF7" i="47"/>
  <c r="AE7" i="47"/>
  <c r="AD7" i="47"/>
  <c r="AC7" i="47"/>
  <c r="AB7" i="47"/>
  <c r="AA7" i="47"/>
  <c r="Z7" i="47"/>
  <c r="Y7" i="47"/>
  <c r="X7" i="47"/>
  <c r="W7" i="47"/>
  <c r="V7" i="47"/>
  <c r="U7" i="47"/>
  <c r="C7" i="47"/>
  <c r="AH6" i="47"/>
  <c r="AG6" i="47"/>
  <c r="AF6" i="47"/>
  <c r="AE6" i="47"/>
  <c r="AD6" i="47"/>
  <c r="AC6" i="47"/>
  <c r="AB6" i="47"/>
  <c r="AA6" i="47"/>
  <c r="Z6" i="47"/>
  <c r="Y6" i="47"/>
  <c r="X6" i="47"/>
  <c r="W6" i="47"/>
  <c r="V6" i="47"/>
  <c r="U6" i="47"/>
  <c r="AH5" i="47"/>
  <c r="AG5" i="47"/>
  <c r="AF5" i="47"/>
  <c r="AE5" i="47"/>
  <c r="AD5" i="47"/>
  <c r="AC5" i="47"/>
  <c r="AB5" i="47"/>
  <c r="AA5" i="47"/>
  <c r="Z5" i="47"/>
  <c r="Y5" i="47"/>
  <c r="X5" i="47"/>
  <c r="W5" i="47"/>
  <c r="V5" i="47"/>
  <c r="U5" i="47"/>
  <c r="AH4" i="47"/>
  <c r="AG4" i="47"/>
  <c r="AF4" i="47"/>
  <c r="AE4" i="47"/>
  <c r="AD4" i="47"/>
  <c r="AC4" i="47"/>
  <c r="AB4" i="47"/>
  <c r="AA4" i="47"/>
  <c r="Z4" i="47"/>
  <c r="Y4" i="47"/>
  <c r="X4" i="47"/>
  <c r="W4" i="47"/>
  <c r="V4" i="47"/>
  <c r="U4" i="47"/>
  <c r="AK3" i="47"/>
  <c r="AH3" i="47"/>
  <c r="AF3" i="47"/>
  <c r="AE3" i="47"/>
  <c r="AD3" i="47"/>
  <c r="AC3" i="47"/>
  <c r="AB3" i="47"/>
  <c r="AA3" i="47"/>
  <c r="Z3" i="47"/>
  <c r="Y3" i="47"/>
  <c r="X3" i="47"/>
  <c r="W3" i="47"/>
  <c r="V3" i="47"/>
  <c r="U3" i="47"/>
  <c r="G187" i="46"/>
  <c r="H186" i="46"/>
  <c r="I186" i="46" s="1"/>
  <c r="H185" i="46"/>
  <c r="G181" i="46"/>
  <c r="H180" i="46"/>
  <c r="I180" i="46" s="1"/>
  <c r="H179" i="46"/>
  <c r="I179" i="46" s="1"/>
  <c r="H178" i="46"/>
  <c r="H181" i="46" s="1"/>
  <c r="G173" i="46"/>
  <c r="H172" i="46"/>
  <c r="I172" i="46" s="1"/>
  <c r="H171" i="46"/>
  <c r="I171" i="46" s="1"/>
  <c r="G167" i="46"/>
  <c r="H166" i="46"/>
  <c r="I166" i="46" s="1"/>
  <c r="H165" i="46"/>
  <c r="I165" i="46" s="1"/>
  <c r="H164" i="46"/>
  <c r="I164" i="46" s="1"/>
  <c r="H159" i="46"/>
  <c r="I158" i="46"/>
  <c r="J158" i="46" s="1"/>
  <c r="I157" i="46"/>
  <c r="J157" i="46" s="1"/>
  <c r="I156" i="46"/>
  <c r="J156" i="46" s="1"/>
  <c r="I155" i="46"/>
  <c r="J155" i="46" s="1"/>
  <c r="I154" i="46"/>
  <c r="H150" i="46"/>
  <c r="J149" i="46"/>
  <c r="J148" i="46"/>
  <c r="J147" i="46"/>
  <c r="J146" i="46"/>
  <c r="J145" i="46"/>
  <c r="I144" i="46"/>
  <c r="J144" i="46" s="1"/>
  <c r="I143" i="46"/>
  <c r="J143" i="46" s="1"/>
  <c r="I142" i="46"/>
  <c r="J142" i="46" s="1"/>
  <c r="I141" i="46"/>
  <c r="J141" i="46" s="1"/>
  <c r="I140" i="46"/>
  <c r="H135" i="46"/>
  <c r="I134" i="46"/>
  <c r="J134" i="46" s="1"/>
  <c r="I133" i="46"/>
  <c r="J133" i="46" s="1"/>
  <c r="I132" i="46"/>
  <c r="J132" i="46" s="1"/>
  <c r="I131" i="46"/>
  <c r="J131" i="46" s="1"/>
  <c r="I130" i="46"/>
  <c r="H126" i="46"/>
  <c r="J125" i="46"/>
  <c r="J124" i="46"/>
  <c r="J123" i="46"/>
  <c r="J122" i="46"/>
  <c r="J121" i="46"/>
  <c r="I120" i="46"/>
  <c r="J120" i="46" s="1"/>
  <c r="I119" i="46"/>
  <c r="J119" i="46" s="1"/>
  <c r="I118" i="46"/>
  <c r="J118" i="46" s="1"/>
  <c r="I117" i="46"/>
  <c r="J117" i="46" s="1"/>
  <c r="I116" i="46"/>
  <c r="J116" i="46" s="1"/>
  <c r="H111" i="46"/>
  <c r="I110" i="46"/>
  <c r="J110" i="46" s="1"/>
  <c r="I109" i="46"/>
  <c r="J109" i="46" s="1"/>
  <c r="I108" i="46"/>
  <c r="J108" i="46" s="1"/>
  <c r="I107" i="46"/>
  <c r="J107" i="46" s="1"/>
  <c r="I106" i="46"/>
  <c r="J106" i="46" s="1"/>
  <c r="H102" i="46"/>
  <c r="J101" i="46"/>
  <c r="J100" i="46"/>
  <c r="J99" i="46"/>
  <c r="J98" i="46"/>
  <c r="J97" i="46"/>
  <c r="I96" i="46"/>
  <c r="J96" i="46" s="1"/>
  <c r="I95" i="46"/>
  <c r="J95" i="46" s="1"/>
  <c r="I94" i="46"/>
  <c r="J94" i="46" s="1"/>
  <c r="I93" i="46"/>
  <c r="J93" i="46" s="1"/>
  <c r="I92" i="46"/>
  <c r="J92" i="46" s="1"/>
  <c r="H87" i="46"/>
  <c r="I86" i="46"/>
  <c r="J86" i="46" s="1"/>
  <c r="I85" i="46"/>
  <c r="J85" i="46" s="1"/>
  <c r="I84" i="46"/>
  <c r="J84" i="46" s="1"/>
  <c r="I83" i="46"/>
  <c r="J83" i="46" s="1"/>
  <c r="I82" i="46"/>
  <c r="H78" i="46"/>
  <c r="J77" i="46"/>
  <c r="J76" i="46"/>
  <c r="J75" i="46"/>
  <c r="J74" i="46"/>
  <c r="J73" i="46"/>
  <c r="I72" i="46"/>
  <c r="J72" i="46" s="1"/>
  <c r="I71" i="46"/>
  <c r="J71" i="46" s="1"/>
  <c r="I70" i="46"/>
  <c r="J70" i="46" s="1"/>
  <c r="I69" i="46"/>
  <c r="J69" i="46" s="1"/>
  <c r="I68" i="46"/>
  <c r="H63" i="46"/>
  <c r="I62" i="46"/>
  <c r="J62" i="46" s="1"/>
  <c r="I61" i="46"/>
  <c r="J61" i="46" s="1"/>
  <c r="I60" i="46"/>
  <c r="J60" i="46" s="1"/>
  <c r="I59" i="46"/>
  <c r="J59" i="46" s="1"/>
  <c r="I58" i="46"/>
  <c r="H54" i="46"/>
  <c r="J53" i="46"/>
  <c r="J52" i="46"/>
  <c r="J51" i="46"/>
  <c r="J50" i="46"/>
  <c r="J49" i="46"/>
  <c r="I48" i="46"/>
  <c r="J48" i="46" s="1"/>
  <c r="I47" i="46"/>
  <c r="J47" i="46" s="1"/>
  <c r="I46" i="46"/>
  <c r="J46" i="46" s="1"/>
  <c r="AH45" i="46"/>
  <c r="AG45" i="46"/>
  <c r="AF45" i="46"/>
  <c r="AE45" i="46"/>
  <c r="AD45" i="46"/>
  <c r="AC45" i="46"/>
  <c r="AB45" i="46"/>
  <c r="AA45" i="46"/>
  <c r="Z45" i="46"/>
  <c r="Y45" i="46"/>
  <c r="X45" i="46"/>
  <c r="W45" i="46"/>
  <c r="V45" i="46"/>
  <c r="U45" i="46"/>
  <c r="I45" i="46"/>
  <c r="J45" i="46" s="1"/>
  <c r="AH44" i="46"/>
  <c r="AG44" i="46"/>
  <c r="AF44" i="46"/>
  <c r="AE44" i="46"/>
  <c r="AD44" i="46"/>
  <c r="AC44" i="46"/>
  <c r="AB44" i="46"/>
  <c r="AA44" i="46"/>
  <c r="Z44" i="46"/>
  <c r="Y44" i="46"/>
  <c r="X44" i="46"/>
  <c r="W44" i="46"/>
  <c r="V44" i="46"/>
  <c r="U44" i="46"/>
  <c r="I44" i="46"/>
  <c r="AH43" i="46"/>
  <c r="AG43" i="46"/>
  <c r="AF43" i="46"/>
  <c r="AE43" i="46"/>
  <c r="AD43" i="46"/>
  <c r="AC43" i="46"/>
  <c r="AB43" i="46"/>
  <c r="AA43" i="46"/>
  <c r="Z43" i="46"/>
  <c r="Y43" i="46"/>
  <c r="X43" i="46"/>
  <c r="W43" i="46"/>
  <c r="V43" i="46"/>
  <c r="U43" i="46"/>
  <c r="AH42" i="46"/>
  <c r="AG42" i="46"/>
  <c r="AF42" i="46"/>
  <c r="AE42" i="46"/>
  <c r="AD42" i="46"/>
  <c r="AC42" i="46"/>
  <c r="AB42" i="46"/>
  <c r="AA42" i="46"/>
  <c r="Z42" i="46"/>
  <c r="Y42" i="46"/>
  <c r="X42" i="46"/>
  <c r="W42" i="46"/>
  <c r="V42" i="46"/>
  <c r="U42" i="46"/>
  <c r="AH41" i="46"/>
  <c r="AG41" i="46"/>
  <c r="AF41" i="46"/>
  <c r="AE41" i="46"/>
  <c r="AD41" i="46"/>
  <c r="AC41" i="46"/>
  <c r="AB41" i="46"/>
  <c r="AA41" i="46"/>
  <c r="Z41" i="46"/>
  <c r="Y41" i="46"/>
  <c r="X41" i="46"/>
  <c r="W41" i="46"/>
  <c r="V41" i="46"/>
  <c r="U41" i="46"/>
  <c r="AH40" i="46"/>
  <c r="AG40" i="46"/>
  <c r="AF40" i="46"/>
  <c r="AE40" i="46"/>
  <c r="AD40" i="46"/>
  <c r="AC40" i="46"/>
  <c r="AB40" i="46"/>
  <c r="AA40" i="46"/>
  <c r="Z40" i="46"/>
  <c r="Y40" i="46"/>
  <c r="X40" i="46"/>
  <c r="W40" i="46"/>
  <c r="V40" i="46"/>
  <c r="U40" i="46"/>
  <c r="AH39" i="46"/>
  <c r="AG39" i="46"/>
  <c r="AF39" i="46"/>
  <c r="AE39" i="46"/>
  <c r="AD39" i="46"/>
  <c r="AC39" i="46"/>
  <c r="AB39" i="46"/>
  <c r="AA39" i="46"/>
  <c r="Z39" i="46"/>
  <c r="Y39" i="46"/>
  <c r="X39" i="46"/>
  <c r="W39" i="46"/>
  <c r="V39" i="46"/>
  <c r="U39" i="46"/>
  <c r="H39" i="46"/>
  <c r="AH38" i="46"/>
  <c r="AG38" i="46"/>
  <c r="AF38" i="46"/>
  <c r="AE38" i="46"/>
  <c r="AD38" i="46"/>
  <c r="AC38" i="46"/>
  <c r="AB38" i="46"/>
  <c r="AA38" i="46"/>
  <c r="Z38" i="46"/>
  <c r="Y38" i="46"/>
  <c r="X38" i="46"/>
  <c r="W38" i="46"/>
  <c r="V38" i="46"/>
  <c r="U38" i="46"/>
  <c r="I38" i="46"/>
  <c r="J38" i="46" s="1"/>
  <c r="AH37" i="46"/>
  <c r="AG37" i="46"/>
  <c r="AF37" i="46"/>
  <c r="AE37" i="46"/>
  <c r="AD37" i="46"/>
  <c r="AC37" i="46"/>
  <c r="AB37" i="46"/>
  <c r="AA37" i="46"/>
  <c r="Z37" i="46"/>
  <c r="Y37" i="46"/>
  <c r="X37" i="46"/>
  <c r="W37" i="46"/>
  <c r="V37" i="46"/>
  <c r="U37" i="46"/>
  <c r="I37" i="46"/>
  <c r="J37" i="46" s="1"/>
  <c r="AH36" i="46"/>
  <c r="AG36" i="46"/>
  <c r="AF36" i="46"/>
  <c r="AE36" i="46"/>
  <c r="AD36" i="46"/>
  <c r="AC36" i="46"/>
  <c r="AB36" i="46"/>
  <c r="AA36" i="46"/>
  <c r="Z36" i="46"/>
  <c r="Y36" i="46"/>
  <c r="X36" i="46"/>
  <c r="W36" i="46"/>
  <c r="V36" i="46"/>
  <c r="U36" i="46"/>
  <c r="I36" i="46"/>
  <c r="J36" i="46" s="1"/>
  <c r="AH35" i="46"/>
  <c r="AG35" i="46"/>
  <c r="AF35" i="46"/>
  <c r="AE35" i="46"/>
  <c r="AD35" i="46"/>
  <c r="AC35" i="46"/>
  <c r="AB35" i="46"/>
  <c r="AA35" i="46"/>
  <c r="Z35" i="46"/>
  <c r="Y35" i="46"/>
  <c r="X35" i="46"/>
  <c r="W35" i="46"/>
  <c r="V35" i="46"/>
  <c r="U35" i="46"/>
  <c r="I35" i="46"/>
  <c r="J35" i="46" s="1"/>
  <c r="AH34" i="46"/>
  <c r="AG34" i="46"/>
  <c r="AF34" i="46"/>
  <c r="AE34" i="46"/>
  <c r="AD34" i="46"/>
  <c r="AC34" i="46"/>
  <c r="AB34" i="46"/>
  <c r="AA34" i="46"/>
  <c r="Z34" i="46"/>
  <c r="Y34" i="46"/>
  <c r="X34" i="46"/>
  <c r="W34" i="46"/>
  <c r="V34" i="46"/>
  <c r="U34" i="46"/>
  <c r="I34" i="46"/>
  <c r="J34" i="46" s="1"/>
  <c r="AH33" i="46"/>
  <c r="AG33" i="46"/>
  <c r="AF33" i="46"/>
  <c r="AE33" i="46"/>
  <c r="AD33" i="46"/>
  <c r="AC33" i="46"/>
  <c r="AB33" i="46"/>
  <c r="AA33" i="46"/>
  <c r="Z33" i="46"/>
  <c r="Y33" i="46"/>
  <c r="X33" i="46"/>
  <c r="W33" i="46"/>
  <c r="V33" i="46"/>
  <c r="U33" i="46"/>
  <c r="AH32" i="46"/>
  <c r="AG32" i="46"/>
  <c r="AF32" i="46"/>
  <c r="AE32" i="46"/>
  <c r="AD32" i="46"/>
  <c r="AC32" i="46"/>
  <c r="AB32" i="46"/>
  <c r="AA32" i="46"/>
  <c r="Z32" i="46"/>
  <c r="Y32" i="46"/>
  <c r="X32" i="46"/>
  <c r="W32" i="46"/>
  <c r="V32" i="46"/>
  <c r="U32" i="46"/>
  <c r="AH31" i="46"/>
  <c r="AG31" i="46"/>
  <c r="AF31" i="46"/>
  <c r="AE31" i="46"/>
  <c r="AD31" i="46"/>
  <c r="AC31" i="46"/>
  <c r="AB31" i="46"/>
  <c r="AA31" i="46"/>
  <c r="Z31" i="46"/>
  <c r="Y31" i="46"/>
  <c r="X31" i="46"/>
  <c r="W31" i="46"/>
  <c r="V31" i="46"/>
  <c r="U31" i="46"/>
  <c r="AH30" i="46"/>
  <c r="AG30" i="46"/>
  <c r="AF30" i="46"/>
  <c r="AE30" i="46"/>
  <c r="AD30" i="46"/>
  <c r="AC30" i="46"/>
  <c r="AB30" i="46"/>
  <c r="AA30" i="46"/>
  <c r="Z30" i="46"/>
  <c r="Y30" i="46"/>
  <c r="X30" i="46"/>
  <c r="W30" i="46"/>
  <c r="V30" i="46"/>
  <c r="U30" i="46"/>
  <c r="H30" i="46"/>
  <c r="AH29" i="46"/>
  <c r="AG29" i="46"/>
  <c r="AF29" i="46"/>
  <c r="AE29" i="46"/>
  <c r="AD29" i="46"/>
  <c r="AC29" i="46"/>
  <c r="AB29" i="46"/>
  <c r="AA29" i="46"/>
  <c r="Z29" i="46"/>
  <c r="Y29" i="46"/>
  <c r="X29" i="46"/>
  <c r="W29" i="46"/>
  <c r="V29" i="46"/>
  <c r="U29" i="46"/>
  <c r="J29" i="46"/>
  <c r="AH28" i="46"/>
  <c r="AG28" i="46"/>
  <c r="AF28" i="46"/>
  <c r="AE28" i="46"/>
  <c r="AD28" i="46"/>
  <c r="AC28" i="46"/>
  <c r="AB28" i="46"/>
  <c r="AA28" i="46"/>
  <c r="Z28" i="46"/>
  <c r="Y28" i="46"/>
  <c r="X28" i="46"/>
  <c r="W28" i="46"/>
  <c r="V28" i="46"/>
  <c r="U28" i="46"/>
  <c r="J28" i="46"/>
  <c r="AH27" i="46"/>
  <c r="AG27" i="46"/>
  <c r="AF27" i="46"/>
  <c r="AE27" i="46"/>
  <c r="AD27" i="46"/>
  <c r="AC27" i="46"/>
  <c r="AB27" i="46"/>
  <c r="AA27" i="46"/>
  <c r="Z27" i="46"/>
  <c r="Y27" i="46"/>
  <c r="X27" i="46"/>
  <c r="W27" i="46"/>
  <c r="V27" i="46"/>
  <c r="U27" i="46"/>
  <c r="J27" i="46"/>
  <c r="AH26" i="46"/>
  <c r="AG26" i="46"/>
  <c r="AF26" i="46"/>
  <c r="AE26" i="46"/>
  <c r="AD26" i="46"/>
  <c r="AC26" i="46"/>
  <c r="AB26" i="46"/>
  <c r="AA26" i="46"/>
  <c r="Z26" i="46"/>
  <c r="Y26" i="46"/>
  <c r="X26" i="46"/>
  <c r="W26" i="46"/>
  <c r="V26" i="46"/>
  <c r="U26" i="46"/>
  <c r="J26" i="46"/>
  <c r="AH25" i="46"/>
  <c r="AG25" i="46"/>
  <c r="AF25" i="46"/>
  <c r="AE25" i="46"/>
  <c r="AD25" i="46"/>
  <c r="AC25" i="46"/>
  <c r="AB25" i="46"/>
  <c r="AA25" i="46"/>
  <c r="Z25" i="46"/>
  <c r="Y25" i="46"/>
  <c r="X25" i="46"/>
  <c r="W25" i="46"/>
  <c r="V25" i="46"/>
  <c r="U25" i="46"/>
  <c r="J25" i="46"/>
  <c r="AH24" i="46"/>
  <c r="AG24" i="46"/>
  <c r="AF24" i="46"/>
  <c r="AE24" i="46"/>
  <c r="AD24" i="46"/>
  <c r="AC24" i="46"/>
  <c r="AB24" i="46"/>
  <c r="AA24" i="46"/>
  <c r="Z24" i="46"/>
  <c r="Y24" i="46"/>
  <c r="X24" i="46"/>
  <c r="W24" i="46"/>
  <c r="V24" i="46"/>
  <c r="U24" i="46"/>
  <c r="I24" i="46"/>
  <c r="J24" i="46" s="1"/>
  <c r="AH23" i="46"/>
  <c r="AG23" i="46"/>
  <c r="AF23" i="46"/>
  <c r="AE23" i="46"/>
  <c r="AD23" i="46"/>
  <c r="AC23" i="46"/>
  <c r="AB23" i="46"/>
  <c r="AA23" i="46"/>
  <c r="Z23" i="46"/>
  <c r="Y23" i="46"/>
  <c r="X23" i="46"/>
  <c r="W23" i="46"/>
  <c r="V23" i="46"/>
  <c r="U23" i="46"/>
  <c r="I23" i="46"/>
  <c r="J23" i="46" s="1"/>
  <c r="AH22" i="46"/>
  <c r="AG22" i="46"/>
  <c r="AF22" i="46"/>
  <c r="AE22" i="46"/>
  <c r="AD22" i="46"/>
  <c r="AC22" i="46"/>
  <c r="AB22" i="46"/>
  <c r="AA22" i="46"/>
  <c r="Z22" i="46"/>
  <c r="Y22" i="46"/>
  <c r="X22" i="46"/>
  <c r="W22" i="46"/>
  <c r="V22" i="46"/>
  <c r="U22" i="46"/>
  <c r="I22" i="46"/>
  <c r="J22" i="46" s="1"/>
  <c r="AH21" i="46"/>
  <c r="AG21" i="46"/>
  <c r="AF21" i="46"/>
  <c r="AE21" i="46"/>
  <c r="AD21" i="46"/>
  <c r="AC21" i="46"/>
  <c r="AB21" i="46"/>
  <c r="AA21" i="46"/>
  <c r="Z21" i="46"/>
  <c r="Y21" i="46"/>
  <c r="X21" i="46"/>
  <c r="W21" i="46"/>
  <c r="V21" i="46"/>
  <c r="U21" i="46"/>
  <c r="I21" i="46"/>
  <c r="J21" i="46" s="1"/>
  <c r="AH20" i="46"/>
  <c r="AG20" i="46"/>
  <c r="AF20" i="46"/>
  <c r="AE20" i="46"/>
  <c r="AD20" i="46"/>
  <c r="AC20" i="46"/>
  <c r="AB20" i="46"/>
  <c r="AA20" i="46"/>
  <c r="Z20" i="46"/>
  <c r="Y20" i="46"/>
  <c r="X20" i="46"/>
  <c r="W20" i="46"/>
  <c r="V20" i="46"/>
  <c r="U20" i="46"/>
  <c r="I20" i="46"/>
  <c r="J20" i="46" s="1"/>
  <c r="AH19" i="46"/>
  <c r="AG19" i="46"/>
  <c r="AF19" i="46"/>
  <c r="AE19" i="46"/>
  <c r="AD19" i="46"/>
  <c r="AC19" i="46"/>
  <c r="AB19" i="46"/>
  <c r="AA19" i="46"/>
  <c r="Z19" i="46"/>
  <c r="Y19" i="46"/>
  <c r="X19" i="46"/>
  <c r="W19" i="46"/>
  <c r="V19" i="46"/>
  <c r="U19" i="46"/>
  <c r="AH18" i="46"/>
  <c r="AG18" i="46"/>
  <c r="AF18" i="46"/>
  <c r="AE18" i="46"/>
  <c r="AD18" i="46"/>
  <c r="AC18" i="46"/>
  <c r="AB18" i="46"/>
  <c r="AA18" i="46"/>
  <c r="Z18" i="46"/>
  <c r="Y18" i="46"/>
  <c r="X18" i="46"/>
  <c r="W18" i="46"/>
  <c r="V18" i="46"/>
  <c r="U18" i="46"/>
  <c r="AH17" i="46"/>
  <c r="AG17" i="46"/>
  <c r="AF17" i="46"/>
  <c r="AE17" i="46"/>
  <c r="AD17" i="46"/>
  <c r="AC17" i="46"/>
  <c r="AB17" i="46"/>
  <c r="AA17" i="46"/>
  <c r="Z17" i="46"/>
  <c r="Y17" i="46"/>
  <c r="X17" i="46"/>
  <c r="W17" i="46"/>
  <c r="V17" i="46"/>
  <c r="U17" i="46"/>
  <c r="AH16" i="46"/>
  <c r="AG16" i="46"/>
  <c r="AF16" i="46"/>
  <c r="AE16" i="46"/>
  <c r="AD16" i="46"/>
  <c r="AC16" i="46"/>
  <c r="AB16" i="46"/>
  <c r="AA16" i="46"/>
  <c r="Z16" i="46"/>
  <c r="Y16" i="46"/>
  <c r="X16" i="46"/>
  <c r="W16" i="46"/>
  <c r="V16" i="46"/>
  <c r="U16" i="46"/>
  <c r="AH15" i="46"/>
  <c r="AG15" i="46"/>
  <c r="AF15" i="46"/>
  <c r="AE15" i="46"/>
  <c r="AD15" i="46"/>
  <c r="AC15" i="46"/>
  <c r="AB15" i="46"/>
  <c r="AA15" i="46"/>
  <c r="Z15" i="46"/>
  <c r="Y15" i="46"/>
  <c r="X15" i="46"/>
  <c r="W15" i="46"/>
  <c r="V15" i="46"/>
  <c r="U15" i="46"/>
  <c r="AH14" i="46"/>
  <c r="AG14" i="46"/>
  <c r="AF14" i="46"/>
  <c r="AE14" i="46"/>
  <c r="AD14" i="46"/>
  <c r="AC14" i="46"/>
  <c r="AB14" i="46"/>
  <c r="AA14" i="46"/>
  <c r="Z14" i="46"/>
  <c r="Y14" i="46"/>
  <c r="X14" i="46"/>
  <c r="W14" i="46"/>
  <c r="V14" i="46"/>
  <c r="U14" i="46"/>
  <c r="AH13" i="46"/>
  <c r="AG13" i="46"/>
  <c r="AF13" i="46"/>
  <c r="AE13" i="46"/>
  <c r="AD13" i="46"/>
  <c r="AC13" i="46"/>
  <c r="AB13" i="46"/>
  <c r="AA13" i="46"/>
  <c r="Z13" i="46"/>
  <c r="Y13" i="46"/>
  <c r="X13" i="46"/>
  <c r="W13" i="46"/>
  <c r="V13" i="46"/>
  <c r="U13" i="46"/>
  <c r="AH12" i="46"/>
  <c r="AG12" i="46"/>
  <c r="AF12" i="46"/>
  <c r="AE12" i="46"/>
  <c r="AD12" i="46"/>
  <c r="AC12" i="46"/>
  <c r="AB12" i="46"/>
  <c r="AA12" i="46"/>
  <c r="Z12" i="46"/>
  <c r="Y12" i="46"/>
  <c r="X12" i="46"/>
  <c r="W12" i="46"/>
  <c r="V12" i="46"/>
  <c r="U12" i="46"/>
  <c r="AH11" i="46"/>
  <c r="AG11" i="46"/>
  <c r="AF11" i="46"/>
  <c r="AE11" i="46"/>
  <c r="AD11" i="46"/>
  <c r="AC11" i="46"/>
  <c r="AB11" i="46"/>
  <c r="AA11" i="46"/>
  <c r="Z11" i="46"/>
  <c r="Y11" i="46"/>
  <c r="X11" i="46"/>
  <c r="W11" i="46"/>
  <c r="V11" i="46"/>
  <c r="U11" i="46"/>
  <c r="C11" i="46"/>
  <c r="AH10" i="46"/>
  <c r="AG10" i="46"/>
  <c r="AF10" i="46"/>
  <c r="AE10" i="46"/>
  <c r="AD10" i="46"/>
  <c r="AC10" i="46"/>
  <c r="AB10" i="46"/>
  <c r="AA10" i="46"/>
  <c r="Z10" i="46"/>
  <c r="Y10" i="46"/>
  <c r="X10" i="46"/>
  <c r="W10" i="46"/>
  <c r="V10" i="46"/>
  <c r="U10" i="46"/>
  <c r="C10" i="46"/>
  <c r="AH9" i="46"/>
  <c r="AG9" i="46"/>
  <c r="AF9" i="46"/>
  <c r="AE9" i="46"/>
  <c r="AD9" i="46"/>
  <c r="AC9" i="46"/>
  <c r="AB9" i="46"/>
  <c r="AA9" i="46"/>
  <c r="Z9" i="46"/>
  <c r="Y9" i="46"/>
  <c r="X9" i="46"/>
  <c r="W9" i="46"/>
  <c r="V9" i="46"/>
  <c r="U9" i="46"/>
  <c r="C9" i="46"/>
  <c r="AH8" i="46"/>
  <c r="AG8" i="46"/>
  <c r="AF8" i="46"/>
  <c r="AE8" i="46"/>
  <c r="AD8" i="46"/>
  <c r="AC8" i="46"/>
  <c r="AB8" i="46"/>
  <c r="AA8" i="46"/>
  <c r="Z8" i="46"/>
  <c r="Y8" i="46"/>
  <c r="X8" i="46"/>
  <c r="W8" i="46"/>
  <c r="V8" i="46"/>
  <c r="U8" i="46"/>
  <c r="C8" i="46"/>
  <c r="AH7" i="46"/>
  <c r="AG7" i="46"/>
  <c r="AF7" i="46"/>
  <c r="AE7" i="46"/>
  <c r="AD7" i="46"/>
  <c r="AC7" i="46"/>
  <c r="AB7" i="46"/>
  <c r="AA7" i="46"/>
  <c r="Z7" i="46"/>
  <c r="Y7" i="46"/>
  <c r="X7" i="46"/>
  <c r="W7" i="46"/>
  <c r="V7" i="46"/>
  <c r="U7" i="46"/>
  <c r="C7" i="46"/>
  <c r="AH6" i="46"/>
  <c r="AG6" i="46"/>
  <c r="AF6" i="46"/>
  <c r="AE6" i="46"/>
  <c r="AD6" i="46"/>
  <c r="AC6" i="46"/>
  <c r="AB6" i="46"/>
  <c r="AA6" i="46"/>
  <c r="Z6" i="46"/>
  <c r="Y6" i="46"/>
  <c r="X6" i="46"/>
  <c r="W6" i="46"/>
  <c r="V6" i="46"/>
  <c r="U6" i="46"/>
  <c r="AH5" i="46"/>
  <c r="AG5" i="46"/>
  <c r="AF5" i="46"/>
  <c r="AE5" i="46"/>
  <c r="AD5" i="46"/>
  <c r="AC5" i="46"/>
  <c r="AB5" i="46"/>
  <c r="AA5" i="46"/>
  <c r="Z5" i="46"/>
  <c r="Y5" i="46"/>
  <c r="X5" i="46"/>
  <c r="W5" i="46"/>
  <c r="V5" i="46"/>
  <c r="U5" i="46"/>
  <c r="AH4" i="46"/>
  <c r="AG4" i="46"/>
  <c r="AF4" i="46"/>
  <c r="AE4" i="46"/>
  <c r="AD4" i="46"/>
  <c r="AC4" i="46"/>
  <c r="AB4" i="46"/>
  <c r="AA4" i="46"/>
  <c r="Z4" i="46"/>
  <c r="Y4" i="46"/>
  <c r="X4" i="46"/>
  <c r="W4" i="46"/>
  <c r="V4" i="46"/>
  <c r="U4" i="46"/>
  <c r="AK3" i="46"/>
  <c r="AH3" i="46"/>
  <c r="AF3" i="46"/>
  <c r="AE3" i="46"/>
  <c r="AD3" i="46"/>
  <c r="AC3" i="46"/>
  <c r="AB3" i="46"/>
  <c r="AA3" i="46"/>
  <c r="Z3" i="46"/>
  <c r="Y3" i="46"/>
  <c r="X3" i="46"/>
  <c r="W3" i="46"/>
  <c r="V3" i="46"/>
  <c r="U3" i="46"/>
  <c r="G187" i="45"/>
  <c r="H186" i="45"/>
  <c r="I186" i="45" s="1"/>
  <c r="H185" i="45"/>
  <c r="H187" i="45" s="1"/>
  <c r="G181" i="45"/>
  <c r="H180" i="45"/>
  <c r="I180" i="45" s="1"/>
  <c r="H179" i="45"/>
  <c r="I179" i="45" s="1"/>
  <c r="H178" i="45"/>
  <c r="H181" i="45" s="1"/>
  <c r="G173" i="45"/>
  <c r="H172" i="45"/>
  <c r="I172" i="45" s="1"/>
  <c r="H171" i="45"/>
  <c r="I171" i="45" s="1"/>
  <c r="G167" i="45"/>
  <c r="H166" i="45"/>
  <c r="I166" i="45" s="1"/>
  <c r="H165" i="45"/>
  <c r="I165" i="45" s="1"/>
  <c r="H164" i="45"/>
  <c r="I164" i="45" s="1"/>
  <c r="H159" i="45"/>
  <c r="I158" i="45"/>
  <c r="J158" i="45" s="1"/>
  <c r="I157" i="45"/>
  <c r="J157" i="45" s="1"/>
  <c r="I156" i="45"/>
  <c r="J156" i="45" s="1"/>
  <c r="I155" i="45"/>
  <c r="J155" i="45" s="1"/>
  <c r="I154" i="45"/>
  <c r="H150" i="45"/>
  <c r="J149" i="45"/>
  <c r="J148" i="45"/>
  <c r="J147" i="45"/>
  <c r="J146" i="45"/>
  <c r="J145" i="45"/>
  <c r="I144" i="45"/>
  <c r="J144" i="45" s="1"/>
  <c r="I143" i="45"/>
  <c r="J143" i="45" s="1"/>
  <c r="I142" i="45"/>
  <c r="J142" i="45" s="1"/>
  <c r="I141" i="45"/>
  <c r="J141" i="45" s="1"/>
  <c r="I140" i="45"/>
  <c r="I150" i="45" s="1"/>
  <c r="H135" i="45"/>
  <c r="I134" i="45"/>
  <c r="J134" i="45" s="1"/>
  <c r="I133" i="45"/>
  <c r="J133" i="45" s="1"/>
  <c r="I132" i="45"/>
  <c r="J132" i="45" s="1"/>
  <c r="I131" i="45"/>
  <c r="J131" i="45" s="1"/>
  <c r="I130" i="45"/>
  <c r="H126" i="45"/>
  <c r="J125" i="45"/>
  <c r="J124" i="45"/>
  <c r="J123" i="45"/>
  <c r="J122" i="45"/>
  <c r="J121" i="45"/>
  <c r="I120" i="45"/>
  <c r="J120" i="45" s="1"/>
  <c r="I119" i="45"/>
  <c r="J119" i="45" s="1"/>
  <c r="I118" i="45"/>
  <c r="J118" i="45" s="1"/>
  <c r="I117" i="45"/>
  <c r="J117" i="45" s="1"/>
  <c r="I116" i="45"/>
  <c r="H111" i="45"/>
  <c r="I110" i="45"/>
  <c r="J110" i="45" s="1"/>
  <c r="I109" i="45"/>
  <c r="J109" i="45" s="1"/>
  <c r="I108" i="45"/>
  <c r="J108" i="45" s="1"/>
  <c r="I107" i="45"/>
  <c r="J107" i="45" s="1"/>
  <c r="I106" i="45"/>
  <c r="H102" i="45"/>
  <c r="J101" i="45"/>
  <c r="J100" i="45"/>
  <c r="J99" i="45"/>
  <c r="J98" i="45"/>
  <c r="J97" i="45"/>
  <c r="I96" i="45"/>
  <c r="J96" i="45" s="1"/>
  <c r="I95" i="45"/>
  <c r="J95" i="45" s="1"/>
  <c r="I94" i="45"/>
  <c r="J94" i="45" s="1"/>
  <c r="I93" i="45"/>
  <c r="J93" i="45" s="1"/>
  <c r="I92" i="45"/>
  <c r="H87" i="45"/>
  <c r="I86" i="45"/>
  <c r="J86" i="45" s="1"/>
  <c r="J85" i="45"/>
  <c r="I85" i="45"/>
  <c r="I84" i="45"/>
  <c r="J84" i="45" s="1"/>
  <c r="I83" i="45"/>
  <c r="J83" i="45" s="1"/>
  <c r="I82" i="45"/>
  <c r="H78" i="45"/>
  <c r="J77" i="45"/>
  <c r="J76" i="45"/>
  <c r="J75" i="45"/>
  <c r="J74" i="45"/>
  <c r="J73" i="45"/>
  <c r="I72" i="45"/>
  <c r="J72" i="45" s="1"/>
  <c r="I71" i="45"/>
  <c r="J71" i="45" s="1"/>
  <c r="I70" i="45"/>
  <c r="J70" i="45" s="1"/>
  <c r="I69" i="45"/>
  <c r="J69" i="45" s="1"/>
  <c r="I68" i="45"/>
  <c r="H63" i="45"/>
  <c r="I62" i="45"/>
  <c r="J62" i="45" s="1"/>
  <c r="I61" i="45"/>
  <c r="J61" i="45" s="1"/>
  <c r="I60" i="45"/>
  <c r="J60" i="45" s="1"/>
  <c r="I59" i="45"/>
  <c r="J59" i="45" s="1"/>
  <c r="I58" i="45"/>
  <c r="H54" i="45"/>
  <c r="J53" i="45"/>
  <c r="J52" i="45"/>
  <c r="J51" i="45"/>
  <c r="J50" i="45"/>
  <c r="J49" i="45"/>
  <c r="I48" i="45"/>
  <c r="J48" i="45" s="1"/>
  <c r="I47" i="45"/>
  <c r="J47" i="45" s="1"/>
  <c r="I46" i="45"/>
  <c r="J46" i="45" s="1"/>
  <c r="AH45" i="45"/>
  <c r="AG45" i="45"/>
  <c r="AF45" i="45"/>
  <c r="AE45" i="45"/>
  <c r="AD45" i="45"/>
  <c r="AC45" i="45"/>
  <c r="AB45" i="45"/>
  <c r="AA45" i="45"/>
  <c r="Z45" i="45"/>
  <c r="Y45" i="45"/>
  <c r="X45" i="45"/>
  <c r="W45" i="45"/>
  <c r="V45" i="45"/>
  <c r="U45" i="45"/>
  <c r="I45" i="45"/>
  <c r="J45" i="45" s="1"/>
  <c r="AH44" i="45"/>
  <c r="AG44" i="45"/>
  <c r="AF44" i="45"/>
  <c r="AE44" i="45"/>
  <c r="AD44" i="45"/>
  <c r="AC44" i="45"/>
  <c r="AB44" i="45"/>
  <c r="AA44" i="45"/>
  <c r="Z44" i="45"/>
  <c r="Y44" i="45"/>
  <c r="X44" i="45"/>
  <c r="W44" i="45"/>
  <c r="V44" i="45"/>
  <c r="U44" i="45"/>
  <c r="I44" i="45"/>
  <c r="AH43" i="45"/>
  <c r="AG43" i="45"/>
  <c r="AF43" i="45"/>
  <c r="AE43" i="45"/>
  <c r="AD43" i="45"/>
  <c r="AC43" i="45"/>
  <c r="AB43" i="45"/>
  <c r="AA43" i="45"/>
  <c r="Z43" i="45"/>
  <c r="Y43" i="45"/>
  <c r="X43" i="45"/>
  <c r="W43" i="45"/>
  <c r="V43" i="45"/>
  <c r="U43" i="45"/>
  <c r="AH42" i="45"/>
  <c r="AG42" i="45"/>
  <c r="AF42" i="45"/>
  <c r="AE42" i="45"/>
  <c r="AD42" i="45"/>
  <c r="AC42" i="45"/>
  <c r="AB42" i="45"/>
  <c r="AA42" i="45"/>
  <c r="Z42" i="45"/>
  <c r="Y42" i="45"/>
  <c r="X42" i="45"/>
  <c r="W42" i="45"/>
  <c r="V42" i="45"/>
  <c r="U42" i="45"/>
  <c r="AH41" i="45"/>
  <c r="AG41" i="45"/>
  <c r="AF41" i="45"/>
  <c r="AE41" i="45"/>
  <c r="AD41" i="45"/>
  <c r="AC41" i="45"/>
  <c r="AB41" i="45"/>
  <c r="AA41" i="45"/>
  <c r="Z41" i="45"/>
  <c r="Y41" i="45"/>
  <c r="X41" i="45"/>
  <c r="W41" i="45"/>
  <c r="V41" i="45"/>
  <c r="U41" i="45"/>
  <c r="AH40" i="45"/>
  <c r="AG40" i="45"/>
  <c r="AF40" i="45"/>
  <c r="AE40" i="45"/>
  <c r="AD40" i="45"/>
  <c r="AC40" i="45"/>
  <c r="AB40" i="45"/>
  <c r="AA40" i="45"/>
  <c r="Z40" i="45"/>
  <c r="Y40" i="45"/>
  <c r="X40" i="45"/>
  <c r="W40" i="45"/>
  <c r="V40" i="45"/>
  <c r="U40" i="45"/>
  <c r="AH39" i="45"/>
  <c r="AG39" i="45"/>
  <c r="AF39" i="45"/>
  <c r="AE39" i="45"/>
  <c r="AD39" i="45"/>
  <c r="AC39" i="45"/>
  <c r="AB39" i="45"/>
  <c r="AA39" i="45"/>
  <c r="Z39" i="45"/>
  <c r="Y39" i="45"/>
  <c r="X39" i="45"/>
  <c r="W39" i="45"/>
  <c r="V39" i="45"/>
  <c r="U39" i="45"/>
  <c r="H39" i="45"/>
  <c r="AH38" i="45"/>
  <c r="AG38" i="45"/>
  <c r="AF38" i="45"/>
  <c r="AE38" i="45"/>
  <c r="AD38" i="45"/>
  <c r="AC38" i="45"/>
  <c r="AB38" i="45"/>
  <c r="AA38" i="45"/>
  <c r="Z38" i="45"/>
  <c r="Y38" i="45"/>
  <c r="X38" i="45"/>
  <c r="W38" i="45"/>
  <c r="V38" i="45"/>
  <c r="U38" i="45"/>
  <c r="I38" i="45"/>
  <c r="J38" i="45" s="1"/>
  <c r="AH37" i="45"/>
  <c r="AG37" i="45"/>
  <c r="AF37" i="45"/>
  <c r="AE37" i="45"/>
  <c r="AD37" i="45"/>
  <c r="AC37" i="45"/>
  <c r="AB37" i="45"/>
  <c r="AA37" i="45"/>
  <c r="Z37" i="45"/>
  <c r="Y37" i="45"/>
  <c r="X37" i="45"/>
  <c r="W37" i="45"/>
  <c r="V37" i="45"/>
  <c r="U37" i="45"/>
  <c r="I37" i="45"/>
  <c r="J37" i="45" s="1"/>
  <c r="AH36" i="45"/>
  <c r="AG36" i="45"/>
  <c r="AF36" i="45"/>
  <c r="AE36" i="45"/>
  <c r="AD36" i="45"/>
  <c r="AC36" i="45"/>
  <c r="AB36" i="45"/>
  <c r="AA36" i="45"/>
  <c r="Z36" i="45"/>
  <c r="Y36" i="45"/>
  <c r="X36" i="45"/>
  <c r="W36" i="45"/>
  <c r="V36" i="45"/>
  <c r="U36" i="45"/>
  <c r="I36" i="45"/>
  <c r="J36" i="45" s="1"/>
  <c r="AH35" i="45"/>
  <c r="AG35" i="45"/>
  <c r="AF35" i="45"/>
  <c r="AE35" i="45"/>
  <c r="AD35" i="45"/>
  <c r="AC35" i="45"/>
  <c r="AB35" i="45"/>
  <c r="AA35" i="45"/>
  <c r="Z35" i="45"/>
  <c r="Y35" i="45"/>
  <c r="X35" i="45"/>
  <c r="W35" i="45"/>
  <c r="V35" i="45"/>
  <c r="U35" i="45"/>
  <c r="I35" i="45"/>
  <c r="J35" i="45" s="1"/>
  <c r="AH34" i="45"/>
  <c r="AG34" i="45"/>
  <c r="AF34" i="45"/>
  <c r="AE34" i="45"/>
  <c r="AD34" i="45"/>
  <c r="AC34" i="45"/>
  <c r="AB34" i="45"/>
  <c r="AA34" i="45"/>
  <c r="Z34" i="45"/>
  <c r="Y34" i="45"/>
  <c r="X34" i="45"/>
  <c r="W34" i="45"/>
  <c r="V34" i="45"/>
  <c r="U34" i="45"/>
  <c r="I34" i="45"/>
  <c r="J34" i="45" s="1"/>
  <c r="AH33" i="45"/>
  <c r="AG33" i="45"/>
  <c r="AF33" i="45"/>
  <c r="AE33" i="45"/>
  <c r="AD33" i="45"/>
  <c r="AC33" i="45"/>
  <c r="AB33" i="45"/>
  <c r="AA33" i="45"/>
  <c r="Z33" i="45"/>
  <c r="Y33" i="45"/>
  <c r="X33" i="45"/>
  <c r="W33" i="45"/>
  <c r="V33" i="45"/>
  <c r="U33" i="45"/>
  <c r="AH32" i="45"/>
  <c r="AG32" i="45"/>
  <c r="AF32" i="45"/>
  <c r="AE32" i="45"/>
  <c r="AD32" i="45"/>
  <c r="AC32" i="45"/>
  <c r="AB32" i="45"/>
  <c r="AA32" i="45"/>
  <c r="Z32" i="45"/>
  <c r="Y32" i="45"/>
  <c r="X32" i="45"/>
  <c r="W32" i="45"/>
  <c r="V32" i="45"/>
  <c r="U32" i="45"/>
  <c r="AH31" i="45"/>
  <c r="AG31" i="45"/>
  <c r="AF31" i="45"/>
  <c r="AE31" i="45"/>
  <c r="AD31" i="45"/>
  <c r="AC31" i="45"/>
  <c r="AB31" i="45"/>
  <c r="AA31" i="45"/>
  <c r="Z31" i="45"/>
  <c r="Y31" i="45"/>
  <c r="X31" i="45"/>
  <c r="W31" i="45"/>
  <c r="V31" i="45"/>
  <c r="U31" i="45"/>
  <c r="AH30" i="45"/>
  <c r="AG30" i="45"/>
  <c r="AF30" i="45"/>
  <c r="AE30" i="45"/>
  <c r="AD30" i="45"/>
  <c r="AC30" i="45"/>
  <c r="AB30" i="45"/>
  <c r="AA30" i="45"/>
  <c r="Z30" i="45"/>
  <c r="Y30" i="45"/>
  <c r="X30" i="45"/>
  <c r="W30" i="45"/>
  <c r="V30" i="45"/>
  <c r="U30" i="45"/>
  <c r="H30" i="45"/>
  <c r="AH29" i="45"/>
  <c r="AG29" i="45"/>
  <c r="AF29" i="45"/>
  <c r="AE29" i="45"/>
  <c r="AD29" i="45"/>
  <c r="AC29" i="45"/>
  <c r="AB29" i="45"/>
  <c r="AA29" i="45"/>
  <c r="Z29" i="45"/>
  <c r="Y29" i="45"/>
  <c r="X29" i="45"/>
  <c r="W29" i="45"/>
  <c r="V29" i="45"/>
  <c r="U29" i="45"/>
  <c r="J29" i="45"/>
  <c r="AH28" i="45"/>
  <c r="AG28" i="45"/>
  <c r="AF28" i="45"/>
  <c r="AE28" i="45"/>
  <c r="AD28" i="45"/>
  <c r="AC28" i="45"/>
  <c r="AB28" i="45"/>
  <c r="AA28" i="45"/>
  <c r="Z28" i="45"/>
  <c r="Y28" i="45"/>
  <c r="X28" i="45"/>
  <c r="W28" i="45"/>
  <c r="V28" i="45"/>
  <c r="U28" i="45"/>
  <c r="J28" i="45"/>
  <c r="AH27" i="45"/>
  <c r="AG27" i="45"/>
  <c r="AF27" i="45"/>
  <c r="AE27" i="45"/>
  <c r="AD27" i="45"/>
  <c r="AC27" i="45"/>
  <c r="AB27" i="45"/>
  <c r="AA27" i="45"/>
  <c r="Z27" i="45"/>
  <c r="Y27" i="45"/>
  <c r="X27" i="45"/>
  <c r="W27" i="45"/>
  <c r="V27" i="45"/>
  <c r="U27" i="45"/>
  <c r="J27" i="45"/>
  <c r="AH26" i="45"/>
  <c r="AG26" i="45"/>
  <c r="AF26" i="45"/>
  <c r="AE26" i="45"/>
  <c r="AD26" i="45"/>
  <c r="AC26" i="45"/>
  <c r="AB26" i="45"/>
  <c r="AA26" i="45"/>
  <c r="Z26" i="45"/>
  <c r="Y26" i="45"/>
  <c r="X26" i="45"/>
  <c r="W26" i="45"/>
  <c r="V26" i="45"/>
  <c r="U26" i="45"/>
  <c r="J26" i="45"/>
  <c r="AH25" i="45"/>
  <c r="AG25" i="45"/>
  <c r="AF25" i="45"/>
  <c r="AE25" i="45"/>
  <c r="AD25" i="45"/>
  <c r="AC25" i="45"/>
  <c r="AB25" i="45"/>
  <c r="AA25" i="45"/>
  <c r="Z25" i="45"/>
  <c r="Y25" i="45"/>
  <c r="X25" i="45"/>
  <c r="W25" i="45"/>
  <c r="V25" i="45"/>
  <c r="U25" i="45"/>
  <c r="J25" i="45"/>
  <c r="AH24" i="45"/>
  <c r="AG24" i="45"/>
  <c r="AF24" i="45"/>
  <c r="AE24" i="45"/>
  <c r="AD24" i="45"/>
  <c r="AC24" i="45"/>
  <c r="AB24" i="45"/>
  <c r="AA24" i="45"/>
  <c r="Z24" i="45"/>
  <c r="Y24" i="45"/>
  <c r="X24" i="45"/>
  <c r="W24" i="45"/>
  <c r="V24" i="45"/>
  <c r="U24" i="45"/>
  <c r="I24" i="45"/>
  <c r="J24" i="45" s="1"/>
  <c r="AH23" i="45"/>
  <c r="AG23" i="45"/>
  <c r="AF23" i="45"/>
  <c r="AE23" i="45"/>
  <c r="AD23" i="45"/>
  <c r="AC23" i="45"/>
  <c r="AB23" i="45"/>
  <c r="AA23" i="45"/>
  <c r="Z23" i="45"/>
  <c r="Y23" i="45"/>
  <c r="X23" i="45"/>
  <c r="W23" i="45"/>
  <c r="V23" i="45"/>
  <c r="U23" i="45"/>
  <c r="I23" i="45"/>
  <c r="J23" i="45" s="1"/>
  <c r="AH22" i="45"/>
  <c r="AG22" i="45"/>
  <c r="AF22" i="45"/>
  <c r="AE22" i="45"/>
  <c r="AD22" i="45"/>
  <c r="AC22" i="45"/>
  <c r="AB22" i="45"/>
  <c r="AA22" i="45"/>
  <c r="Z22" i="45"/>
  <c r="Y22" i="45"/>
  <c r="X22" i="45"/>
  <c r="W22" i="45"/>
  <c r="V22" i="45"/>
  <c r="U22" i="45"/>
  <c r="I22" i="45"/>
  <c r="J22" i="45" s="1"/>
  <c r="AH21" i="45"/>
  <c r="AG21" i="45"/>
  <c r="AF21" i="45"/>
  <c r="AE21" i="45"/>
  <c r="AD21" i="45"/>
  <c r="AC21" i="45"/>
  <c r="AB21" i="45"/>
  <c r="AA21" i="45"/>
  <c r="Z21" i="45"/>
  <c r="Y21" i="45"/>
  <c r="X21" i="45"/>
  <c r="W21" i="45"/>
  <c r="V21" i="45"/>
  <c r="U21" i="45"/>
  <c r="I21" i="45"/>
  <c r="J21" i="45" s="1"/>
  <c r="AH20" i="45"/>
  <c r="AG20" i="45"/>
  <c r="AF20" i="45"/>
  <c r="AE20" i="45"/>
  <c r="AD20" i="45"/>
  <c r="AC20" i="45"/>
  <c r="AB20" i="45"/>
  <c r="AA20" i="45"/>
  <c r="Z20" i="45"/>
  <c r="Y20" i="45"/>
  <c r="X20" i="45"/>
  <c r="W20" i="45"/>
  <c r="V20" i="45"/>
  <c r="U20" i="45"/>
  <c r="I20" i="45"/>
  <c r="AH19" i="45"/>
  <c r="AG19" i="45"/>
  <c r="AF19" i="45"/>
  <c r="AE19" i="45"/>
  <c r="AD19" i="45"/>
  <c r="AC19" i="45"/>
  <c r="AB19" i="45"/>
  <c r="AA19" i="45"/>
  <c r="Z19" i="45"/>
  <c r="Y19" i="45"/>
  <c r="X19" i="45"/>
  <c r="W19" i="45"/>
  <c r="V19" i="45"/>
  <c r="U19" i="45"/>
  <c r="AH18" i="45"/>
  <c r="AG18" i="45"/>
  <c r="AF18" i="45"/>
  <c r="AE18" i="45"/>
  <c r="AD18" i="45"/>
  <c r="AC18" i="45"/>
  <c r="AB18" i="45"/>
  <c r="AA18" i="45"/>
  <c r="Z18" i="45"/>
  <c r="Y18" i="45"/>
  <c r="X18" i="45"/>
  <c r="W18" i="45"/>
  <c r="V18" i="45"/>
  <c r="U18" i="45"/>
  <c r="AH17" i="45"/>
  <c r="AG17" i="45"/>
  <c r="AF17" i="45"/>
  <c r="AE17" i="45"/>
  <c r="AD17" i="45"/>
  <c r="AC17" i="45"/>
  <c r="AB17" i="45"/>
  <c r="AA17" i="45"/>
  <c r="Z17" i="45"/>
  <c r="Y17" i="45"/>
  <c r="X17" i="45"/>
  <c r="W17" i="45"/>
  <c r="V17" i="45"/>
  <c r="U17" i="45"/>
  <c r="AH16" i="45"/>
  <c r="AG16" i="45"/>
  <c r="AF16" i="45"/>
  <c r="AE16" i="45"/>
  <c r="AD16" i="45"/>
  <c r="AC16" i="45"/>
  <c r="AB16" i="45"/>
  <c r="AA16" i="45"/>
  <c r="Z16" i="45"/>
  <c r="Y16" i="45"/>
  <c r="X16" i="45"/>
  <c r="W16" i="45"/>
  <c r="V16" i="45"/>
  <c r="U16" i="45"/>
  <c r="AH15" i="45"/>
  <c r="AG15" i="45"/>
  <c r="AF15" i="45"/>
  <c r="AE15" i="45"/>
  <c r="AD15" i="45"/>
  <c r="AC15" i="45"/>
  <c r="AB15" i="45"/>
  <c r="AA15" i="45"/>
  <c r="Z15" i="45"/>
  <c r="Y15" i="45"/>
  <c r="X15" i="45"/>
  <c r="W15" i="45"/>
  <c r="V15" i="45"/>
  <c r="U15" i="45"/>
  <c r="AH14" i="45"/>
  <c r="AG14" i="45"/>
  <c r="AF14" i="45"/>
  <c r="AE14" i="45"/>
  <c r="AD14" i="45"/>
  <c r="AC14" i="45"/>
  <c r="AB14" i="45"/>
  <c r="AA14" i="45"/>
  <c r="Z14" i="45"/>
  <c r="Y14" i="45"/>
  <c r="X14" i="45"/>
  <c r="W14" i="45"/>
  <c r="V14" i="45"/>
  <c r="U14" i="45"/>
  <c r="AH13" i="45"/>
  <c r="AG13" i="45"/>
  <c r="AF13" i="45"/>
  <c r="AE13" i="45"/>
  <c r="AD13" i="45"/>
  <c r="AC13" i="45"/>
  <c r="AB13" i="45"/>
  <c r="AA13" i="45"/>
  <c r="Z13" i="45"/>
  <c r="Y13" i="45"/>
  <c r="X13" i="45"/>
  <c r="W13" i="45"/>
  <c r="V13" i="45"/>
  <c r="U13" i="45"/>
  <c r="AH12" i="45"/>
  <c r="AG12" i="45"/>
  <c r="AF12" i="45"/>
  <c r="AE12" i="45"/>
  <c r="AD12" i="45"/>
  <c r="AC12" i="45"/>
  <c r="AB12" i="45"/>
  <c r="AA12" i="45"/>
  <c r="Z12" i="45"/>
  <c r="Y12" i="45"/>
  <c r="X12" i="45"/>
  <c r="W12" i="45"/>
  <c r="V12" i="45"/>
  <c r="U12" i="45"/>
  <c r="AH11" i="45"/>
  <c r="AG11" i="45"/>
  <c r="AF11" i="45"/>
  <c r="AE11" i="45"/>
  <c r="AD11" i="45"/>
  <c r="AC11" i="45"/>
  <c r="AB11" i="45"/>
  <c r="AA11" i="45"/>
  <c r="Z11" i="45"/>
  <c r="Y11" i="45"/>
  <c r="X11" i="45"/>
  <c r="W11" i="45"/>
  <c r="V11" i="45"/>
  <c r="U11" i="45"/>
  <c r="C11" i="45"/>
  <c r="AH10" i="45"/>
  <c r="AG10" i="45"/>
  <c r="AF10" i="45"/>
  <c r="AE10" i="45"/>
  <c r="AD10" i="45"/>
  <c r="AC10" i="45"/>
  <c r="AB10" i="45"/>
  <c r="AA10" i="45"/>
  <c r="Z10" i="45"/>
  <c r="Y10" i="45"/>
  <c r="X10" i="45"/>
  <c r="W10" i="45"/>
  <c r="V10" i="45"/>
  <c r="U10" i="45"/>
  <c r="C10" i="45"/>
  <c r="AH9" i="45"/>
  <c r="AG9" i="45"/>
  <c r="AF9" i="45"/>
  <c r="AE9" i="45"/>
  <c r="AD9" i="45"/>
  <c r="AC9" i="45"/>
  <c r="AB9" i="45"/>
  <c r="AA9" i="45"/>
  <c r="Z9" i="45"/>
  <c r="Y9" i="45"/>
  <c r="X9" i="45"/>
  <c r="W9" i="45"/>
  <c r="V9" i="45"/>
  <c r="U9" i="45"/>
  <c r="C9" i="45"/>
  <c r="AH8" i="45"/>
  <c r="AG8" i="45"/>
  <c r="AF8" i="45"/>
  <c r="AE8" i="45"/>
  <c r="AD8" i="45"/>
  <c r="AC8" i="45"/>
  <c r="AB8" i="45"/>
  <c r="AA8" i="45"/>
  <c r="Z8" i="45"/>
  <c r="Y8" i="45"/>
  <c r="X8" i="45"/>
  <c r="W8" i="45"/>
  <c r="V8" i="45"/>
  <c r="U8" i="45"/>
  <c r="C8" i="45"/>
  <c r="AH7" i="45"/>
  <c r="AG7" i="45"/>
  <c r="AF7" i="45"/>
  <c r="AE7" i="45"/>
  <c r="AD7" i="45"/>
  <c r="AC7" i="45"/>
  <c r="AB7" i="45"/>
  <c r="AA7" i="45"/>
  <c r="Z7" i="45"/>
  <c r="Y7" i="45"/>
  <c r="X7" i="45"/>
  <c r="W7" i="45"/>
  <c r="V7" i="45"/>
  <c r="U7" i="45"/>
  <c r="C7" i="45"/>
  <c r="AH6" i="45"/>
  <c r="AG6" i="45"/>
  <c r="AF6" i="45"/>
  <c r="AE6" i="45"/>
  <c r="AD6" i="45"/>
  <c r="AC6" i="45"/>
  <c r="AB6" i="45"/>
  <c r="AA6" i="45"/>
  <c r="Z6" i="45"/>
  <c r="Y6" i="45"/>
  <c r="X6" i="45"/>
  <c r="W6" i="45"/>
  <c r="V6" i="45"/>
  <c r="U6" i="45"/>
  <c r="AH5" i="45"/>
  <c r="AG5" i="45"/>
  <c r="AF5" i="45"/>
  <c r="AE5" i="45"/>
  <c r="AD5" i="45"/>
  <c r="AC5" i="45"/>
  <c r="AB5" i="45"/>
  <c r="AA5" i="45"/>
  <c r="Z5" i="45"/>
  <c r="Y5" i="45"/>
  <c r="X5" i="45"/>
  <c r="W5" i="45"/>
  <c r="V5" i="45"/>
  <c r="U5" i="45"/>
  <c r="AH4" i="45"/>
  <c r="AG4" i="45"/>
  <c r="AF4" i="45"/>
  <c r="AE4" i="45"/>
  <c r="AD4" i="45"/>
  <c r="AC4" i="45"/>
  <c r="AB4" i="45"/>
  <c r="AA4" i="45"/>
  <c r="Z4" i="45"/>
  <c r="Y4" i="45"/>
  <c r="X4" i="45"/>
  <c r="W4" i="45"/>
  <c r="V4" i="45"/>
  <c r="U4" i="45"/>
  <c r="AK3" i="45"/>
  <c r="AH3" i="45"/>
  <c r="AF3" i="45"/>
  <c r="AE3" i="45"/>
  <c r="AD3" i="45"/>
  <c r="AC3" i="45"/>
  <c r="AB3" i="45"/>
  <c r="AA3" i="45"/>
  <c r="Z3" i="45"/>
  <c r="Y3" i="45"/>
  <c r="X3" i="45"/>
  <c r="W3" i="45"/>
  <c r="V3" i="45"/>
  <c r="U3" i="45"/>
  <c r="G187" i="44"/>
  <c r="H186" i="44"/>
  <c r="I186" i="44" s="1"/>
  <c r="H185" i="44"/>
  <c r="I185" i="44" s="1"/>
  <c r="G181" i="44"/>
  <c r="H180" i="44"/>
  <c r="I180" i="44" s="1"/>
  <c r="H179" i="44"/>
  <c r="I179" i="44" s="1"/>
  <c r="H178" i="44"/>
  <c r="G173" i="44"/>
  <c r="H172" i="44"/>
  <c r="I172" i="44" s="1"/>
  <c r="H171" i="44"/>
  <c r="G167" i="44"/>
  <c r="H166" i="44"/>
  <c r="I166" i="44" s="1"/>
  <c r="H165" i="44"/>
  <c r="I165" i="44" s="1"/>
  <c r="H164" i="44"/>
  <c r="H159" i="44"/>
  <c r="I158" i="44"/>
  <c r="J158" i="44" s="1"/>
  <c r="I157" i="44"/>
  <c r="J157" i="44" s="1"/>
  <c r="I156" i="44"/>
  <c r="J156" i="44" s="1"/>
  <c r="I155" i="44"/>
  <c r="J155" i="44" s="1"/>
  <c r="I154" i="44"/>
  <c r="H150" i="44"/>
  <c r="J149" i="44"/>
  <c r="J148" i="44"/>
  <c r="J147" i="44"/>
  <c r="J146" i="44"/>
  <c r="J145" i="44"/>
  <c r="I144" i="44"/>
  <c r="J144" i="44" s="1"/>
  <c r="I143" i="44"/>
  <c r="J143" i="44" s="1"/>
  <c r="I142" i="44"/>
  <c r="J142" i="44" s="1"/>
  <c r="I141" i="44"/>
  <c r="J141" i="44" s="1"/>
  <c r="I140" i="44"/>
  <c r="H135" i="44"/>
  <c r="I134" i="44"/>
  <c r="J134" i="44" s="1"/>
  <c r="I133" i="44"/>
  <c r="J133" i="44" s="1"/>
  <c r="I132" i="44"/>
  <c r="J132" i="44" s="1"/>
  <c r="I131" i="44"/>
  <c r="J131" i="44" s="1"/>
  <c r="I130" i="44"/>
  <c r="H126" i="44"/>
  <c r="J125" i="44"/>
  <c r="J124" i="44"/>
  <c r="J123" i="44"/>
  <c r="J122" i="44"/>
  <c r="J121" i="44"/>
  <c r="I120" i="44"/>
  <c r="J120" i="44" s="1"/>
  <c r="I119" i="44"/>
  <c r="J119" i="44" s="1"/>
  <c r="I118" i="44"/>
  <c r="J118" i="44" s="1"/>
  <c r="I117" i="44"/>
  <c r="J117" i="44" s="1"/>
  <c r="I116" i="44"/>
  <c r="J116" i="44" s="1"/>
  <c r="H111" i="44"/>
  <c r="I110" i="44"/>
  <c r="J110" i="44" s="1"/>
  <c r="I109" i="44"/>
  <c r="J109" i="44" s="1"/>
  <c r="I108" i="44"/>
  <c r="J108" i="44" s="1"/>
  <c r="I107" i="44"/>
  <c r="J107" i="44" s="1"/>
  <c r="I106" i="44"/>
  <c r="H102" i="44"/>
  <c r="J101" i="44"/>
  <c r="J100" i="44"/>
  <c r="J99" i="44"/>
  <c r="J98" i="44"/>
  <c r="J97" i="44"/>
  <c r="I96" i="44"/>
  <c r="J96" i="44" s="1"/>
  <c r="I95" i="44"/>
  <c r="J95" i="44" s="1"/>
  <c r="I94" i="44"/>
  <c r="J94" i="44" s="1"/>
  <c r="I93" i="44"/>
  <c r="J93" i="44" s="1"/>
  <c r="I92" i="44"/>
  <c r="J92" i="44" s="1"/>
  <c r="H87" i="44"/>
  <c r="I86" i="44"/>
  <c r="J86" i="44" s="1"/>
  <c r="I85" i="44"/>
  <c r="J85" i="44" s="1"/>
  <c r="I84" i="44"/>
  <c r="J84" i="44" s="1"/>
  <c r="I83" i="44"/>
  <c r="J83" i="44" s="1"/>
  <c r="I82" i="44"/>
  <c r="H78" i="44"/>
  <c r="J77" i="44"/>
  <c r="J76" i="44"/>
  <c r="J75" i="44"/>
  <c r="J74" i="44"/>
  <c r="J73" i="44"/>
  <c r="I72" i="44"/>
  <c r="J72" i="44" s="1"/>
  <c r="I71" i="44"/>
  <c r="J71" i="44" s="1"/>
  <c r="I70" i="44"/>
  <c r="J70" i="44" s="1"/>
  <c r="I69" i="44"/>
  <c r="J69" i="44" s="1"/>
  <c r="I68" i="44"/>
  <c r="J68" i="44" s="1"/>
  <c r="H63" i="44"/>
  <c r="I62" i="44"/>
  <c r="J62" i="44" s="1"/>
  <c r="I61" i="44"/>
  <c r="J61" i="44" s="1"/>
  <c r="I60" i="44"/>
  <c r="J60" i="44" s="1"/>
  <c r="I59" i="44"/>
  <c r="J59" i="44" s="1"/>
  <c r="I58" i="44"/>
  <c r="H54" i="44"/>
  <c r="J53" i="44"/>
  <c r="J52" i="44"/>
  <c r="J51" i="44"/>
  <c r="J50" i="44"/>
  <c r="J49" i="44"/>
  <c r="I48" i="44"/>
  <c r="J48" i="44" s="1"/>
  <c r="I47" i="44"/>
  <c r="J47" i="44" s="1"/>
  <c r="I46" i="44"/>
  <c r="J46" i="44" s="1"/>
  <c r="AH45" i="44"/>
  <c r="AG45" i="44"/>
  <c r="AF45" i="44"/>
  <c r="AE45" i="44"/>
  <c r="AD45" i="44"/>
  <c r="AC45" i="44"/>
  <c r="AB45" i="44"/>
  <c r="AA45" i="44"/>
  <c r="Z45" i="44"/>
  <c r="Y45" i="44"/>
  <c r="X45" i="44"/>
  <c r="W45" i="44"/>
  <c r="V45" i="44"/>
  <c r="U45" i="44"/>
  <c r="I45" i="44"/>
  <c r="J45" i="44" s="1"/>
  <c r="AH44" i="44"/>
  <c r="AG44" i="44"/>
  <c r="AF44" i="44"/>
  <c r="AE44" i="44"/>
  <c r="AD44" i="44"/>
  <c r="AC44" i="44"/>
  <c r="AB44" i="44"/>
  <c r="AA44" i="44"/>
  <c r="Z44" i="44"/>
  <c r="Y44" i="44"/>
  <c r="X44" i="44"/>
  <c r="W44" i="44"/>
  <c r="V44" i="44"/>
  <c r="U44" i="44"/>
  <c r="I44" i="44"/>
  <c r="J44" i="44" s="1"/>
  <c r="AH43" i="44"/>
  <c r="AG43" i="44"/>
  <c r="AF43" i="44"/>
  <c r="AE43" i="44"/>
  <c r="AD43" i="44"/>
  <c r="AC43" i="44"/>
  <c r="AB43" i="44"/>
  <c r="AA43" i="44"/>
  <c r="Z43" i="44"/>
  <c r="Y43" i="44"/>
  <c r="X43" i="44"/>
  <c r="W43" i="44"/>
  <c r="V43" i="44"/>
  <c r="U43" i="44"/>
  <c r="AH42" i="44"/>
  <c r="AG42" i="44"/>
  <c r="AF42" i="44"/>
  <c r="AE42" i="44"/>
  <c r="AD42" i="44"/>
  <c r="AC42" i="44"/>
  <c r="AB42" i="44"/>
  <c r="AA42" i="44"/>
  <c r="Z42" i="44"/>
  <c r="Y42" i="44"/>
  <c r="X42" i="44"/>
  <c r="W42" i="44"/>
  <c r="V42" i="44"/>
  <c r="U42" i="44"/>
  <c r="AH41" i="44"/>
  <c r="AG41" i="44"/>
  <c r="AF41" i="44"/>
  <c r="AE41" i="44"/>
  <c r="AD41" i="44"/>
  <c r="AC41" i="44"/>
  <c r="AB41" i="44"/>
  <c r="AA41" i="44"/>
  <c r="Z41" i="44"/>
  <c r="Y41" i="44"/>
  <c r="X41" i="44"/>
  <c r="W41" i="44"/>
  <c r="V41" i="44"/>
  <c r="U41" i="44"/>
  <c r="AH40" i="44"/>
  <c r="AG40" i="44"/>
  <c r="AF40" i="44"/>
  <c r="AE40" i="44"/>
  <c r="AD40" i="44"/>
  <c r="AC40" i="44"/>
  <c r="AB40" i="44"/>
  <c r="AA40" i="44"/>
  <c r="Z40" i="44"/>
  <c r="Y40" i="44"/>
  <c r="X40" i="44"/>
  <c r="W40" i="44"/>
  <c r="V40" i="44"/>
  <c r="U40" i="44"/>
  <c r="AH39" i="44"/>
  <c r="AG39" i="44"/>
  <c r="AF39" i="44"/>
  <c r="AE39" i="44"/>
  <c r="AD39" i="44"/>
  <c r="AC39" i="44"/>
  <c r="AB39" i="44"/>
  <c r="AA39" i="44"/>
  <c r="Z39" i="44"/>
  <c r="Y39" i="44"/>
  <c r="X39" i="44"/>
  <c r="W39" i="44"/>
  <c r="V39" i="44"/>
  <c r="U39" i="44"/>
  <c r="H39" i="44"/>
  <c r="AH38" i="44"/>
  <c r="AG38" i="44"/>
  <c r="AF38" i="44"/>
  <c r="AE38" i="44"/>
  <c r="AD38" i="44"/>
  <c r="AC38" i="44"/>
  <c r="AB38" i="44"/>
  <c r="AA38" i="44"/>
  <c r="Z38" i="44"/>
  <c r="Y38" i="44"/>
  <c r="X38" i="44"/>
  <c r="W38" i="44"/>
  <c r="V38" i="44"/>
  <c r="U38" i="44"/>
  <c r="I38" i="44"/>
  <c r="J38" i="44" s="1"/>
  <c r="AH37" i="44"/>
  <c r="AG37" i="44"/>
  <c r="AF37" i="44"/>
  <c r="AE37" i="44"/>
  <c r="AD37" i="44"/>
  <c r="AC37" i="44"/>
  <c r="AB37" i="44"/>
  <c r="AA37" i="44"/>
  <c r="Z37" i="44"/>
  <c r="Y37" i="44"/>
  <c r="X37" i="44"/>
  <c r="W37" i="44"/>
  <c r="V37" i="44"/>
  <c r="U37" i="44"/>
  <c r="I37" i="44"/>
  <c r="J37" i="44" s="1"/>
  <c r="AH36" i="44"/>
  <c r="AG36" i="44"/>
  <c r="AF36" i="44"/>
  <c r="AE36" i="44"/>
  <c r="AD36" i="44"/>
  <c r="AC36" i="44"/>
  <c r="AB36" i="44"/>
  <c r="AA36" i="44"/>
  <c r="Z36" i="44"/>
  <c r="Y36" i="44"/>
  <c r="X36" i="44"/>
  <c r="W36" i="44"/>
  <c r="V36" i="44"/>
  <c r="U36" i="44"/>
  <c r="I36" i="44"/>
  <c r="J36" i="44" s="1"/>
  <c r="AH35" i="44"/>
  <c r="AG35" i="44"/>
  <c r="AF35" i="44"/>
  <c r="AE35" i="44"/>
  <c r="AD35" i="44"/>
  <c r="AC35" i="44"/>
  <c r="AB35" i="44"/>
  <c r="AA35" i="44"/>
  <c r="Z35" i="44"/>
  <c r="Y35" i="44"/>
  <c r="X35" i="44"/>
  <c r="W35" i="44"/>
  <c r="V35" i="44"/>
  <c r="U35" i="44"/>
  <c r="I35" i="44"/>
  <c r="J35" i="44" s="1"/>
  <c r="AH34" i="44"/>
  <c r="AG34" i="44"/>
  <c r="AF34" i="44"/>
  <c r="AE34" i="44"/>
  <c r="AD34" i="44"/>
  <c r="AC34" i="44"/>
  <c r="AB34" i="44"/>
  <c r="AA34" i="44"/>
  <c r="Z34" i="44"/>
  <c r="Y34" i="44"/>
  <c r="X34" i="44"/>
  <c r="W34" i="44"/>
  <c r="V34" i="44"/>
  <c r="U34" i="44"/>
  <c r="I34" i="44"/>
  <c r="J34" i="44" s="1"/>
  <c r="AH33" i="44"/>
  <c r="AG33" i="44"/>
  <c r="AF33" i="44"/>
  <c r="AE33" i="44"/>
  <c r="AD33" i="44"/>
  <c r="AC33" i="44"/>
  <c r="AB33" i="44"/>
  <c r="AA33" i="44"/>
  <c r="Z33" i="44"/>
  <c r="Y33" i="44"/>
  <c r="X33" i="44"/>
  <c r="W33" i="44"/>
  <c r="V33" i="44"/>
  <c r="U33" i="44"/>
  <c r="AH32" i="44"/>
  <c r="AG32" i="44"/>
  <c r="AF32" i="44"/>
  <c r="AE32" i="44"/>
  <c r="AD32" i="44"/>
  <c r="AC32" i="44"/>
  <c r="AB32" i="44"/>
  <c r="AA32" i="44"/>
  <c r="Z32" i="44"/>
  <c r="Y32" i="44"/>
  <c r="X32" i="44"/>
  <c r="W32" i="44"/>
  <c r="V32" i="44"/>
  <c r="U32" i="44"/>
  <c r="AH31" i="44"/>
  <c r="AG31" i="44"/>
  <c r="AF31" i="44"/>
  <c r="AE31" i="44"/>
  <c r="AD31" i="44"/>
  <c r="AC31" i="44"/>
  <c r="AB31" i="44"/>
  <c r="AA31" i="44"/>
  <c r="Z31" i="44"/>
  <c r="Y31" i="44"/>
  <c r="X31" i="44"/>
  <c r="W31" i="44"/>
  <c r="V31" i="44"/>
  <c r="U31" i="44"/>
  <c r="AH30" i="44"/>
  <c r="AG30" i="44"/>
  <c r="AF30" i="44"/>
  <c r="AE30" i="44"/>
  <c r="AD30" i="44"/>
  <c r="AC30" i="44"/>
  <c r="AB30" i="44"/>
  <c r="AA30" i="44"/>
  <c r="Z30" i="44"/>
  <c r="Y30" i="44"/>
  <c r="X30" i="44"/>
  <c r="W30" i="44"/>
  <c r="V30" i="44"/>
  <c r="U30" i="44"/>
  <c r="H30" i="44"/>
  <c r="AH29" i="44"/>
  <c r="AG29" i="44"/>
  <c r="AF29" i="44"/>
  <c r="AE29" i="44"/>
  <c r="AD29" i="44"/>
  <c r="AC29" i="44"/>
  <c r="AB29" i="44"/>
  <c r="AA29" i="44"/>
  <c r="Z29" i="44"/>
  <c r="Y29" i="44"/>
  <c r="X29" i="44"/>
  <c r="W29" i="44"/>
  <c r="V29" i="44"/>
  <c r="U29" i="44"/>
  <c r="J29" i="44"/>
  <c r="AH28" i="44"/>
  <c r="AG28" i="44"/>
  <c r="AF28" i="44"/>
  <c r="AE28" i="44"/>
  <c r="AD28" i="44"/>
  <c r="AC28" i="44"/>
  <c r="AB28" i="44"/>
  <c r="AA28" i="44"/>
  <c r="Z28" i="44"/>
  <c r="Y28" i="44"/>
  <c r="X28" i="44"/>
  <c r="W28" i="44"/>
  <c r="V28" i="44"/>
  <c r="U28" i="44"/>
  <c r="J28" i="44"/>
  <c r="AH27" i="44"/>
  <c r="AG27" i="44"/>
  <c r="AF27" i="44"/>
  <c r="AE27" i="44"/>
  <c r="AD27" i="44"/>
  <c r="AC27" i="44"/>
  <c r="AB27" i="44"/>
  <c r="AA27" i="44"/>
  <c r="Z27" i="44"/>
  <c r="Y27" i="44"/>
  <c r="X27" i="44"/>
  <c r="W27" i="44"/>
  <c r="V27" i="44"/>
  <c r="U27" i="44"/>
  <c r="J27" i="44"/>
  <c r="AH26" i="44"/>
  <c r="AG26" i="44"/>
  <c r="AF26" i="44"/>
  <c r="AE26" i="44"/>
  <c r="AD26" i="44"/>
  <c r="AC26" i="44"/>
  <c r="AB26" i="44"/>
  <c r="AA26" i="44"/>
  <c r="Z26" i="44"/>
  <c r="Y26" i="44"/>
  <c r="X26" i="44"/>
  <c r="W26" i="44"/>
  <c r="V26" i="44"/>
  <c r="U26" i="44"/>
  <c r="J26" i="44"/>
  <c r="AH25" i="44"/>
  <c r="AG25" i="44"/>
  <c r="AF25" i="44"/>
  <c r="AE25" i="44"/>
  <c r="AD25" i="44"/>
  <c r="AC25" i="44"/>
  <c r="AB25" i="44"/>
  <c r="AA25" i="44"/>
  <c r="Z25" i="44"/>
  <c r="Y25" i="44"/>
  <c r="X25" i="44"/>
  <c r="W25" i="44"/>
  <c r="V25" i="44"/>
  <c r="U25" i="44"/>
  <c r="J25" i="44"/>
  <c r="AH24" i="44"/>
  <c r="AG24" i="44"/>
  <c r="AF24" i="44"/>
  <c r="AE24" i="44"/>
  <c r="AD24" i="44"/>
  <c r="AC24" i="44"/>
  <c r="AB24" i="44"/>
  <c r="AA24" i="44"/>
  <c r="Z24" i="44"/>
  <c r="Y24" i="44"/>
  <c r="X24" i="44"/>
  <c r="W24" i="44"/>
  <c r="V24" i="44"/>
  <c r="U24" i="44"/>
  <c r="I24" i="44"/>
  <c r="J24" i="44" s="1"/>
  <c r="AH23" i="44"/>
  <c r="AG23" i="44"/>
  <c r="AF23" i="44"/>
  <c r="AE23" i="44"/>
  <c r="AD23" i="44"/>
  <c r="AC23" i="44"/>
  <c r="AB23" i="44"/>
  <c r="AA23" i="44"/>
  <c r="Z23" i="44"/>
  <c r="Y23" i="44"/>
  <c r="X23" i="44"/>
  <c r="W23" i="44"/>
  <c r="V23" i="44"/>
  <c r="U23" i="44"/>
  <c r="I23" i="44"/>
  <c r="J23" i="44" s="1"/>
  <c r="AH22" i="44"/>
  <c r="AG22" i="44"/>
  <c r="AF22" i="44"/>
  <c r="AE22" i="44"/>
  <c r="AD22" i="44"/>
  <c r="AC22" i="44"/>
  <c r="AB22" i="44"/>
  <c r="AA22" i="44"/>
  <c r="Z22" i="44"/>
  <c r="Y22" i="44"/>
  <c r="X22" i="44"/>
  <c r="W22" i="44"/>
  <c r="V22" i="44"/>
  <c r="U22" i="44"/>
  <c r="I22" i="44"/>
  <c r="J22" i="44" s="1"/>
  <c r="AH21" i="44"/>
  <c r="AG21" i="44"/>
  <c r="AF21" i="44"/>
  <c r="AE21" i="44"/>
  <c r="AD21" i="44"/>
  <c r="AC21" i="44"/>
  <c r="AB21" i="44"/>
  <c r="AA21" i="44"/>
  <c r="Z21" i="44"/>
  <c r="Y21" i="44"/>
  <c r="X21" i="44"/>
  <c r="W21" i="44"/>
  <c r="V21" i="44"/>
  <c r="U21" i="44"/>
  <c r="I21" i="44"/>
  <c r="J21" i="44" s="1"/>
  <c r="AH20" i="44"/>
  <c r="AG20" i="44"/>
  <c r="AF20" i="44"/>
  <c r="AE20" i="44"/>
  <c r="AD20" i="44"/>
  <c r="AC20" i="44"/>
  <c r="AB20" i="44"/>
  <c r="AA20" i="44"/>
  <c r="Z20" i="44"/>
  <c r="Y20" i="44"/>
  <c r="X20" i="44"/>
  <c r="W20" i="44"/>
  <c r="V20" i="44"/>
  <c r="U20" i="44"/>
  <c r="I20" i="44"/>
  <c r="AH19" i="44"/>
  <c r="AG19" i="44"/>
  <c r="AF19" i="44"/>
  <c r="AE19" i="44"/>
  <c r="AD19" i="44"/>
  <c r="AC19" i="44"/>
  <c r="AB19" i="44"/>
  <c r="AA19" i="44"/>
  <c r="Z19" i="44"/>
  <c r="Y19" i="44"/>
  <c r="X19" i="44"/>
  <c r="W19" i="44"/>
  <c r="V19" i="44"/>
  <c r="U19" i="44"/>
  <c r="AH18" i="44"/>
  <c r="AG18" i="44"/>
  <c r="AF18" i="44"/>
  <c r="AE18" i="44"/>
  <c r="AD18" i="44"/>
  <c r="AC18" i="44"/>
  <c r="AB18" i="44"/>
  <c r="AA18" i="44"/>
  <c r="Z18" i="44"/>
  <c r="Y18" i="44"/>
  <c r="X18" i="44"/>
  <c r="W18" i="44"/>
  <c r="V18" i="44"/>
  <c r="U18" i="44"/>
  <c r="AH17" i="44"/>
  <c r="AG17" i="44"/>
  <c r="AF17" i="44"/>
  <c r="AE17" i="44"/>
  <c r="AD17" i="44"/>
  <c r="AC17" i="44"/>
  <c r="AB17" i="44"/>
  <c r="AA17" i="44"/>
  <c r="Z17" i="44"/>
  <c r="Y17" i="44"/>
  <c r="X17" i="44"/>
  <c r="W17" i="44"/>
  <c r="V17" i="44"/>
  <c r="U17" i="44"/>
  <c r="AH16" i="44"/>
  <c r="AG16" i="44"/>
  <c r="AF16" i="44"/>
  <c r="AE16" i="44"/>
  <c r="AD16" i="44"/>
  <c r="AC16" i="44"/>
  <c r="AB16" i="44"/>
  <c r="AA16" i="44"/>
  <c r="Z16" i="44"/>
  <c r="Y16" i="44"/>
  <c r="X16" i="44"/>
  <c r="W16" i="44"/>
  <c r="V16" i="44"/>
  <c r="U16" i="44"/>
  <c r="AH15" i="44"/>
  <c r="AG15" i="44"/>
  <c r="AF15" i="44"/>
  <c r="AE15" i="44"/>
  <c r="AD15" i="44"/>
  <c r="AC15" i="44"/>
  <c r="AB15" i="44"/>
  <c r="AA15" i="44"/>
  <c r="Z15" i="44"/>
  <c r="Y15" i="44"/>
  <c r="X15" i="44"/>
  <c r="W15" i="44"/>
  <c r="V15" i="44"/>
  <c r="U15" i="44"/>
  <c r="AH14" i="44"/>
  <c r="AG14" i="44"/>
  <c r="AF14" i="44"/>
  <c r="AE14" i="44"/>
  <c r="AD14" i="44"/>
  <c r="AC14" i="44"/>
  <c r="AB14" i="44"/>
  <c r="AA14" i="44"/>
  <c r="Z14" i="44"/>
  <c r="Y14" i="44"/>
  <c r="X14" i="44"/>
  <c r="W14" i="44"/>
  <c r="V14" i="44"/>
  <c r="U14" i="44"/>
  <c r="AH13" i="44"/>
  <c r="AG13" i="44"/>
  <c r="AF13" i="44"/>
  <c r="AE13" i="44"/>
  <c r="AD13" i="44"/>
  <c r="AC13" i="44"/>
  <c r="AB13" i="44"/>
  <c r="AA13" i="44"/>
  <c r="Z13" i="44"/>
  <c r="Y13" i="44"/>
  <c r="X13" i="44"/>
  <c r="W13" i="44"/>
  <c r="V13" i="44"/>
  <c r="U13" i="44"/>
  <c r="AH12" i="44"/>
  <c r="AG12" i="44"/>
  <c r="AF12" i="44"/>
  <c r="AE12" i="44"/>
  <c r="AD12" i="44"/>
  <c r="AC12" i="44"/>
  <c r="AB12" i="44"/>
  <c r="AA12" i="44"/>
  <c r="Z12" i="44"/>
  <c r="Y12" i="44"/>
  <c r="X12" i="44"/>
  <c r="W12" i="44"/>
  <c r="V12" i="44"/>
  <c r="U12" i="44"/>
  <c r="AH11" i="44"/>
  <c r="AG11" i="44"/>
  <c r="AF11" i="44"/>
  <c r="AE11" i="44"/>
  <c r="AD11" i="44"/>
  <c r="AC11" i="44"/>
  <c r="AB11" i="44"/>
  <c r="AA11" i="44"/>
  <c r="Z11" i="44"/>
  <c r="Y11" i="44"/>
  <c r="X11" i="44"/>
  <c r="W11" i="44"/>
  <c r="V11" i="44"/>
  <c r="U11" i="44"/>
  <c r="C11" i="44"/>
  <c r="AH10" i="44"/>
  <c r="AG10" i="44"/>
  <c r="AF10" i="44"/>
  <c r="AE10" i="44"/>
  <c r="AD10" i="44"/>
  <c r="AC10" i="44"/>
  <c r="AB10" i="44"/>
  <c r="AA10" i="44"/>
  <c r="Z10" i="44"/>
  <c r="Y10" i="44"/>
  <c r="X10" i="44"/>
  <c r="W10" i="44"/>
  <c r="V10" i="44"/>
  <c r="U10" i="44"/>
  <c r="C10" i="44"/>
  <c r="AH9" i="44"/>
  <c r="AG9" i="44"/>
  <c r="AF9" i="44"/>
  <c r="AE9" i="44"/>
  <c r="AD9" i="44"/>
  <c r="AC9" i="44"/>
  <c r="AB9" i="44"/>
  <c r="AA9" i="44"/>
  <c r="Z9" i="44"/>
  <c r="Y9" i="44"/>
  <c r="X9" i="44"/>
  <c r="W9" i="44"/>
  <c r="V9" i="44"/>
  <c r="U9" i="44"/>
  <c r="C9" i="44"/>
  <c r="AH8" i="44"/>
  <c r="AG8" i="44"/>
  <c r="AF8" i="44"/>
  <c r="AE8" i="44"/>
  <c r="AD8" i="44"/>
  <c r="AC8" i="44"/>
  <c r="AB8" i="44"/>
  <c r="AA8" i="44"/>
  <c r="Z8" i="44"/>
  <c r="Y8" i="44"/>
  <c r="X8" i="44"/>
  <c r="W8" i="44"/>
  <c r="V8" i="44"/>
  <c r="U8" i="44"/>
  <c r="C8" i="44"/>
  <c r="AH7" i="44"/>
  <c r="AG7" i="44"/>
  <c r="AF7" i="44"/>
  <c r="AE7" i="44"/>
  <c r="AD7" i="44"/>
  <c r="AC7" i="44"/>
  <c r="AB7" i="44"/>
  <c r="AA7" i="44"/>
  <c r="Z7" i="44"/>
  <c r="Y7" i="44"/>
  <c r="X7" i="44"/>
  <c r="W7" i="44"/>
  <c r="V7" i="44"/>
  <c r="U7" i="44"/>
  <c r="C7" i="44"/>
  <c r="AH6" i="44"/>
  <c r="AG6" i="44"/>
  <c r="AF6" i="44"/>
  <c r="AE6" i="44"/>
  <c r="AD6" i="44"/>
  <c r="AC6" i="44"/>
  <c r="AB6" i="44"/>
  <c r="AA6" i="44"/>
  <c r="Z6" i="44"/>
  <c r="Y6" i="44"/>
  <c r="X6" i="44"/>
  <c r="W6" i="44"/>
  <c r="V6" i="44"/>
  <c r="U6" i="44"/>
  <c r="AH5" i="44"/>
  <c r="AG5" i="44"/>
  <c r="AF5" i="44"/>
  <c r="AE5" i="44"/>
  <c r="AD5" i="44"/>
  <c r="AC5" i="44"/>
  <c r="AB5" i="44"/>
  <c r="AA5" i="44"/>
  <c r="Z5" i="44"/>
  <c r="Y5" i="44"/>
  <c r="X5" i="44"/>
  <c r="W5" i="44"/>
  <c r="V5" i="44"/>
  <c r="U5" i="44"/>
  <c r="AH4" i="44"/>
  <c r="AG4" i="44"/>
  <c r="AF4" i="44"/>
  <c r="AE4" i="44"/>
  <c r="AD4" i="44"/>
  <c r="AC4" i="44"/>
  <c r="AB4" i="44"/>
  <c r="AA4" i="44"/>
  <c r="Z4" i="44"/>
  <c r="Y4" i="44"/>
  <c r="X4" i="44"/>
  <c r="W4" i="44"/>
  <c r="V4" i="44"/>
  <c r="U4" i="44"/>
  <c r="AK3" i="44"/>
  <c r="AH3" i="44"/>
  <c r="AF3" i="44"/>
  <c r="AE3" i="44"/>
  <c r="AD3" i="44"/>
  <c r="AC3" i="44"/>
  <c r="AB3" i="44"/>
  <c r="AA3" i="44"/>
  <c r="Z3" i="44"/>
  <c r="Y3" i="44"/>
  <c r="X3" i="44"/>
  <c r="W3" i="44"/>
  <c r="V3" i="44"/>
  <c r="U3" i="44"/>
  <c r="G187" i="43"/>
  <c r="H186" i="43"/>
  <c r="I186" i="43" s="1"/>
  <c r="H185" i="43"/>
  <c r="I185" i="43" s="1"/>
  <c r="G181" i="43"/>
  <c r="H180" i="43"/>
  <c r="I180" i="43" s="1"/>
  <c r="H179" i="43"/>
  <c r="I179" i="43" s="1"/>
  <c r="H178" i="43"/>
  <c r="G173" i="43"/>
  <c r="H172" i="43"/>
  <c r="I172" i="43" s="1"/>
  <c r="H171" i="43"/>
  <c r="H173" i="43" s="1"/>
  <c r="G167" i="43"/>
  <c r="H166" i="43"/>
  <c r="I166" i="43" s="1"/>
  <c r="H165" i="43"/>
  <c r="I165" i="43" s="1"/>
  <c r="H164" i="43"/>
  <c r="I164" i="43" s="1"/>
  <c r="H159" i="43"/>
  <c r="I158" i="43"/>
  <c r="J158" i="43" s="1"/>
  <c r="I157" i="43"/>
  <c r="J157" i="43" s="1"/>
  <c r="I156" i="43"/>
  <c r="J156" i="43" s="1"/>
  <c r="I155" i="43"/>
  <c r="J155" i="43" s="1"/>
  <c r="I154" i="43"/>
  <c r="H150" i="43"/>
  <c r="J149" i="43"/>
  <c r="J147" i="43"/>
  <c r="J146" i="43"/>
  <c r="J145" i="43"/>
  <c r="I144" i="43"/>
  <c r="J144" i="43" s="1"/>
  <c r="I143" i="43"/>
  <c r="J143" i="43" s="1"/>
  <c r="I142" i="43"/>
  <c r="J142" i="43" s="1"/>
  <c r="I141" i="43"/>
  <c r="J141" i="43" s="1"/>
  <c r="I140" i="43"/>
  <c r="J140" i="43" s="1"/>
  <c r="H135" i="43"/>
  <c r="I134" i="43"/>
  <c r="J134" i="43" s="1"/>
  <c r="I133" i="43"/>
  <c r="J133" i="43" s="1"/>
  <c r="I132" i="43"/>
  <c r="J132" i="43" s="1"/>
  <c r="I131" i="43"/>
  <c r="I130" i="43"/>
  <c r="J130" i="43" s="1"/>
  <c r="H126" i="43"/>
  <c r="J122" i="43"/>
  <c r="J121" i="43"/>
  <c r="I120" i="43"/>
  <c r="J120" i="43" s="1"/>
  <c r="I119" i="43"/>
  <c r="J119" i="43" s="1"/>
  <c r="I118" i="43"/>
  <c r="J118" i="43" s="1"/>
  <c r="I117" i="43"/>
  <c r="J117" i="43" s="1"/>
  <c r="I116" i="43"/>
  <c r="J116" i="43" s="1"/>
  <c r="H111" i="43"/>
  <c r="I110" i="43"/>
  <c r="J110" i="43" s="1"/>
  <c r="I109" i="43"/>
  <c r="J109" i="43" s="1"/>
  <c r="I108" i="43"/>
  <c r="J108" i="43" s="1"/>
  <c r="I107" i="43"/>
  <c r="I106" i="43"/>
  <c r="J106" i="43" s="1"/>
  <c r="H102" i="43"/>
  <c r="J101" i="43"/>
  <c r="J100" i="43"/>
  <c r="J99" i="43"/>
  <c r="I96" i="43"/>
  <c r="J96" i="43" s="1"/>
  <c r="I95" i="43"/>
  <c r="J95" i="43" s="1"/>
  <c r="I94" i="43"/>
  <c r="J94" i="43" s="1"/>
  <c r="I93" i="43"/>
  <c r="J93" i="43" s="1"/>
  <c r="I92" i="43"/>
  <c r="J92" i="43" s="1"/>
  <c r="H87" i="43"/>
  <c r="I86" i="43"/>
  <c r="J86" i="43" s="1"/>
  <c r="I85" i="43"/>
  <c r="J85" i="43" s="1"/>
  <c r="I84" i="43"/>
  <c r="J84" i="43" s="1"/>
  <c r="I83" i="43"/>
  <c r="I82" i="43"/>
  <c r="J82" i="43" s="1"/>
  <c r="H78" i="43"/>
  <c r="J76" i="43"/>
  <c r="J75" i="43"/>
  <c r="J74" i="43"/>
  <c r="J73" i="43"/>
  <c r="I72" i="43"/>
  <c r="J72" i="43" s="1"/>
  <c r="I71" i="43"/>
  <c r="J71" i="43" s="1"/>
  <c r="I70" i="43"/>
  <c r="J70" i="43" s="1"/>
  <c r="I69" i="43"/>
  <c r="J69" i="43" s="1"/>
  <c r="I68" i="43"/>
  <c r="J68" i="43" s="1"/>
  <c r="H63" i="43"/>
  <c r="I62" i="43"/>
  <c r="J62" i="43" s="1"/>
  <c r="I61" i="43"/>
  <c r="J61" i="43" s="1"/>
  <c r="I60" i="43"/>
  <c r="J60" i="43" s="1"/>
  <c r="I59" i="43"/>
  <c r="I58" i="43"/>
  <c r="J58" i="43" s="1"/>
  <c r="H54" i="43"/>
  <c r="J53" i="43"/>
  <c r="I48" i="43"/>
  <c r="J48" i="43" s="1"/>
  <c r="I47" i="43"/>
  <c r="J47" i="43" s="1"/>
  <c r="I46" i="43"/>
  <c r="J46" i="43" s="1"/>
  <c r="AH45" i="43"/>
  <c r="AG45" i="43"/>
  <c r="AF45" i="43"/>
  <c r="AE45" i="43"/>
  <c r="AD45" i="43"/>
  <c r="AC45" i="43"/>
  <c r="AB45" i="43"/>
  <c r="AA45" i="43"/>
  <c r="Z45" i="43"/>
  <c r="Y45" i="43"/>
  <c r="X45" i="43"/>
  <c r="W45" i="43"/>
  <c r="V45" i="43"/>
  <c r="U45" i="43"/>
  <c r="I45" i="43"/>
  <c r="J45" i="43" s="1"/>
  <c r="AH44" i="43"/>
  <c r="AG44" i="43"/>
  <c r="AF44" i="43"/>
  <c r="AE44" i="43"/>
  <c r="AD44" i="43"/>
  <c r="AC44" i="43"/>
  <c r="AB44" i="43"/>
  <c r="AA44" i="43"/>
  <c r="Z44" i="43"/>
  <c r="Y44" i="43"/>
  <c r="X44" i="43"/>
  <c r="W44" i="43"/>
  <c r="V44" i="43"/>
  <c r="U44" i="43"/>
  <c r="I44" i="43"/>
  <c r="J44" i="43" s="1"/>
  <c r="AH43" i="43"/>
  <c r="AG43" i="43"/>
  <c r="AF43" i="43"/>
  <c r="AE43" i="43"/>
  <c r="AD43" i="43"/>
  <c r="AC43" i="43"/>
  <c r="AB43" i="43"/>
  <c r="AA43" i="43"/>
  <c r="Z43" i="43"/>
  <c r="Y43" i="43"/>
  <c r="X43" i="43"/>
  <c r="W43" i="43"/>
  <c r="V43" i="43"/>
  <c r="U43" i="43"/>
  <c r="AH42" i="43"/>
  <c r="AG42" i="43"/>
  <c r="AF42" i="43"/>
  <c r="AE42" i="43"/>
  <c r="AD42" i="43"/>
  <c r="AC42" i="43"/>
  <c r="AB42" i="43"/>
  <c r="AA42" i="43"/>
  <c r="Z42" i="43"/>
  <c r="Y42" i="43"/>
  <c r="X42" i="43"/>
  <c r="W42" i="43"/>
  <c r="V42" i="43"/>
  <c r="U42" i="43"/>
  <c r="AH41" i="43"/>
  <c r="AG41" i="43"/>
  <c r="AF41" i="43"/>
  <c r="AE41" i="43"/>
  <c r="AD41" i="43"/>
  <c r="AC41" i="43"/>
  <c r="AB41" i="43"/>
  <c r="AA41" i="43"/>
  <c r="Z41" i="43"/>
  <c r="Y41" i="43"/>
  <c r="X41" i="43"/>
  <c r="W41" i="43"/>
  <c r="V41" i="43"/>
  <c r="U41" i="43"/>
  <c r="AH40" i="43"/>
  <c r="AG40" i="43"/>
  <c r="AF40" i="43"/>
  <c r="AE40" i="43"/>
  <c r="AD40" i="43"/>
  <c r="AC40" i="43"/>
  <c r="AB40" i="43"/>
  <c r="AA40" i="43"/>
  <c r="Z40" i="43"/>
  <c r="Y40" i="43"/>
  <c r="X40" i="43"/>
  <c r="W40" i="43"/>
  <c r="V40" i="43"/>
  <c r="U40" i="43"/>
  <c r="AH39" i="43"/>
  <c r="AG39" i="43"/>
  <c r="AF39" i="43"/>
  <c r="AE39" i="43"/>
  <c r="AD39" i="43"/>
  <c r="AC39" i="43"/>
  <c r="AB39" i="43"/>
  <c r="AA39" i="43"/>
  <c r="Z39" i="43"/>
  <c r="Y39" i="43"/>
  <c r="X39" i="43"/>
  <c r="W39" i="43"/>
  <c r="V39" i="43"/>
  <c r="U39" i="43"/>
  <c r="H39" i="43"/>
  <c r="AH38" i="43"/>
  <c r="AG38" i="43"/>
  <c r="AF38" i="43"/>
  <c r="AE38" i="43"/>
  <c r="AD38" i="43"/>
  <c r="AC38" i="43"/>
  <c r="AB38" i="43"/>
  <c r="AA38" i="43"/>
  <c r="Z38" i="43"/>
  <c r="Y38" i="43"/>
  <c r="X38" i="43"/>
  <c r="W38" i="43"/>
  <c r="V38" i="43"/>
  <c r="U38" i="43"/>
  <c r="I38" i="43"/>
  <c r="J38" i="43" s="1"/>
  <c r="AH37" i="43"/>
  <c r="AG37" i="43"/>
  <c r="AF37" i="43"/>
  <c r="AE37" i="43"/>
  <c r="AD37" i="43"/>
  <c r="AC37" i="43"/>
  <c r="AB37" i="43"/>
  <c r="AA37" i="43"/>
  <c r="Z37" i="43"/>
  <c r="Y37" i="43"/>
  <c r="X37" i="43"/>
  <c r="W37" i="43"/>
  <c r="V37" i="43"/>
  <c r="U37" i="43"/>
  <c r="I37" i="43"/>
  <c r="J37" i="43" s="1"/>
  <c r="AH36" i="43"/>
  <c r="AG36" i="43"/>
  <c r="AF36" i="43"/>
  <c r="AE36" i="43"/>
  <c r="AD36" i="43"/>
  <c r="AC36" i="43"/>
  <c r="AB36" i="43"/>
  <c r="AA36" i="43"/>
  <c r="Z36" i="43"/>
  <c r="Y36" i="43"/>
  <c r="X36" i="43"/>
  <c r="W36" i="43"/>
  <c r="V36" i="43"/>
  <c r="U36" i="43"/>
  <c r="I36" i="43"/>
  <c r="AH35" i="43"/>
  <c r="AG35" i="43"/>
  <c r="AF35" i="43"/>
  <c r="AE35" i="43"/>
  <c r="AD35" i="43"/>
  <c r="AC35" i="43"/>
  <c r="AB35" i="43"/>
  <c r="AA35" i="43"/>
  <c r="Z35" i="43"/>
  <c r="Y35" i="43"/>
  <c r="X35" i="43"/>
  <c r="W35" i="43"/>
  <c r="V35" i="43"/>
  <c r="U35" i="43"/>
  <c r="I35" i="43"/>
  <c r="J35" i="43" s="1"/>
  <c r="AH34" i="43"/>
  <c r="AG34" i="43"/>
  <c r="AF34" i="43"/>
  <c r="AE34" i="43"/>
  <c r="AD34" i="43"/>
  <c r="AC34" i="43"/>
  <c r="AB34" i="43"/>
  <c r="AA34" i="43"/>
  <c r="Z34" i="43"/>
  <c r="Y34" i="43"/>
  <c r="X34" i="43"/>
  <c r="W34" i="43"/>
  <c r="V34" i="43"/>
  <c r="U34" i="43"/>
  <c r="I34" i="43"/>
  <c r="J34" i="43" s="1"/>
  <c r="AH33" i="43"/>
  <c r="AG33" i="43"/>
  <c r="AF33" i="43"/>
  <c r="AE33" i="43"/>
  <c r="AD33" i="43"/>
  <c r="AC33" i="43"/>
  <c r="AB33" i="43"/>
  <c r="AA33" i="43"/>
  <c r="Z33" i="43"/>
  <c r="Y33" i="43"/>
  <c r="X33" i="43"/>
  <c r="W33" i="43"/>
  <c r="V33" i="43"/>
  <c r="U33" i="43"/>
  <c r="AH32" i="43"/>
  <c r="AG32" i="43"/>
  <c r="AF32" i="43"/>
  <c r="AE32" i="43"/>
  <c r="AD32" i="43"/>
  <c r="AC32" i="43"/>
  <c r="AB32" i="43"/>
  <c r="AA32" i="43"/>
  <c r="Z32" i="43"/>
  <c r="Y32" i="43"/>
  <c r="X32" i="43"/>
  <c r="W32" i="43"/>
  <c r="V32" i="43"/>
  <c r="U32" i="43"/>
  <c r="AH31" i="43"/>
  <c r="AG31" i="43"/>
  <c r="AF31" i="43"/>
  <c r="AE31" i="43"/>
  <c r="AD31" i="43"/>
  <c r="AC31" i="43"/>
  <c r="AB31" i="43"/>
  <c r="AA31" i="43"/>
  <c r="Z31" i="43"/>
  <c r="Y31" i="43"/>
  <c r="X31" i="43"/>
  <c r="W31" i="43"/>
  <c r="V31" i="43"/>
  <c r="U31" i="43"/>
  <c r="AH30" i="43"/>
  <c r="AG30" i="43"/>
  <c r="AF30" i="43"/>
  <c r="AE30" i="43"/>
  <c r="AD30" i="43"/>
  <c r="AC30" i="43"/>
  <c r="AB30" i="43"/>
  <c r="AA30" i="43"/>
  <c r="Z30" i="43"/>
  <c r="Y30" i="43"/>
  <c r="X30" i="43"/>
  <c r="W30" i="43"/>
  <c r="V30" i="43"/>
  <c r="U30" i="43"/>
  <c r="H30" i="43"/>
  <c r="AH29" i="43"/>
  <c r="AG29" i="43"/>
  <c r="AF29" i="43"/>
  <c r="AE29" i="43"/>
  <c r="AD29" i="43"/>
  <c r="AC29" i="43"/>
  <c r="AB29" i="43"/>
  <c r="AA29" i="43"/>
  <c r="Z29" i="43"/>
  <c r="Y29" i="43"/>
  <c r="X29" i="43"/>
  <c r="W29" i="43"/>
  <c r="V29" i="43"/>
  <c r="U29" i="43"/>
  <c r="J29" i="43"/>
  <c r="AH28" i="43"/>
  <c r="AG28" i="43"/>
  <c r="AF28" i="43"/>
  <c r="AE28" i="43"/>
  <c r="AD28" i="43"/>
  <c r="AC28" i="43"/>
  <c r="AB28" i="43"/>
  <c r="AA28" i="43"/>
  <c r="Z28" i="43"/>
  <c r="Y28" i="43"/>
  <c r="X28" i="43"/>
  <c r="W28" i="43"/>
  <c r="V28" i="43"/>
  <c r="U28" i="43"/>
  <c r="AH27" i="43"/>
  <c r="AG27" i="43"/>
  <c r="AF27" i="43"/>
  <c r="AE27" i="43"/>
  <c r="AD27" i="43"/>
  <c r="AC27" i="43"/>
  <c r="AB27" i="43"/>
  <c r="AA27" i="43"/>
  <c r="Z27" i="43"/>
  <c r="Y27" i="43"/>
  <c r="X27" i="43"/>
  <c r="W27" i="43"/>
  <c r="V27" i="43"/>
  <c r="U27" i="43"/>
  <c r="J27" i="43"/>
  <c r="AH26" i="43"/>
  <c r="AG26" i="43"/>
  <c r="AF26" i="43"/>
  <c r="AE26" i="43"/>
  <c r="AD26" i="43"/>
  <c r="AC26" i="43"/>
  <c r="AB26" i="43"/>
  <c r="AA26" i="43"/>
  <c r="Z26" i="43"/>
  <c r="Y26" i="43"/>
  <c r="X26" i="43"/>
  <c r="W26" i="43"/>
  <c r="V26" i="43"/>
  <c r="U26" i="43"/>
  <c r="J26" i="43"/>
  <c r="AH25" i="43"/>
  <c r="AG25" i="43"/>
  <c r="AF25" i="43"/>
  <c r="AE25" i="43"/>
  <c r="AD25" i="43"/>
  <c r="AC25" i="43"/>
  <c r="AB25" i="43"/>
  <c r="AA25" i="43"/>
  <c r="Z25" i="43"/>
  <c r="Y25" i="43"/>
  <c r="X25" i="43"/>
  <c r="W25" i="43"/>
  <c r="V25" i="43"/>
  <c r="U25" i="43"/>
  <c r="J25" i="43"/>
  <c r="AH24" i="43"/>
  <c r="AG24" i="43"/>
  <c r="AF24" i="43"/>
  <c r="AE24" i="43"/>
  <c r="AD24" i="43"/>
  <c r="AC24" i="43"/>
  <c r="AB24" i="43"/>
  <c r="AA24" i="43"/>
  <c r="Z24" i="43"/>
  <c r="Y24" i="43"/>
  <c r="X24" i="43"/>
  <c r="W24" i="43"/>
  <c r="V24" i="43"/>
  <c r="U24" i="43"/>
  <c r="I24" i="43"/>
  <c r="J24" i="43" s="1"/>
  <c r="AH23" i="43"/>
  <c r="AG23" i="43"/>
  <c r="AF23" i="43"/>
  <c r="AE23" i="43"/>
  <c r="AD23" i="43"/>
  <c r="AC23" i="43"/>
  <c r="AB23" i="43"/>
  <c r="AA23" i="43"/>
  <c r="Z23" i="43"/>
  <c r="Y23" i="43"/>
  <c r="X23" i="43"/>
  <c r="W23" i="43"/>
  <c r="V23" i="43"/>
  <c r="U23" i="43"/>
  <c r="I23" i="43"/>
  <c r="J23" i="43" s="1"/>
  <c r="AH22" i="43"/>
  <c r="AG22" i="43"/>
  <c r="AF22" i="43"/>
  <c r="AE22" i="43"/>
  <c r="AD22" i="43"/>
  <c r="AC22" i="43"/>
  <c r="AB22" i="43"/>
  <c r="AA22" i="43"/>
  <c r="Z22" i="43"/>
  <c r="Y22" i="43"/>
  <c r="X22" i="43"/>
  <c r="W22" i="43"/>
  <c r="V22" i="43"/>
  <c r="U22" i="43"/>
  <c r="I22" i="43"/>
  <c r="J22" i="43" s="1"/>
  <c r="AH21" i="43"/>
  <c r="AG21" i="43"/>
  <c r="AF21" i="43"/>
  <c r="AE21" i="43"/>
  <c r="AD21" i="43"/>
  <c r="AC21" i="43"/>
  <c r="AB21" i="43"/>
  <c r="AA21" i="43"/>
  <c r="Z21" i="43"/>
  <c r="Y21" i="43"/>
  <c r="X21" i="43"/>
  <c r="W21" i="43"/>
  <c r="V21" i="43"/>
  <c r="U21" i="43"/>
  <c r="I21" i="43"/>
  <c r="J21" i="43" s="1"/>
  <c r="AH20" i="43"/>
  <c r="AG20" i="43"/>
  <c r="AF20" i="43"/>
  <c r="AE20" i="43"/>
  <c r="AD20" i="43"/>
  <c r="AC20" i="43"/>
  <c r="AB20" i="43"/>
  <c r="AA20" i="43"/>
  <c r="Z20" i="43"/>
  <c r="Y20" i="43"/>
  <c r="X20" i="43"/>
  <c r="W20" i="43"/>
  <c r="V20" i="43"/>
  <c r="U20" i="43"/>
  <c r="I20" i="43"/>
  <c r="J20" i="43" s="1"/>
  <c r="AH19" i="43"/>
  <c r="AG19" i="43"/>
  <c r="AF19" i="43"/>
  <c r="AE19" i="43"/>
  <c r="AD19" i="43"/>
  <c r="AC19" i="43"/>
  <c r="AB19" i="43"/>
  <c r="AA19" i="43"/>
  <c r="Z19" i="43"/>
  <c r="Y19" i="43"/>
  <c r="X19" i="43"/>
  <c r="W19" i="43"/>
  <c r="V19" i="43"/>
  <c r="U19" i="43"/>
  <c r="AH18" i="43"/>
  <c r="AG18" i="43"/>
  <c r="AF18" i="43"/>
  <c r="AE18" i="43"/>
  <c r="AD18" i="43"/>
  <c r="AC18" i="43"/>
  <c r="AB18" i="43"/>
  <c r="AA18" i="43"/>
  <c r="Z18" i="43"/>
  <c r="Y18" i="43"/>
  <c r="X18" i="43"/>
  <c r="W18" i="43"/>
  <c r="V18" i="43"/>
  <c r="U18" i="43"/>
  <c r="AH17" i="43"/>
  <c r="AG17" i="43"/>
  <c r="AF17" i="43"/>
  <c r="AE17" i="43"/>
  <c r="AD17" i="43"/>
  <c r="AC17" i="43"/>
  <c r="AB17" i="43"/>
  <c r="AA17" i="43"/>
  <c r="Z17" i="43"/>
  <c r="Y17" i="43"/>
  <c r="X17" i="43"/>
  <c r="W17" i="43"/>
  <c r="V17" i="43"/>
  <c r="U17" i="43"/>
  <c r="AH16" i="43"/>
  <c r="AG16" i="43"/>
  <c r="AF16" i="43"/>
  <c r="AE16" i="43"/>
  <c r="AD16" i="43"/>
  <c r="AC16" i="43"/>
  <c r="AB16" i="43"/>
  <c r="AA16" i="43"/>
  <c r="Z16" i="43"/>
  <c r="Y16" i="43"/>
  <c r="X16" i="43"/>
  <c r="W16" i="43"/>
  <c r="V16" i="43"/>
  <c r="U16" i="43"/>
  <c r="AH15" i="43"/>
  <c r="AG15" i="43"/>
  <c r="AF15" i="43"/>
  <c r="AE15" i="43"/>
  <c r="AD15" i="43"/>
  <c r="AC15" i="43"/>
  <c r="AB15" i="43"/>
  <c r="AA15" i="43"/>
  <c r="Z15" i="43"/>
  <c r="Y15" i="43"/>
  <c r="X15" i="43"/>
  <c r="W15" i="43"/>
  <c r="V15" i="43"/>
  <c r="U15" i="43"/>
  <c r="AH14" i="43"/>
  <c r="AG14" i="43"/>
  <c r="AF14" i="43"/>
  <c r="AE14" i="43"/>
  <c r="AD14" i="43"/>
  <c r="AC14" i="43"/>
  <c r="AB14" i="43"/>
  <c r="AA14" i="43"/>
  <c r="Z14" i="43"/>
  <c r="Y14" i="43"/>
  <c r="X14" i="43"/>
  <c r="W14" i="43"/>
  <c r="V14" i="43"/>
  <c r="U14" i="43"/>
  <c r="AH13" i="43"/>
  <c r="AG13" i="43"/>
  <c r="AF13" i="43"/>
  <c r="AE13" i="43"/>
  <c r="AD13" i="43"/>
  <c r="AC13" i="43"/>
  <c r="AB13" i="43"/>
  <c r="AA13" i="43"/>
  <c r="Z13" i="43"/>
  <c r="Y13" i="43"/>
  <c r="X13" i="43"/>
  <c r="W13" i="43"/>
  <c r="V13" i="43"/>
  <c r="U13" i="43"/>
  <c r="AH12" i="43"/>
  <c r="AG12" i="43"/>
  <c r="AF12" i="43"/>
  <c r="AE12" i="43"/>
  <c r="AD12" i="43"/>
  <c r="AC12" i="43"/>
  <c r="AB12" i="43"/>
  <c r="AA12" i="43"/>
  <c r="Z12" i="43"/>
  <c r="Y12" i="43"/>
  <c r="X12" i="43"/>
  <c r="W12" i="43"/>
  <c r="V12" i="43"/>
  <c r="U12" i="43"/>
  <c r="AH11" i="43"/>
  <c r="AG11" i="43"/>
  <c r="AF11" i="43"/>
  <c r="AE11" i="43"/>
  <c r="AD11" i="43"/>
  <c r="AC11" i="43"/>
  <c r="AB11" i="43"/>
  <c r="AA11" i="43"/>
  <c r="Z11" i="43"/>
  <c r="Y11" i="43"/>
  <c r="X11" i="43"/>
  <c r="W11" i="43"/>
  <c r="V11" i="43"/>
  <c r="U11" i="43"/>
  <c r="C11" i="43"/>
  <c r="AH10" i="43"/>
  <c r="AG10" i="43"/>
  <c r="AF10" i="43"/>
  <c r="AE10" i="43"/>
  <c r="AD10" i="43"/>
  <c r="AC10" i="43"/>
  <c r="AB10" i="43"/>
  <c r="AA10" i="43"/>
  <c r="Z10" i="43"/>
  <c r="Y10" i="43"/>
  <c r="X10" i="43"/>
  <c r="W10" i="43"/>
  <c r="V10" i="43"/>
  <c r="U10" i="43"/>
  <c r="C10" i="43"/>
  <c r="AH9" i="43"/>
  <c r="AG9" i="43"/>
  <c r="AF9" i="43"/>
  <c r="AE9" i="43"/>
  <c r="AD9" i="43"/>
  <c r="AC9" i="43"/>
  <c r="AB9" i="43"/>
  <c r="AA9" i="43"/>
  <c r="Z9" i="43"/>
  <c r="Y9" i="43"/>
  <c r="X9" i="43"/>
  <c r="W9" i="43"/>
  <c r="V9" i="43"/>
  <c r="U9" i="43"/>
  <c r="C9" i="43"/>
  <c r="AH8" i="43"/>
  <c r="AG8" i="43"/>
  <c r="AF8" i="43"/>
  <c r="AE8" i="43"/>
  <c r="AD8" i="43"/>
  <c r="AC8" i="43"/>
  <c r="AB8" i="43"/>
  <c r="AA8" i="43"/>
  <c r="Z8" i="43"/>
  <c r="Y8" i="43"/>
  <c r="X8" i="43"/>
  <c r="W8" i="43"/>
  <c r="V8" i="43"/>
  <c r="U8" i="43"/>
  <c r="C8" i="43"/>
  <c r="AH7" i="43"/>
  <c r="AG7" i="43"/>
  <c r="AF7" i="43"/>
  <c r="AE7" i="43"/>
  <c r="AD7" i="43"/>
  <c r="AC7" i="43"/>
  <c r="AB7" i="43"/>
  <c r="AA7" i="43"/>
  <c r="Z7" i="43"/>
  <c r="Y7" i="43"/>
  <c r="X7" i="43"/>
  <c r="W7" i="43"/>
  <c r="V7" i="43"/>
  <c r="U7" i="43"/>
  <c r="C7" i="43"/>
  <c r="AH6" i="43"/>
  <c r="AG6" i="43"/>
  <c r="AF6" i="43"/>
  <c r="AE6" i="43"/>
  <c r="AD6" i="43"/>
  <c r="AC6" i="43"/>
  <c r="AB6" i="43"/>
  <c r="AA6" i="43"/>
  <c r="Z6" i="43"/>
  <c r="Y6" i="43"/>
  <c r="X6" i="43"/>
  <c r="W6" i="43"/>
  <c r="V6" i="43"/>
  <c r="U6" i="43"/>
  <c r="AH5" i="43"/>
  <c r="AG5" i="43"/>
  <c r="AF5" i="43"/>
  <c r="AE5" i="43"/>
  <c r="AD5" i="43"/>
  <c r="AC5" i="43"/>
  <c r="AB5" i="43"/>
  <c r="AA5" i="43"/>
  <c r="Z5" i="43"/>
  <c r="Y5" i="43"/>
  <c r="X5" i="43"/>
  <c r="W5" i="43"/>
  <c r="V5" i="43"/>
  <c r="U5" i="43"/>
  <c r="AH4" i="43"/>
  <c r="AG4" i="43"/>
  <c r="AF4" i="43"/>
  <c r="AE4" i="43"/>
  <c r="AD4" i="43"/>
  <c r="AC4" i="43"/>
  <c r="AB4" i="43"/>
  <c r="AA4" i="43"/>
  <c r="Z4" i="43"/>
  <c r="Y4" i="43"/>
  <c r="X4" i="43"/>
  <c r="W4" i="43"/>
  <c r="V4" i="43"/>
  <c r="U4" i="43"/>
  <c r="AK3" i="43"/>
  <c r="AH3" i="43"/>
  <c r="AF3" i="43"/>
  <c r="AE3" i="43"/>
  <c r="AD3" i="43"/>
  <c r="AC3" i="43"/>
  <c r="AB3" i="43"/>
  <c r="AA3" i="43"/>
  <c r="Z3" i="43"/>
  <c r="Y3" i="43"/>
  <c r="X3" i="43"/>
  <c r="W3" i="43"/>
  <c r="V3" i="43"/>
  <c r="U3" i="43"/>
  <c r="G187" i="42"/>
  <c r="H186" i="42"/>
  <c r="I186" i="42" s="1"/>
  <c r="H185" i="42"/>
  <c r="G181" i="42"/>
  <c r="H180" i="42"/>
  <c r="I180" i="42" s="1"/>
  <c r="H179" i="42"/>
  <c r="I179" i="42" s="1"/>
  <c r="H178" i="42"/>
  <c r="G173" i="42"/>
  <c r="H172" i="42"/>
  <c r="I172" i="42" s="1"/>
  <c r="H171" i="42"/>
  <c r="I171" i="42" s="1"/>
  <c r="I173" i="42" s="1"/>
  <c r="G167" i="42"/>
  <c r="H166" i="42"/>
  <c r="I166" i="42" s="1"/>
  <c r="H165" i="42"/>
  <c r="I165" i="42" s="1"/>
  <c r="H164" i="42"/>
  <c r="I164" i="42" s="1"/>
  <c r="H159" i="42"/>
  <c r="I158" i="42"/>
  <c r="J158" i="42" s="1"/>
  <c r="I157" i="42"/>
  <c r="J157" i="42" s="1"/>
  <c r="I156" i="42"/>
  <c r="J156" i="42" s="1"/>
  <c r="I155" i="42"/>
  <c r="J155" i="42" s="1"/>
  <c r="I154" i="42"/>
  <c r="J154" i="42" s="1"/>
  <c r="H150" i="42"/>
  <c r="J148" i="42"/>
  <c r="J147" i="42"/>
  <c r="J146" i="42"/>
  <c r="I144" i="42"/>
  <c r="J144" i="42" s="1"/>
  <c r="I143" i="42"/>
  <c r="J143" i="42" s="1"/>
  <c r="I142" i="42"/>
  <c r="J142" i="42" s="1"/>
  <c r="I141" i="42"/>
  <c r="J141" i="42" s="1"/>
  <c r="I140" i="42"/>
  <c r="H135" i="42"/>
  <c r="I134" i="42"/>
  <c r="J134" i="42" s="1"/>
  <c r="I133" i="42"/>
  <c r="J133" i="42" s="1"/>
  <c r="I132" i="42"/>
  <c r="J132" i="42" s="1"/>
  <c r="I131" i="42"/>
  <c r="J131" i="42" s="1"/>
  <c r="J130" i="42"/>
  <c r="I130" i="42"/>
  <c r="H126" i="42"/>
  <c r="J125" i="42"/>
  <c r="J124" i="42"/>
  <c r="J123" i="42"/>
  <c r="J122" i="42"/>
  <c r="I120" i="42"/>
  <c r="J120" i="42" s="1"/>
  <c r="I119" i="42"/>
  <c r="J119" i="42" s="1"/>
  <c r="I118" i="42"/>
  <c r="J118" i="42" s="1"/>
  <c r="I117" i="42"/>
  <c r="J117" i="42" s="1"/>
  <c r="I116" i="42"/>
  <c r="H111" i="42"/>
  <c r="I110" i="42"/>
  <c r="J110" i="42" s="1"/>
  <c r="I109" i="42"/>
  <c r="J109" i="42" s="1"/>
  <c r="I108" i="42"/>
  <c r="J108" i="42" s="1"/>
  <c r="I107" i="42"/>
  <c r="J107" i="42" s="1"/>
  <c r="I106" i="42"/>
  <c r="I111" i="42" s="1"/>
  <c r="H102" i="42"/>
  <c r="J100" i="42"/>
  <c r="J99" i="42"/>
  <c r="J98" i="42"/>
  <c r="J97" i="42"/>
  <c r="I96" i="42"/>
  <c r="J96" i="42" s="1"/>
  <c r="I95" i="42"/>
  <c r="J95" i="42" s="1"/>
  <c r="I94" i="42"/>
  <c r="J94" i="42" s="1"/>
  <c r="I93" i="42"/>
  <c r="J93" i="42" s="1"/>
  <c r="I92" i="42"/>
  <c r="H87" i="42"/>
  <c r="I86" i="42"/>
  <c r="J86" i="42" s="1"/>
  <c r="I85" i="42"/>
  <c r="J85" i="42" s="1"/>
  <c r="I84" i="42"/>
  <c r="J84" i="42" s="1"/>
  <c r="I83" i="42"/>
  <c r="J83" i="42" s="1"/>
  <c r="I82" i="42"/>
  <c r="J82" i="42" s="1"/>
  <c r="H78" i="42"/>
  <c r="J77" i="42"/>
  <c r="J76" i="42"/>
  <c r="J75" i="42"/>
  <c r="J74" i="42"/>
  <c r="J73" i="42"/>
  <c r="I72" i="42"/>
  <c r="J72" i="42" s="1"/>
  <c r="I71" i="42"/>
  <c r="J71" i="42" s="1"/>
  <c r="I70" i="42"/>
  <c r="J70" i="42" s="1"/>
  <c r="I69" i="42"/>
  <c r="J69" i="42" s="1"/>
  <c r="I68" i="42"/>
  <c r="H63" i="42"/>
  <c r="I62" i="42"/>
  <c r="J62" i="42" s="1"/>
  <c r="I61" i="42"/>
  <c r="J61" i="42" s="1"/>
  <c r="I60" i="42"/>
  <c r="J60" i="42" s="1"/>
  <c r="I59" i="42"/>
  <c r="J59" i="42" s="1"/>
  <c r="I58" i="42"/>
  <c r="H54" i="42"/>
  <c r="J53" i="42"/>
  <c r="J51" i="42"/>
  <c r="I48" i="42"/>
  <c r="J48" i="42" s="1"/>
  <c r="I47" i="42"/>
  <c r="J47" i="42" s="1"/>
  <c r="I46" i="42"/>
  <c r="J46" i="42" s="1"/>
  <c r="AH45" i="42"/>
  <c r="AG45" i="42"/>
  <c r="AF45" i="42"/>
  <c r="AE45" i="42"/>
  <c r="AD45" i="42"/>
  <c r="AC45" i="42"/>
  <c r="AB45" i="42"/>
  <c r="AA45" i="42"/>
  <c r="Z45" i="42"/>
  <c r="Y45" i="42"/>
  <c r="X45" i="42"/>
  <c r="W45" i="42"/>
  <c r="V45" i="42"/>
  <c r="U45" i="42"/>
  <c r="I45" i="42"/>
  <c r="J45" i="42" s="1"/>
  <c r="AH44" i="42"/>
  <c r="AG44" i="42"/>
  <c r="AF44" i="42"/>
  <c r="AE44" i="42"/>
  <c r="AD44" i="42"/>
  <c r="AC44" i="42"/>
  <c r="AB44" i="42"/>
  <c r="AA44" i="42"/>
  <c r="Z44" i="42"/>
  <c r="Y44" i="42"/>
  <c r="X44" i="42"/>
  <c r="W44" i="42"/>
  <c r="V44" i="42"/>
  <c r="U44" i="42"/>
  <c r="I44" i="42"/>
  <c r="AH43" i="42"/>
  <c r="AG43" i="42"/>
  <c r="AF43" i="42"/>
  <c r="AE43" i="42"/>
  <c r="AD43" i="42"/>
  <c r="AC43" i="42"/>
  <c r="AB43" i="42"/>
  <c r="AA43" i="42"/>
  <c r="Z43" i="42"/>
  <c r="Y43" i="42"/>
  <c r="X43" i="42"/>
  <c r="W43" i="42"/>
  <c r="V43" i="42"/>
  <c r="U43" i="42"/>
  <c r="AH42" i="42"/>
  <c r="AG42" i="42"/>
  <c r="AF42" i="42"/>
  <c r="AE42" i="42"/>
  <c r="AD42" i="42"/>
  <c r="AC42" i="42"/>
  <c r="AB42" i="42"/>
  <c r="AA42" i="42"/>
  <c r="Z42" i="42"/>
  <c r="Y42" i="42"/>
  <c r="X42" i="42"/>
  <c r="W42" i="42"/>
  <c r="V42" i="42"/>
  <c r="U42" i="42"/>
  <c r="AH41" i="42"/>
  <c r="AG41" i="42"/>
  <c r="AF41" i="42"/>
  <c r="AE41" i="42"/>
  <c r="AD41" i="42"/>
  <c r="AC41" i="42"/>
  <c r="AB41" i="42"/>
  <c r="AA41" i="42"/>
  <c r="Z41" i="42"/>
  <c r="Y41" i="42"/>
  <c r="X41" i="42"/>
  <c r="W41" i="42"/>
  <c r="V41" i="42"/>
  <c r="U41" i="42"/>
  <c r="AH40" i="42"/>
  <c r="AG40" i="42"/>
  <c r="AF40" i="42"/>
  <c r="AE40" i="42"/>
  <c r="AD40" i="42"/>
  <c r="AC40" i="42"/>
  <c r="AB40" i="42"/>
  <c r="AA40" i="42"/>
  <c r="Z40" i="42"/>
  <c r="Y40" i="42"/>
  <c r="X40" i="42"/>
  <c r="W40" i="42"/>
  <c r="V40" i="42"/>
  <c r="U40" i="42"/>
  <c r="AH39" i="42"/>
  <c r="AG39" i="42"/>
  <c r="AF39" i="42"/>
  <c r="AE39" i="42"/>
  <c r="AD39" i="42"/>
  <c r="AC39" i="42"/>
  <c r="AB39" i="42"/>
  <c r="AA39" i="42"/>
  <c r="Z39" i="42"/>
  <c r="Y39" i="42"/>
  <c r="X39" i="42"/>
  <c r="W39" i="42"/>
  <c r="V39" i="42"/>
  <c r="U39" i="42"/>
  <c r="H39" i="42"/>
  <c r="AH38" i="42"/>
  <c r="AG38" i="42"/>
  <c r="AF38" i="42"/>
  <c r="AE38" i="42"/>
  <c r="AD38" i="42"/>
  <c r="AC38" i="42"/>
  <c r="AB38" i="42"/>
  <c r="AA38" i="42"/>
  <c r="Z38" i="42"/>
  <c r="Y38" i="42"/>
  <c r="X38" i="42"/>
  <c r="W38" i="42"/>
  <c r="V38" i="42"/>
  <c r="U38" i="42"/>
  <c r="I38" i="42"/>
  <c r="J38" i="42" s="1"/>
  <c r="AH37" i="42"/>
  <c r="AG37" i="42"/>
  <c r="AF37" i="42"/>
  <c r="AE37" i="42"/>
  <c r="AD37" i="42"/>
  <c r="AC37" i="42"/>
  <c r="AB37" i="42"/>
  <c r="AA37" i="42"/>
  <c r="Z37" i="42"/>
  <c r="Y37" i="42"/>
  <c r="X37" i="42"/>
  <c r="W37" i="42"/>
  <c r="V37" i="42"/>
  <c r="U37" i="42"/>
  <c r="I37" i="42"/>
  <c r="J37" i="42" s="1"/>
  <c r="AH36" i="42"/>
  <c r="AG36" i="42"/>
  <c r="AF36" i="42"/>
  <c r="AE36" i="42"/>
  <c r="AD36" i="42"/>
  <c r="AC36" i="42"/>
  <c r="AB36" i="42"/>
  <c r="AA36" i="42"/>
  <c r="Z36" i="42"/>
  <c r="Y36" i="42"/>
  <c r="X36" i="42"/>
  <c r="W36" i="42"/>
  <c r="V36" i="42"/>
  <c r="U36" i="42"/>
  <c r="I36" i="42"/>
  <c r="AH35" i="42"/>
  <c r="AG35" i="42"/>
  <c r="AF35" i="42"/>
  <c r="AE35" i="42"/>
  <c r="AD35" i="42"/>
  <c r="AC35" i="42"/>
  <c r="AB35" i="42"/>
  <c r="AA35" i="42"/>
  <c r="Z35" i="42"/>
  <c r="Y35" i="42"/>
  <c r="X35" i="42"/>
  <c r="W35" i="42"/>
  <c r="V35" i="42"/>
  <c r="U35" i="42"/>
  <c r="I35" i="42"/>
  <c r="J35" i="42" s="1"/>
  <c r="AH34" i="42"/>
  <c r="AG34" i="42"/>
  <c r="AF34" i="42"/>
  <c r="AE34" i="42"/>
  <c r="AD34" i="42"/>
  <c r="AC34" i="42"/>
  <c r="AB34" i="42"/>
  <c r="AA34" i="42"/>
  <c r="Z34" i="42"/>
  <c r="Y34" i="42"/>
  <c r="X34" i="42"/>
  <c r="W34" i="42"/>
  <c r="V34" i="42"/>
  <c r="U34" i="42"/>
  <c r="I34" i="42"/>
  <c r="J34" i="42" s="1"/>
  <c r="AH33" i="42"/>
  <c r="AG33" i="42"/>
  <c r="AF33" i="42"/>
  <c r="AE33" i="42"/>
  <c r="AD33" i="42"/>
  <c r="AC33" i="42"/>
  <c r="AB33" i="42"/>
  <c r="AA33" i="42"/>
  <c r="Z33" i="42"/>
  <c r="Y33" i="42"/>
  <c r="X33" i="42"/>
  <c r="W33" i="42"/>
  <c r="V33" i="42"/>
  <c r="U33" i="42"/>
  <c r="AH32" i="42"/>
  <c r="AG32" i="42"/>
  <c r="AF32" i="42"/>
  <c r="AE32" i="42"/>
  <c r="AD32" i="42"/>
  <c r="AC32" i="42"/>
  <c r="AB32" i="42"/>
  <c r="AA32" i="42"/>
  <c r="Z32" i="42"/>
  <c r="Y32" i="42"/>
  <c r="X32" i="42"/>
  <c r="W32" i="42"/>
  <c r="V32" i="42"/>
  <c r="U32" i="42"/>
  <c r="AH31" i="42"/>
  <c r="AG31" i="42"/>
  <c r="AF31" i="42"/>
  <c r="AE31" i="42"/>
  <c r="AD31" i="42"/>
  <c r="AC31" i="42"/>
  <c r="AB31" i="42"/>
  <c r="AA31" i="42"/>
  <c r="Z31" i="42"/>
  <c r="Y31" i="42"/>
  <c r="X31" i="42"/>
  <c r="W31" i="42"/>
  <c r="V31" i="42"/>
  <c r="U31" i="42"/>
  <c r="AH30" i="42"/>
  <c r="AG30" i="42"/>
  <c r="AF30" i="42"/>
  <c r="AE30" i="42"/>
  <c r="AD30" i="42"/>
  <c r="AC30" i="42"/>
  <c r="AB30" i="42"/>
  <c r="AA30" i="42"/>
  <c r="Z30" i="42"/>
  <c r="Y30" i="42"/>
  <c r="X30" i="42"/>
  <c r="W30" i="42"/>
  <c r="V30" i="42"/>
  <c r="U30" i="42"/>
  <c r="H30" i="42"/>
  <c r="AH29" i="42"/>
  <c r="AG29" i="42"/>
  <c r="AF29" i="42"/>
  <c r="AE29" i="42"/>
  <c r="AD29" i="42"/>
  <c r="AC29" i="42"/>
  <c r="AB29" i="42"/>
  <c r="AA29" i="42"/>
  <c r="Z29" i="42"/>
  <c r="Y29" i="42"/>
  <c r="X29" i="42"/>
  <c r="W29" i="42"/>
  <c r="V29" i="42"/>
  <c r="U29" i="42"/>
  <c r="J29" i="42"/>
  <c r="AH28" i="42"/>
  <c r="AG28" i="42"/>
  <c r="AF28" i="42"/>
  <c r="AE28" i="42"/>
  <c r="AD28" i="42"/>
  <c r="AC28" i="42"/>
  <c r="AB28" i="42"/>
  <c r="AA28" i="42"/>
  <c r="Z28" i="42"/>
  <c r="Y28" i="42"/>
  <c r="X28" i="42"/>
  <c r="W28" i="42"/>
  <c r="V28" i="42"/>
  <c r="U28" i="42"/>
  <c r="J28" i="42"/>
  <c r="AH27" i="42"/>
  <c r="AG27" i="42"/>
  <c r="AF27" i="42"/>
  <c r="AE27" i="42"/>
  <c r="AD27" i="42"/>
  <c r="AC27" i="42"/>
  <c r="AB27" i="42"/>
  <c r="AA27" i="42"/>
  <c r="Z27" i="42"/>
  <c r="Y27" i="42"/>
  <c r="X27" i="42"/>
  <c r="W27" i="42"/>
  <c r="V27" i="42"/>
  <c r="U27" i="42"/>
  <c r="J27" i="42"/>
  <c r="AH26" i="42"/>
  <c r="AG26" i="42"/>
  <c r="AF26" i="42"/>
  <c r="AE26" i="42"/>
  <c r="AD26" i="42"/>
  <c r="AC26" i="42"/>
  <c r="AB26" i="42"/>
  <c r="AA26" i="42"/>
  <c r="Z26" i="42"/>
  <c r="Y26" i="42"/>
  <c r="X26" i="42"/>
  <c r="W26" i="42"/>
  <c r="V26" i="42"/>
  <c r="U26" i="42"/>
  <c r="J26" i="42"/>
  <c r="AH25" i="42"/>
  <c r="AG25" i="42"/>
  <c r="AF25" i="42"/>
  <c r="AE25" i="42"/>
  <c r="AD25" i="42"/>
  <c r="AC25" i="42"/>
  <c r="AB25" i="42"/>
  <c r="AA25" i="42"/>
  <c r="Z25" i="42"/>
  <c r="Y25" i="42"/>
  <c r="X25" i="42"/>
  <c r="W25" i="42"/>
  <c r="V25" i="42"/>
  <c r="U25" i="42"/>
  <c r="J25" i="42"/>
  <c r="AH24" i="42"/>
  <c r="AG24" i="42"/>
  <c r="AF24" i="42"/>
  <c r="AE24" i="42"/>
  <c r="AD24" i="42"/>
  <c r="AC24" i="42"/>
  <c r="AB24" i="42"/>
  <c r="AA24" i="42"/>
  <c r="Z24" i="42"/>
  <c r="Y24" i="42"/>
  <c r="X24" i="42"/>
  <c r="W24" i="42"/>
  <c r="V24" i="42"/>
  <c r="U24" i="42"/>
  <c r="I24" i="42"/>
  <c r="J24" i="42" s="1"/>
  <c r="AH23" i="42"/>
  <c r="AG23" i="42"/>
  <c r="AF23" i="42"/>
  <c r="AE23" i="42"/>
  <c r="AD23" i="42"/>
  <c r="AC23" i="42"/>
  <c r="AB23" i="42"/>
  <c r="AA23" i="42"/>
  <c r="Z23" i="42"/>
  <c r="Y23" i="42"/>
  <c r="X23" i="42"/>
  <c r="W23" i="42"/>
  <c r="V23" i="42"/>
  <c r="U23" i="42"/>
  <c r="I23" i="42"/>
  <c r="J23" i="42" s="1"/>
  <c r="AH22" i="42"/>
  <c r="AG22" i="42"/>
  <c r="AF22" i="42"/>
  <c r="AE22" i="42"/>
  <c r="AD22" i="42"/>
  <c r="AC22" i="42"/>
  <c r="AB22" i="42"/>
  <c r="AA22" i="42"/>
  <c r="Z22" i="42"/>
  <c r="Y22" i="42"/>
  <c r="X22" i="42"/>
  <c r="W22" i="42"/>
  <c r="V22" i="42"/>
  <c r="U22" i="42"/>
  <c r="I22" i="42"/>
  <c r="J22" i="42" s="1"/>
  <c r="AH21" i="42"/>
  <c r="AG21" i="42"/>
  <c r="AF21" i="42"/>
  <c r="AE21" i="42"/>
  <c r="AD21" i="42"/>
  <c r="AC21" i="42"/>
  <c r="AB21" i="42"/>
  <c r="AA21" i="42"/>
  <c r="Z21" i="42"/>
  <c r="Y21" i="42"/>
  <c r="X21" i="42"/>
  <c r="W21" i="42"/>
  <c r="V21" i="42"/>
  <c r="U21" i="42"/>
  <c r="I21" i="42"/>
  <c r="J21" i="42" s="1"/>
  <c r="AH20" i="42"/>
  <c r="AG20" i="42"/>
  <c r="AF20" i="42"/>
  <c r="AE20" i="42"/>
  <c r="AD20" i="42"/>
  <c r="AC20" i="42"/>
  <c r="AB20" i="42"/>
  <c r="AA20" i="42"/>
  <c r="Z20" i="42"/>
  <c r="Y20" i="42"/>
  <c r="X20" i="42"/>
  <c r="W20" i="42"/>
  <c r="V20" i="42"/>
  <c r="U20" i="42"/>
  <c r="I20" i="42"/>
  <c r="J20" i="42" s="1"/>
  <c r="AH19" i="42"/>
  <c r="AG19" i="42"/>
  <c r="AF19" i="42"/>
  <c r="AE19" i="42"/>
  <c r="AD19" i="42"/>
  <c r="AC19" i="42"/>
  <c r="AB19" i="42"/>
  <c r="AA19" i="42"/>
  <c r="Z19" i="42"/>
  <c r="Y19" i="42"/>
  <c r="X19" i="42"/>
  <c r="W19" i="42"/>
  <c r="V19" i="42"/>
  <c r="U19" i="42"/>
  <c r="AH18" i="42"/>
  <c r="AG18" i="42"/>
  <c r="AF18" i="42"/>
  <c r="AE18" i="42"/>
  <c r="AD18" i="42"/>
  <c r="AC18" i="42"/>
  <c r="AB18" i="42"/>
  <c r="AA18" i="42"/>
  <c r="Z18" i="42"/>
  <c r="Y18" i="42"/>
  <c r="X18" i="42"/>
  <c r="W18" i="42"/>
  <c r="V18" i="42"/>
  <c r="U18" i="42"/>
  <c r="AH17" i="42"/>
  <c r="AG17" i="42"/>
  <c r="AF17" i="42"/>
  <c r="AE17" i="42"/>
  <c r="AD17" i="42"/>
  <c r="AC17" i="42"/>
  <c r="AB17" i="42"/>
  <c r="AA17" i="42"/>
  <c r="Z17" i="42"/>
  <c r="Y17" i="42"/>
  <c r="X17" i="42"/>
  <c r="W17" i="42"/>
  <c r="V17" i="42"/>
  <c r="U17" i="42"/>
  <c r="AH16" i="42"/>
  <c r="AG16" i="42"/>
  <c r="AF16" i="42"/>
  <c r="AE16" i="42"/>
  <c r="AD16" i="42"/>
  <c r="AC16" i="42"/>
  <c r="AB16" i="42"/>
  <c r="AA16" i="42"/>
  <c r="Z16" i="42"/>
  <c r="Y16" i="42"/>
  <c r="X16" i="42"/>
  <c r="W16" i="42"/>
  <c r="V16" i="42"/>
  <c r="U16" i="42"/>
  <c r="AH15" i="42"/>
  <c r="AG15" i="42"/>
  <c r="AF15" i="42"/>
  <c r="AE15" i="42"/>
  <c r="AD15" i="42"/>
  <c r="AC15" i="42"/>
  <c r="AB15" i="42"/>
  <c r="AA15" i="42"/>
  <c r="Z15" i="42"/>
  <c r="Y15" i="42"/>
  <c r="X15" i="42"/>
  <c r="W15" i="42"/>
  <c r="V15" i="42"/>
  <c r="U15" i="42"/>
  <c r="AH14" i="42"/>
  <c r="AG14" i="42"/>
  <c r="AF14" i="42"/>
  <c r="AE14" i="42"/>
  <c r="AD14" i="42"/>
  <c r="AC14" i="42"/>
  <c r="AB14" i="42"/>
  <c r="AA14" i="42"/>
  <c r="Z14" i="42"/>
  <c r="Y14" i="42"/>
  <c r="X14" i="42"/>
  <c r="W14" i="42"/>
  <c r="V14" i="42"/>
  <c r="U14" i="42"/>
  <c r="AH13" i="42"/>
  <c r="AG13" i="42"/>
  <c r="AF13" i="42"/>
  <c r="AE13" i="42"/>
  <c r="AD13" i="42"/>
  <c r="AC13" i="42"/>
  <c r="AB13" i="42"/>
  <c r="AA13" i="42"/>
  <c r="Z13" i="42"/>
  <c r="Y13" i="42"/>
  <c r="X13" i="42"/>
  <c r="W13" i="42"/>
  <c r="V13" i="42"/>
  <c r="U13" i="42"/>
  <c r="AH12" i="42"/>
  <c r="AG12" i="42"/>
  <c r="AF12" i="42"/>
  <c r="AE12" i="42"/>
  <c r="AD12" i="42"/>
  <c r="AC12" i="42"/>
  <c r="AB12" i="42"/>
  <c r="AA12" i="42"/>
  <c r="Z12" i="42"/>
  <c r="Y12" i="42"/>
  <c r="X12" i="42"/>
  <c r="W12" i="42"/>
  <c r="V12" i="42"/>
  <c r="U12" i="42"/>
  <c r="AH11" i="42"/>
  <c r="AG11" i="42"/>
  <c r="AF11" i="42"/>
  <c r="AE11" i="42"/>
  <c r="AD11" i="42"/>
  <c r="AC11" i="42"/>
  <c r="AB11" i="42"/>
  <c r="AA11" i="42"/>
  <c r="Z11" i="42"/>
  <c r="Y11" i="42"/>
  <c r="X11" i="42"/>
  <c r="W11" i="42"/>
  <c r="V11" i="42"/>
  <c r="U11" i="42"/>
  <c r="C11" i="42"/>
  <c r="AH10" i="42"/>
  <c r="AG10" i="42"/>
  <c r="AF10" i="42"/>
  <c r="AE10" i="42"/>
  <c r="AD10" i="42"/>
  <c r="AC10" i="42"/>
  <c r="AB10" i="42"/>
  <c r="AA10" i="42"/>
  <c r="Z10" i="42"/>
  <c r="Y10" i="42"/>
  <c r="X10" i="42"/>
  <c r="W10" i="42"/>
  <c r="V10" i="42"/>
  <c r="U10" i="42"/>
  <c r="C10" i="42"/>
  <c r="AH9" i="42"/>
  <c r="AG9" i="42"/>
  <c r="AF9" i="42"/>
  <c r="AE9" i="42"/>
  <c r="AD9" i="42"/>
  <c r="AC9" i="42"/>
  <c r="AB9" i="42"/>
  <c r="AA9" i="42"/>
  <c r="Z9" i="42"/>
  <c r="Y9" i="42"/>
  <c r="X9" i="42"/>
  <c r="W9" i="42"/>
  <c r="V9" i="42"/>
  <c r="U9" i="42"/>
  <c r="C9" i="42"/>
  <c r="AH8" i="42"/>
  <c r="AG8" i="42"/>
  <c r="AF8" i="42"/>
  <c r="AE8" i="42"/>
  <c r="AD8" i="42"/>
  <c r="AC8" i="42"/>
  <c r="AB8" i="42"/>
  <c r="AA8" i="42"/>
  <c r="Z8" i="42"/>
  <c r="Y8" i="42"/>
  <c r="X8" i="42"/>
  <c r="W8" i="42"/>
  <c r="V8" i="42"/>
  <c r="U8" i="42"/>
  <c r="C8" i="42"/>
  <c r="AH7" i="42"/>
  <c r="AG7" i="42"/>
  <c r="AF7" i="42"/>
  <c r="AE7" i="42"/>
  <c r="AD7" i="42"/>
  <c r="AC7" i="42"/>
  <c r="AB7" i="42"/>
  <c r="AA7" i="42"/>
  <c r="Z7" i="42"/>
  <c r="Y7" i="42"/>
  <c r="X7" i="42"/>
  <c r="W7" i="42"/>
  <c r="V7" i="42"/>
  <c r="U7" i="42"/>
  <c r="C7" i="42"/>
  <c r="AH6" i="42"/>
  <c r="AG6" i="42"/>
  <c r="AF6" i="42"/>
  <c r="AE6" i="42"/>
  <c r="AD6" i="42"/>
  <c r="AC6" i="42"/>
  <c r="AB6" i="42"/>
  <c r="AA6" i="42"/>
  <c r="Z6" i="42"/>
  <c r="Y6" i="42"/>
  <c r="X6" i="42"/>
  <c r="W6" i="42"/>
  <c r="V6" i="42"/>
  <c r="U6" i="42"/>
  <c r="AH5" i="42"/>
  <c r="AG5" i="42"/>
  <c r="AF5" i="42"/>
  <c r="AE5" i="42"/>
  <c r="AD5" i="42"/>
  <c r="AC5" i="42"/>
  <c r="AB5" i="42"/>
  <c r="AA5" i="42"/>
  <c r="Z5" i="42"/>
  <c r="Y5" i="42"/>
  <c r="X5" i="42"/>
  <c r="W5" i="42"/>
  <c r="V5" i="42"/>
  <c r="U5" i="42"/>
  <c r="AH4" i="42"/>
  <c r="AG4" i="42"/>
  <c r="AF4" i="42"/>
  <c r="AE4" i="42"/>
  <c r="AD4" i="42"/>
  <c r="AC4" i="42"/>
  <c r="AB4" i="42"/>
  <c r="AA4" i="42"/>
  <c r="Z4" i="42"/>
  <c r="Y4" i="42"/>
  <c r="X4" i="42"/>
  <c r="W4" i="42"/>
  <c r="V4" i="42"/>
  <c r="U4" i="42"/>
  <c r="AK3" i="42"/>
  <c r="AH3" i="42"/>
  <c r="AF3" i="42"/>
  <c r="AE3" i="42"/>
  <c r="AD3" i="42"/>
  <c r="AC3" i="42"/>
  <c r="AB3" i="42"/>
  <c r="AA3" i="42"/>
  <c r="Z3" i="42"/>
  <c r="Y3" i="42"/>
  <c r="X3" i="42"/>
  <c r="W3" i="42"/>
  <c r="V3" i="42"/>
  <c r="U3" i="42"/>
  <c r="G187" i="41"/>
  <c r="H186" i="41"/>
  <c r="I186" i="41" s="1"/>
  <c r="H185" i="41"/>
  <c r="G181" i="41"/>
  <c r="H180" i="41"/>
  <c r="I180" i="41" s="1"/>
  <c r="H179" i="41"/>
  <c r="I179" i="41" s="1"/>
  <c r="H178" i="41"/>
  <c r="G173" i="41"/>
  <c r="H172" i="41"/>
  <c r="I172" i="41" s="1"/>
  <c r="H171" i="41"/>
  <c r="H173" i="41" s="1"/>
  <c r="G167" i="41"/>
  <c r="H166" i="41"/>
  <c r="I166" i="41" s="1"/>
  <c r="H165" i="41"/>
  <c r="I165" i="41" s="1"/>
  <c r="H164" i="41"/>
  <c r="H159" i="41"/>
  <c r="I158" i="41"/>
  <c r="J158" i="41" s="1"/>
  <c r="I157" i="41"/>
  <c r="J157" i="41" s="1"/>
  <c r="I156" i="41"/>
  <c r="J156" i="41" s="1"/>
  <c r="I155" i="41"/>
  <c r="J155" i="41" s="1"/>
  <c r="I154" i="41"/>
  <c r="J154" i="41" s="1"/>
  <c r="J159" i="41" s="1"/>
  <c r="H150" i="41"/>
  <c r="J149" i="41"/>
  <c r="J147" i="41"/>
  <c r="J146" i="41"/>
  <c r="J145" i="41"/>
  <c r="I144" i="41"/>
  <c r="J144" i="41" s="1"/>
  <c r="I143" i="41"/>
  <c r="J143" i="41" s="1"/>
  <c r="I142" i="41"/>
  <c r="J142" i="41" s="1"/>
  <c r="I141" i="41"/>
  <c r="J141" i="41" s="1"/>
  <c r="I140" i="41"/>
  <c r="J140" i="41" s="1"/>
  <c r="H135" i="41"/>
  <c r="I134" i="41"/>
  <c r="J134" i="41" s="1"/>
  <c r="I133" i="41"/>
  <c r="J133" i="41" s="1"/>
  <c r="I132" i="41"/>
  <c r="J132" i="41" s="1"/>
  <c r="I131" i="41"/>
  <c r="J131" i="41" s="1"/>
  <c r="I130" i="41"/>
  <c r="I135" i="41" s="1"/>
  <c r="H126" i="41"/>
  <c r="J125" i="41"/>
  <c r="J124" i="41"/>
  <c r="J123" i="41"/>
  <c r="I120" i="41"/>
  <c r="J120" i="41" s="1"/>
  <c r="I119" i="41"/>
  <c r="J119" i="41" s="1"/>
  <c r="I118" i="41"/>
  <c r="J118" i="41" s="1"/>
  <c r="I117" i="41"/>
  <c r="J117" i="41" s="1"/>
  <c r="I116" i="41"/>
  <c r="H111" i="41"/>
  <c r="I110" i="41"/>
  <c r="J110" i="41" s="1"/>
  <c r="I109" i="41"/>
  <c r="J109" i="41" s="1"/>
  <c r="I108" i="41"/>
  <c r="J108" i="41" s="1"/>
  <c r="I107" i="41"/>
  <c r="J107" i="41" s="1"/>
  <c r="I106" i="41"/>
  <c r="J106" i="41" s="1"/>
  <c r="H102" i="41"/>
  <c r="J99" i="41"/>
  <c r="J98" i="41"/>
  <c r="J97" i="41"/>
  <c r="J96" i="41"/>
  <c r="J95" i="41"/>
  <c r="I94" i="41"/>
  <c r="J94" i="41" s="1"/>
  <c r="I93" i="41"/>
  <c r="J93" i="41" s="1"/>
  <c r="I92" i="41"/>
  <c r="H87" i="41"/>
  <c r="I86" i="41"/>
  <c r="J86" i="41" s="1"/>
  <c r="I85" i="41"/>
  <c r="J85" i="41" s="1"/>
  <c r="I84" i="41"/>
  <c r="J84" i="41" s="1"/>
  <c r="I83" i="41"/>
  <c r="J83" i="41" s="1"/>
  <c r="I82" i="41"/>
  <c r="I87" i="41" s="1"/>
  <c r="H78" i="41"/>
  <c r="J75" i="41"/>
  <c r="J74" i="41"/>
  <c r="J73" i="41"/>
  <c r="I72" i="41"/>
  <c r="J72" i="41" s="1"/>
  <c r="I71" i="41"/>
  <c r="J71" i="41" s="1"/>
  <c r="I70" i="41"/>
  <c r="J70" i="41" s="1"/>
  <c r="I69" i="41"/>
  <c r="J69" i="41" s="1"/>
  <c r="I68" i="41"/>
  <c r="J68" i="41" s="1"/>
  <c r="H63" i="41"/>
  <c r="I62" i="41"/>
  <c r="J62" i="41" s="1"/>
  <c r="I61" i="41"/>
  <c r="J61" i="41" s="1"/>
  <c r="I60" i="41"/>
  <c r="J60" i="41" s="1"/>
  <c r="I59" i="41"/>
  <c r="J59" i="41" s="1"/>
  <c r="J58" i="41"/>
  <c r="I58" i="41"/>
  <c r="H54" i="41"/>
  <c r="J53" i="41"/>
  <c r="J52" i="41"/>
  <c r="J51" i="41"/>
  <c r="I48" i="41"/>
  <c r="J48" i="41" s="1"/>
  <c r="I47" i="41"/>
  <c r="J47" i="41" s="1"/>
  <c r="I46" i="41"/>
  <c r="J46" i="41" s="1"/>
  <c r="AH45" i="41"/>
  <c r="AG45" i="41"/>
  <c r="AF45" i="41"/>
  <c r="AE45" i="41"/>
  <c r="AD45" i="41"/>
  <c r="AC45" i="41"/>
  <c r="AB45" i="41"/>
  <c r="AA45" i="41"/>
  <c r="Z45" i="41"/>
  <c r="Y45" i="41"/>
  <c r="X45" i="41"/>
  <c r="W45" i="41"/>
  <c r="V45" i="41"/>
  <c r="U45" i="41"/>
  <c r="I45" i="41"/>
  <c r="J45" i="41" s="1"/>
  <c r="AH44" i="41"/>
  <c r="AG44" i="41"/>
  <c r="AF44" i="41"/>
  <c r="AE44" i="41"/>
  <c r="AD44" i="41"/>
  <c r="AC44" i="41"/>
  <c r="AB44" i="41"/>
  <c r="AA44" i="41"/>
  <c r="Z44" i="41"/>
  <c r="Y44" i="41"/>
  <c r="X44" i="41"/>
  <c r="W44" i="41"/>
  <c r="V44" i="41"/>
  <c r="U44" i="41"/>
  <c r="I44" i="41"/>
  <c r="AH43" i="41"/>
  <c r="AG43" i="41"/>
  <c r="AF43" i="41"/>
  <c r="AE43" i="41"/>
  <c r="AD43" i="41"/>
  <c r="AC43" i="41"/>
  <c r="AB43" i="41"/>
  <c r="AA43" i="41"/>
  <c r="Z43" i="41"/>
  <c r="Y43" i="41"/>
  <c r="X43" i="41"/>
  <c r="W43" i="41"/>
  <c r="V43" i="41"/>
  <c r="U43" i="41"/>
  <c r="AH42" i="41"/>
  <c r="AG42" i="41"/>
  <c r="AF42" i="41"/>
  <c r="AE42" i="41"/>
  <c r="AD42" i="41"/>
  <c r="AC42" i="41"/>
  <c r="AB42" i="41"/>
  <c r="AA42" i="41"/>
  <c r="Z42" i="41"/>
  <c r="Y42" i="41"/>
  <c r="X42" i="41"/>
  <c r="W42" i="41"/>
  <c r="V42" i="41"/>
  <c r="U42" i="41"/>
  <c r="AH41" i="41"/>
  <c r="AG41" i="41"/>
  <c r="AF41" i="41"/>
  <c r="AE41" i="41"/>
  <c r="AD41" i="41"/>
  <c r="AC41" i="41"/>
  <c r="AB41" i="41"/>
  <c r="AA41" i="41"/>
  <c r="Z41" i="41"/>
  <c r="Y41" i="41"/>
  <c r="X41" i="41"/>
  <c r="W41" i="41"/>
  <c r="V41" i="41"/>
  <c r="U41" i="41"/>
  <c r="AH40" i="41"/>
  <c r="AG40" i="41"/>
  <c r="AF40" i="41"/>
  <c r="AE40" i="41"/>
  <c r="AD40" i="41"/>
  <c r="AC40" i="41"/>
  <c r="AB40" i="41"/>
  <c r="AA40" i="41"/>
  <c r="Z40" i="41"/>
  <c r="Y40" i="41"/>
  <c r="X40" i="41"/>
  <c r="W40" i="41"/>
  <c r="V40" i="41"/>
  <c r="U40" i="41"/>
  <c r="AH39" i="41"/>
  <c r="AG39" i="41"/>
  <c r="AF39" i="41"/>
  <c r="AE39" i="41"/>
  <c r="AD39" i="41"/>
  <c r="AC39" i="41"/>
  <c r="AB39" i="41"/>
  <c r="AA39" i="41"/>
  <c r="Z39" i="41"/>
  <c r="Y39" i="41"/>
  <c r="X39" i="41"/>
  <c r="W39" i="41"/>
  <c r="V39" i="41"/>
  <c r="U39" i="41"/>
  <c r="H39" i="41"/>
  <c r="AH38" i="41"/>
  <c r="AG38" i="41"/>
  <c r="AF38" i="41"/>
  <c r="AE38" i="41"/>
  <c r="AD38" i="41"/>
  <c r="AC38" i="41"/>
  <c r="AB38" i="41"/>
  <c r="AA38" i="41"/>
  <c r="Z38" i="41"/>
  <c r="Y38" i="41"/>
  <c r="X38" i="41"/>
  <c r="W38" i="41"/>
  <c r="V38" i="41"/>
  <c r="U38" i="41"/>
  <c r="I38" i="41"/>
  <c r="J38" i="41" s="1"/>
  <c r="AH37" i="41"/>
  <c r="AG37" i="41"/>
  <c r="AF37" i="41"/>
  <c r="AE37" i="41"/>
  <c r="AD37" i="41"/>
  <c r="AC37" i="41"/>
  <c r="AB37" i="41"/>
  <c r="AA37" i="41"/>
  <c r="Z37" i="41"/>
  <c r="Y37" i="41"/>
  <c r="X37" i="41"/>
  <c r="W37" i="41"/>
  <c r="V37" i="41"/>
  <c r="U37" i="41"/>
  <c r="I37" i="41"/>
  <c r="J37" i="41" s="1"/>
  <c r="AH36" i="41"/>
  <c r="AG36" i="41"/>
  <c r="AF36" i="41"/>
  <c r="AE36" i="41"/>
  <c r="AD36" i="41"/>
  <c r="AC36" i="41"/>
  <c r="AB36" i="41"/>
  <c r="AA36" i="41"/>
  <c r="Z36" i="41"/>
  <c r="Y36" i="41"/>
  <c r="X36" i="41"/>
  <c r="W36" i="41"/>
  <c r="V36" i="41"/>
  <c r="U36" i="41"/>
  <c r="I36" i="41"/>
  <c r="J36" i="41" s="1"/>
  <c r="AH35" i="41"/>
  <c r="AG35" i="41"/>
  <c r="AF35" i="41"/>
  <c r="AE35" i="41"/>
  <c r="AD35" i="41"/>
  <c r="AC35" i="41"/>
  <c r="AB35" i="41"/>
  <c r="AA35" i="41"/>
  <c r="Z35" i="41"/>
  <c r="Y35" i="41"/>
  <c r="X35" i="41"/>
  <c r="W35" i="41"/>
  <c r="V35" i="41"/>
  <c r="U35" i="41"/>
  <c r="I35" i="41"/>
  <c r="J35" i="41" s="1"/>
  <c r="AH34" i="41"/>
  <c r="AG34" i="41"/>
  <c r="AF34" i="41"/>
  <c r="AE34" i="41"/>
  <c r="AD34" i="41"/>
  <c r="AC34" i="41"/>
  <c r="AB34" i="41"/>
  <c r="AA34" i="41"/>
  <c r="Z34" i="41"/>
  <c r="Y34" i="41"/>
  <c r="X34" i="41"/>
  <c r="W34" i="41"/>
  <c r="V34" i="41"/>
  <c r="U34" i="41"/>
  <c r="I34" i="41"/>
  <c r="J34" i="41" s="1"/>
  <c r="AH33" i="41"/>
  <c r="AG33" i="41"/>
  <c r="AF33" i="41"/>
  <c r="AE33" i="41"/>
  <c r="AD33" i="41"/>
  <c r="AC33" i="41"/>
  <c r="AB33" i="41"/>
  <c r="AA33" i="41"/>
  <c r="Z33" i="41"/>
  <c r="Y33" i="41"/>
  <c r="X33" i="41"/>
  <c r="W33" i="41"/>
  <c r="V33" i="41"/>
  <c r="U33" i="41"/>
  <c r="AH32" i="41"/>
  <c r="AG32" i="41"/>
  <c r="AF32" i="41"/>
  <c r="AE32" i="41"/>
  <c r="AD32" i="41"/>
  <c r="AC32" i="41"/>
  <c r="AB32" i="41"/>
  <c r="AA32" i="41"/>
  <c r="Z32" i="41"/>
  <c r="Y32" i="41"/>
  <c r="X32" i="41"/>
  <c r="W32" i="41"/>
  <c r="V32" i="41"/>
  <c r="U32" i="41"/>
  <c r="AH31" i="41"/>
  <c r="AG31" i="41"/>
  <c r="AF31" i="41"/>
  <c r="AE31" i="41"/>
  <c r="AD31" i="41"/>
  <c r="AC31" i="41"/>
  <c r="AB31" i="41"/>
  <c r="AA31" i="41"/>
  <c r="Z31" i="41"/>
  <c r="Y31" i="41"/>
  <c r="X31" i="41"/>
  <c r="W31" i="41"/>
  <c r="V31" i="41"/>
  <c r="U31" i="41"/>
  <c r="AH30" i="41"/>
  <c r="AG30" i="41"/>
  <c r="AF30" i="41"/>
  <c r="AE30" i="41"/>
  <c r="AD30" i="41"/>
  <c r="AC30" i="41"/>
  <c r="AB30" i="41"/>
  <c r="AA30" i="41"/>
  <c r="Z30" i="41"/>
  <c r="Y30" i="41"/>
  <c r="X30" i="41"/>
  <c r="W30" i="41"/>
  <c r="V30" i="41"/>
  <c r="U30" i="41"/>
  <c r="H30" i="41"/>
  <c r="AH29" i="41"/>
  <c r="AG29" i="41"/>
  <c r="AF29" i="41"/>
  <c r="AE29" i="41"/>
  <c r="AD29" i="41"/>
  <c r="AC29" i="41"/>
  <c r="AB29" i="41"/>
  <c r="AA29" i="41"/>
  <c r="Z29" i="41"/>
  <c r="Y29" i="41"/>
  <c r="X29" i="41"/>
  <c r="W29" i="41"/>
  <c r="V29" i="41"/>
  <c r="U29" i="41"/>
  <c r="J29" i="41"/>
  <c r="AH28" i="41"/>
  <c r="AG28" i="41"/>
  <c r="AF28" i="41"/>
  <c r="AE28" i="41"/>
  <c r="AD28" i="41"/>
  <c r="AC28" i="41"/>
  <c r="AB28" i="41"/>
  <c r="AA28" i="41"/>
  <c r="Z28" i="41"/>
  <c r="Y28" i="41"/>
  <c r="X28" i="41"/>
  <c r="W28" i="41"/>
  <c r="V28" i="41"/>
  <c r="U28" i="41"/>
  <c r="AH27" i="41"/>
  <c r="AG27" i="41"/>
  <c r="AF27" i="41"/>
  <c r="AE27" i="41"/>
  <c r="AD27" i="41"/>
  <c r="AC27" i="41"/>
  <c r="AB27" i="41"/>
  <c r="AA27" i="41"/>
  <c r="Z27" i="41"/>
  <c r="Y27" i="41"/>
  <c r="X27" i="41"/>
  <c r="W27" i="41"/>
  <c r="V27" i="41"/>
  <c r="U27" i="41"/>
  <c r="AH26" i="41"/>
  <c r="AG26" i="41"/>
  <c r="AF26" i="41"/>
  <c r="AE26" i="41"/>
  <c r="AD26" i="41"/>
  <c r="AC26" i="41"/>
  <c r="AB26" i="41"/>
  <c r="AA26" i="41"/>
  <c r="Z26" i="41"/>
  <c r="Y26" i="41"/>
  <c r="X26" i="41"/>
  <c r="W26" i="41"/>
  <c r="V26" i="41"/>
  <c r="U26" i="41"/>
  <c r="AH25" i="41"/>
  <c r="AG25" i="41"/>
  <c r="AF25" i="41"/>
  <c r="AE25" i="41"/>
  <c r="AD25" i="41"/>
  <c r="AC25" i="41"/>
  <c r="AB25" i="41"/>
  <c r="AA25" i="41"/>
  <c r="Z25" i="41"/>
  <c r="Y25" i="41"/>
  <c r="X25" i="41"/>
  <c r="W25" i="41"/>
  <c r="V25" i="41"/>
  <c r="U25" i="41"/>
  <c r="J25" i="41"/>
  <c r="AH24" i="41"/>
  <c r="AG24" i="41"/>
  <c r="AF24" i="41"/>
  <c r="AE24" i="41"/>
  <c r="AD24" i="41"/>
  <c r="AC24" i="41"/>
  <c r="AB24" i="41"/>
  <c r="AA24" i="41"/>
  <c r="Z24" i="41"/>
  <c r="Y24" i="41"/>
  <c r="X24" i="41"/>
  <c r="W24" i="41"/>
  <c r="V24" i="41"/>
  <c r="U24" i="41"/>
  <c r="I24" i="41"/>
  <c r="J24" i="41" s="1"/>
  <c r="AH23" i="41"/>
  <c r="AG23" i="41"/>
  <c r="AF23" i="41"/>
  <c r="AE23" i="41"/>
  <c r="AD23" i="41"/>
  <c r="AC23" i="41"/>
  <c r="AB23" i="41"/>
  <c r="AA23" i="41"/>
  <c r="Z23" i="41"/>
  <c r="Y23" i="41"/>
  <c r="X23" i="41"/>
  <c r="W23" i="41"/>
  <c r="V23" i="41"/>
  <c r="U23" i="41"/>
  <c r="I23" i="41"/>
  <c r="J23" i="41" s="1"/>
  <c r="AH22" i="41"/>
  <c r="AG22" i="41"/>
  <c r="AF22" i="41"/>
  <c r="AE22" i="41"/>
  <c r="AD22" i="41"/>
  <c r="AC22" i="41"/>
  <c r="AB22" i="41"/>
  <c r="AA22" i="41"/>
  <c r="Z22" i="41"/>
  <c r="Y22" i="41"/>
  <c r="X22" i="41"/>
  <c r="W22" i="41"/>
  <c r="V22" i="41"/>
  <c r="U22" i="41"/>
  <c r="I22" i="41"/>
  <c r="J22" i="41" s="1"/>
  <c r="AH21" i="41"/>
  <c r="AG21" i="41"/>
  <c r="AF21" i="41"/>
  <c r="AE21" i="41"/>
  <c r="AD21" i="41"/>
  <c r="AC21" i="41"/>
  <c r="AB21" i="41"/>
  <c r="AA21" i="41"/>
  <c r="Z21" i="41"/>
  <c r="Y21" i="41"/>
  <c r="X21" i="41"/>
  <c r="W21" i="41"/>
  <c r="V21" i="41"/>
  <c r="U21" i="41"/>
  <c r="I21" i="41"/>
  <c r="AH20" i="41"/>
  <c r="AG20" i="41"/>
  <c r="AF20" i="41"/>
  <c r="AE20" i="41"/>
  <c r="AD20" i="41"/>
  <c r="AC20" i="41"/>
  <c r="AB20" i="41"/>
  <c r="AA20" i="41"/>
  <c r="Z20" i="41"/>
  <c r="Y20" i="41"/>
  <c r="X20" i="41"/>
  <c r="W20" i="41"/>
  <c r="V20" i="41"/>
  <c r="U20" i="41"/>
  <c r="I20" i="41"/>
  <c r="J20" i="41" s="1"/>
  <c r="AH19" i="41"/>
  <c r="AG19" i="41"/>
  <c r="AF19" i="41"/>
  <c r="AE19" i="41"/>
  <c r="AD19" i="41"/>
  <c r="AC19" i="41"/>
  <c r="AB19" i="41"/>
  <c r="AA19" i="41"/>
  <c r="Z19" i="41"/>
  <c r="Y19" i="41"/>
  <c r="X19" i="41"/>
  <c r="W19" i="41"/>
  <c r="V19" i="41"/>
  <c r="U19" i="41"/>
  <c r="AH18" i="41"/>
  <c r="AG18" i="41"/>
  <c r="AF18" i="41"/>
  <c r="AE18" i="41"/>
  <c r="AD18" i="41"/>
  <c r="AC18" i="41"/>
  <c r="AB18" i="41"/>
  <c r="AA18" i="41"/>
  <c r="Z18" i="41"/>
  <c r="Y18" i="41"/>
  <c r="X18" i="41"/>
  <c r="W18" i="41"/>
  <c r="V18" i="41"/>
  <c r="U18" i="41"/>
  <c r="AH17" i="41"/>
  <c r="AG17" i="41"/>
  <c r="AF17" i="41"/>
  <c r="AE17" i="41"/>
  <c r="AD17" i="41"/>
  <c r="AC17" i="41"/>
  <c r="AB17" i="41"/>
  <c r="AA17" i="41"/>
  <c r="Z17" i="41"/>
  <c r="Y17" i="41"/>
  <c r="X17" i="41"/>
  <c r="W17" i="41"/>
  <c r="V17" i="41"/>
  <c r="U17" i="41"/>
  <c r="AH16" i="41"/>
  <c r="AG16" i="41"/>
  <c r="AF16" i="41"/>
  <c r="AE16" i="41"/>
  <c r="AD16" i="41"/>
  <c r="AC16" i="41"/>
  <c r="AB16" i="41"/>
  <c r="AA16" i="41"/>
  <c r="Z16" i="41"/>
  <c r="Y16" i="41"/>
  <c r="X16" i="41"/>
  <c r="W16" i="41"/>
  <c r="V16" i="41"/>
  <c r="U16" i="41"/>
  <c r="AH15" i="41"/>
  <c r="AG15" i="41"/>
  <c r="AF15" i="41"/>
  <c r="AE15" i="41"/>
  <c r="AD15" i="41"/>
  <c r="AC15" i="41"/>
  <c r="AB15" i="41"/>
  <c r="AA15" i="41"/>
  <c r="Z15" i="41"/>
  <c r="Y15" i="41"/>
  <c r="X15" i="41"/>
  <c r="W15" i="41"/>
  <c r="V15" i="41"/>
  <c r="U15" i="41"/>
  <c r="AH14" i="41"/>
  <c r="AG14" i="41"/>
  <c r="AF14" i="41"/>
  <c r="AE14" i="41"/>
  <c r="AD14" i="41"/>
  <c r="AC14" i="41"/>
  <c r="AB14" i="41"/>
  <c r="AA14" i="41"/>
  <c r="Z14" i="41"/>
  <c r="Y14" i="41"/>
  <c r="X14" i="41"/>
  <c r="W14" i="41"/>
  <c r="V14" i="41"/>
  <c r="U14" i="41"/>
  <c r="AH13" i="41"/>
  <c r="AG13" i="41"/>
  <c r="AF13" i="41"/>
  <c r="AE13" i="41"/>
  <c r="AD13" i="41"/>
  <c r="AC13" i="41"/>
  <c r="AB13" i="41"/>
  <c r="AA13" i="41"/>
  <c r="Z13" i="41"/>
  <c r="Y13" i="41"/>
  <c r="X13" i="41"/>
  <c r="W13" i="41"/>
  <c r="V13" i="41"/>
  <c r="U13" i="41"/>
  <c r="AH12" i="41"/>
  <c r="AG12" i="41"/>
  <c r="AF12" i="41"/>
  <c r="AE12" i="41"/>
  <c r="AD12" i="41"/>
  <c r="AC12" i="41"/>
  <c r="AB12" i="41"/>
  <c r="AA12" i="41"/>
  <c r="Z12" i="41"/>
  <c r="Y12" i="41"/>
  <c r="X12" i="41"/>
  <c r="W12" i="41"/>
  <c r="V12" i="41"/>
  <c r="U12" i="41"/>
  <c r="AH11" i="41"/>
  <c r="AG11" i="41"/>
  <c r="AF11" i="41"/>
  <c r="AE11" i="41"/>
  <c r="AD11" i="41"/>
  <c r="AC11" i="41"/>
  <c r="AB11" i="41"/>
  <c r="AA11" i="41"/>
  <c r="Z11" i="41"/>
  <c r="Y11" i="41"/>
  <c r="X11" i="41"/>
  <c r="W11" i="41"/>
  <c r="V11" i="41"/>
  <c r="U11" i="41"/>
  <c r="C11" i="41"/>
  <c r="AH10" i="41"/>
  <c r="AG10" i="41"/>
  <c r="AF10" i="41"/>
  <c r="AE10" i="41"/>
  <c r="AD10" i="41"/>
  <c r="AC10" i="41"/>
  <c r="AB10" i="41"/>
  <c r="AA10" i="41"/>
  <c r="Z10" i="41"/>
  <c r="Y10" i="41"/>
  <c r="X10" i="41"/>
  <c r="W10" i="41"/>
  <c r="V10" i="41"/>
  <c r="U10" i="41"/>
  <c r="C10" i="41"/>
  <c r="AH9" i="41"/>
  <c r="AG9" i="41"/>
  <c r="AF9" i="41"/>
  <c r="AE9" i="41"/>
  <c r="AD9" i="41"/>
  <c r="AC9" i="41"/>
  <c r="AB9" i="41"/>
  <c r="AA9" i="41"/>
  <c r="Z9" i="41"/>
  <c r="Y9" i="41"/>
  <c r="X9" i="41"/>
  <c r="W9" i="41"/>
  <c r="V9" i="41"/>
  <c r="U9" i="41"/>
  <c r="C9" i="41"/>
  <c r="AH8" i="41"/>
  <c r="AG8" i="41"/>
  <c r="AF8" i="41"/>
  <c r="AE8" i="41"/>
  <c r="AD8" i="41"/>
  <c r="AC8" i="41"/>
  <c r="AB8" i="41"/>
  <c r="AA8" i="41"/>
  <c r="Z8" i="41"/>
  <c r="Y8" i="41"/>
  <c r="X8" i="41"/>
  <c r="W8" i="41"/>
  <c r="V8" i="41"/>
  <c r="U8" i="41"/>
  <c r="C8" i="41"/>
  <c r="AH7" i="41"/>
  <c r="AG7" i="41"/>
  <c r="AF7" i="41"/>
  <c r="AE7" i="41"/>
  <c r="AD7" i="41"/>
  <c r="AC7" i="41"/>
  <c r="AB7" i="41"/>
  <c r="AA7" i="41"/>
  <c r="Z7" i="41"/>
  <c r="Y7" i="41"/>
  <c r="X7" i="41"/>
  <c r="W7" i="41"/>
  <c r="V7" i="41"/>
  <c r="U7" i="41"/>
  <c r="C7" i="41"/>
  <c r="AH6" i="41"/>
  <c r="AG6" i="41"/>
  <c r="AF6" i="41"/>
  <c r="AE6" i="41"/>
  <c r="AD6" i="41"/>
  <c r="AC6" i="41"/>
  <c r="AB6" i="41"/>
  <c r="AA6" i="41"/>
  <c r="Z6" i="41"/>
  <c r="Y6" i="41"/>
  <c r="X6" i="41"/>
  <c r="W6" i="41"/>
  <c r="V6" i="41"/>
  <c r="U6" i="41"/>
  <c r="AH5" i="41"/>
  <c r="AG5" i="41"/>
  <c r="AF5" i="41"/>
  <c r="AE5" i="41"/>
  <c r="AD5" i="41"/>
  <c r="AC5" i="41"/>
  <c r="AB5" i="41"/>
  <c r="AA5" i="41"/>
  <c r="Z5" i="41"/>
  <c r="Y5" i="41"/>
  <c r="X5" i="41"/>
  <c r="W5" i="41"/>
  <c r="V5" i="41"/>
  <c r="U5" i="41"/>
  <c r="AH4" i="41"/>
  <c r="AG4" i="41"/>
  <c r="AF4" i="41"/>
  <c r="AE4" i="41"/>
  <c r="AD4" i="41"/>
  <c r="AC4" i="41"/>
  <c r="AB4" i="41"/>
  <c r="AA4" i="41"/>
  <c r="Z4" i="41"/>
  <c r="Y4" i="41"/>
  <c r="X4" i="41"/>
  <c r="W4" i="41"/>
  <c r="V4" i="41"/>
  <c r="U4" i="41"/>
  <c r="AK3" i="41"/>
  <c r="AH3" i="41"/>
  <c r="AF3" i="41"/>
  <c r="AE3" i="41"/>
  <c r="AD3" i="41"/>
  <c r="AC3" i="41"/>
  <c r="AB3" i="41"/>
  <c r="AA3" i="41"/>
  <c r="Z3" i="41"/>
  <c r="Y3" i="41"/>
  <c r="X3" i="41"/>
  <c r="W3" i="41"/>
  <c r="V3" i="41"/>
  <c r="U3" i="41"/>
  <c r="G187" i="40"/>
  <c r="H186" i="40"/>
  <c r="I186" i="40" s="1"/>
  <c r="H185" i="40"/>
  <c r="I185" i="40" s="1"/>
  <c r="G181" i="40"/>
  <c r="H180" i="40"/>
  <c r="I180" i="40" s="1"/>
  <c r="H179" i="40"/>
  <c r="I179" i="40" s="1"/>
  <c r="H178" i="40"/>
  <c r="H181" i="40" s="1"/>
  <c r="G173" i="40"/>
  <c r="H172" i="40"/>
  <c r="I172" i="40" s="1"/>
  <c r="H171" i="40"/>
  <c r="I171" i="40" s="1"/>
  <c r="I173" i="40" s="1"/>
  <c r="G167" i="40"/>
  <c r="H166" i="40"/>
  <c r="I166" i="40" s="1"/>
  <c r="H165" i="40"/>
  <c r="I165" i="40" s="1"/>
  <c r="H164" i="40"/>
  <c r="H167" i="40" s="1"/>
  <c r="H159" i="40"/>
  <c r="I158" i="40"/>
  <c r="J158" i="40" s="1"/>
  <c r="I157" i="40"/>
  <c r="J157" i="40" s="1"/>
  <c r="I156" i="40"/>
  <c r="J156" i="40" s="1"/>
  <c r="I155" i="40"/>
  <c r="J155" i="40" s="1"/>
  <c r="I154" i="40"/>
  <c r="I159" i="40" s="1"/>
  <c r="H150" i="40"/>
  <c r="J149" i="40"/>
  <c r="J148" i="40"/>
  <c r="J147" i="40"/>
  <c r="J146" i="40"/>
  <c r="J145" i="40"/>
  <c r="I144" i="40"/>
  <c r="J144" i="40" s="1"/>
  <c r="I143" i="40"/>
  <c r="J143" i="40" s="1"/>
  <c r="I142" i="40"/>
  <c r="J142" i="40" s="1"/>
  <c r="I141" i="40"/>
  <c r="J141" i="40" s="1"/>
  <c r="I140" i="40"/>
  <c r="H135" i="40"/>
  <c r="I134" i="40"/>
  <c r="J134" i="40" s="1"/>
  <c r="I133" i="40"/>
  <c r="J133" i="40" s="1"/>
  <c r="I132" i="40"/>
  <c r="J132" i="40" s="1"/>
  <c r="I131" i="40"/>
  <c r="J131" i="40" s="1"/>
  <c r="I130" i="40"/>
  <c r="H126" i="40"/>
  <c r="J125" i="40"/>
  <c r="I120" i="40"/>
  <c r="J120" i="40" s="1"/>
  <c r="I119" i="40"/>
  <c r="J119" i="40" s="1"/>
  <c r="I118" i="40"/>
  <c r="J118" i="40" s="1"/>
  <c r="I117" i="40"/>
  <c r="J117" i="40" s="1"/>
  <c r="I116" i="40"/>
  <c r="H111" i="40"/>
  <c r="I110" i="40"/>
  <c r="J110" i="40" s="1"/>
  <c r="I109" i="40"/>
  <c r="J109" i="40" s="1"/>
  <c r="I108" i="40"/>
  <c r="J108" i="40" s="1"/>
  <c r="I107" i="40"/>
  <c r="J107" i="40" s="1"/>
  <c r="I106" i="40"/>
  <c r="J106" i="40" s="1"/>
  <c r="H102" i="40"/>
  <c r="J98" i="40"/>
  <c r="I96" i="40"/>
  <c r="J96" i="40" s="1"/>
  <c r="I95" i="40"/>
  <c r="J95" i="40" s="1"/>
  <c r="I94" i="40"/>
  <c r="J94" i="40" s="1"/>
  <c r="I93" i="40"/>
  <c r="J93" i="40" s="1"/>
  <c r="I92" i="40"/>
  <c r="H87" i="40"/>
  <c r="I86" i="40"/>
  <c r="J86" i="40" s="1"/>
  <c r="I85" i="40"/>
  <c r="J85" i="40" s="1"/>
  <c r="I84" i="40"/>
  <c r="J84" i="40" s="1"/>
  <c r="I83" i="40"/>
  <c r="J83" i="40" s="1"/>
  <c r="I82" i="40"/>
  <c r="H78" i="40"/>
  <c r="I72" i="40"/>
  <c r="J72" i="40" s="1"/>
  <c r="I71" i="40"/>
  <c r="J71" i="40" s="1"/>
  <c r="I70" i="40"/>
  <c r="J70" i="40" s="1"/>
  <c r="I69" i="40"/>
  <c r="J69" i="40" s="1"/>
  <c r="I68" i="40"/>
  <c r="H63" i="40"/>
  <c r="I62" i="40"/>
  <c r="J62" i="40" s="1"/>
  <c r="I61" i="40"/>
  <c r="J61" i="40" s="1"/>
  <c r="I60" i="40"/>
  <c r="J60" i="40" s="1"/>
  <c r="I59" i="40"/>
  <c r="J59" i="40" s="1"/>
  <c r="I58" i="40"/>
  <c r="J58" i="40" s="1"/>
  <c r="H54" i="40"/>
  <c r="J53" i="40"/>
  <c r="J51" i="40"/>
  <c r="J50" i="40"/>
  <c r="I48" i="40"/>
  <c r="J48" i="40" s="1"/>
  <c r="I47" i="40"/>
  <c r="J47" i="40" s="1"/>
  <c r="I46" i="40"/>
  <c r="J46" i="40" s="1"/>
  <c r="AH45" i="40"/>
  <c r="AG45" i="40"/>
  <c r="AF45" i="40"/>
  <c r="AE45" i="40"/>
  <c r="AD45" i="40"/>
  <c r="AC45" i="40"/>
  <c r="AB45" i="40"/>
  <c r="AA45" i="40"/>
  <c r="Z45" i="40"/>
  <c r="Y45" i="40"/>
  <c r="X45" i="40"/>
  <c r="W45" i="40"/>
  <c r="V45" i="40"/>
  <c r="U45" i="40"/>
  <c r="I45" i="40"/>
  <c r="J45" i="40" s="1"/>
  <c r="AH44" i="40"/>
  <c r="AG44" i="40"/>
  <c r="AF44" i="40"/>
  <c r="AE44" i="40"/>
  <c r="AD44" i="40"/>
  <c r="AC44" i="40"/>
  <c r="AB44" i="40"/>
  <c r="AA44" i="40"/>
  <c r="Z44" i="40"/>
  <c r="Y44" i="40"/>
  <c r="X44" i="40"/>
  <c r="W44" i="40"/>
  <c r="V44" i="40"/>
  <c r="U44" i="40"/>
  <c r="I44" i="40"/>
  <c r="J44" i="40" s="1"/>
  <c r="AH43" i="40"/>
  <c r="AG43" i="40"/>
  <c r="AF43" i="40"/>
  <c r="AE43" i="40"/>
  <c r="AD43" i="40"/>
  <c r="AC43" i="40"/>
  <c r="AB43" i="40"/>
  <c r="AA43" i="40"/>
  <c r="Z43" i="40"/>
  <c r="Y43" i="40"/>
  <c r="X43" i="40"/>
  <c r="W43" i="40"/>
  <c r="V43" i="40"/>
  <c r="U43" i="40"/>
  <c r="AH42" i="40"/>
  <c r="AG42" i="40"/>
  <c r="AF42" i="40"/>
  <c r="AE42" i="40"/>
  <c r="AD42" i="40"/>
  <c r="AC42" i="40"/>
  <c r="AB42" i="40"/>
  <c r="AA42" i="40"/>
  <c r="Z42" i="40"/>
  <c r="Y42" i="40"/>
  <c r="X42" i="40"/>
  <c r="W42" i="40"/>
  <c r="V42" i="40"/>
  <c r="U42" i="40"/>
  <c r="AH41" i="40"/>
  <c r="AG41" i="40"/>
  <c r="AF41" i="40"/>
  <c r="AE41" i="40"/>
  <c r="AD41" i="40"/>
  <c r="AC41" i="40"/>
  <c r="AB41" i="40"/>
  <c r="AA41" i="40"/>
  <c r="Z41" i="40"/>
  <c r="Y41" i="40"/>
  <c r="X41" i="40"/>
  <c r="W41" i="40"/>
  <c r="V41" i="40"/>
  <c r="U41" i="40"/>
  <c r="AH40" i="40"/>
  <c r="AG40" i="40"/>
  <c r="AF40" i="40"/>
  <c r="AE40" i="40"/>
  <c r="AD40" i="40"/>
  <c r="AC40" i="40"/>
  <c r="AB40" i="40"/>
  <c r="AA40" i="40"/>
  <c r="Z40" i="40"/>
  <c r="Y40" i="40"/>
  <c r="X40" i="40"/>
  <c r="W40" i="40"/>
  <c r="V40" i="40"/>
  <c r="U40" i="40"/>
  <c r="AH39" i="40"/>
  <c r="AG39" i="40"/>
  <c r="AF39" i="40"/>
  <c r="AE39" i="40"/>
  <c r="AD39" i="40"/>
  <c r="AC39" i="40"/>
  <c r="AB39" i="40"/>
  <c r="AA39" i="40"/>
  <c r="Z39" i="40"/>
  <c r="Y39" i="40"/>
  <c r="X39" i="40"/>
  <c r="W39" i="40"/>
  <c r="V39" i="40"/>
  <c r="U39" i="40"/>
  <c r="H39" i="40"/>
  <c r="AH38" i="40"/>
  <c r="AG38" i="40"/>
  <c r="AF38" i="40"/>
  <c r="AE38" i="40"/>
  <c r="AD38" i="40"/>
  <c r="AC38" i="40"/>
  <c r="AB38" i="40"/>
  <c r="AA38" i="40"/>
  <c r="Z38" i="40"/>
  <c r="Y38" i="40"/>
  <c r="X38" i="40"/>
  <c r="W38" i="40"/>
  <c r="V38" i="40"/>
  <c r="U38" i="40"/>
  <c r="I38" i="40"/>
  <c r="J38" i="40" s="1"/>
  <c r="AH37" i="40"/>
  <c r="AG37" i="40"/>
  <c r="AF37" i="40"/>
  <c r="AE37" i="40"/>
  <c r="AD37" i="40"/>
  <c r="AC37" i="40"/>
  <c r="AB37" i="40"/>
  <c r="AA37" i="40"/>
  <c r="Z37" i="40"/>
  <c r="Y37" i="40"/>
  <c r="X37" i="40"/>
  <c r="W37" i="40"/>
  <c r="V37" i="40"/>
  <c r="U37" i="40"/>
  <c r="I37" i="40"/>
  <c r="J37" i="40" s="1"/>
  <c r="AH36" i="40"/>
  <c r="AG36" i="40"/>
  <c r="AF36" i="40"/>
  <c r="AE36" i="40"/>
  <c r="AD36" i="40"/>
  <c r="AC36" i="40"/>
  <c r="AB36" i="40"/>
  <c r="AA36" i="40"/>
  <c r="Z36" i="40"/>
  <c r="Y36" i="40"/>
  <c r="X36" i="40"/>
  <c r="W36" i="40"/>
  <c r="V36" i="40"/>
  <c r="U36" i="40"/>
  <c r="I36" i="40"/>
  <c r="J36" i="40" s="1"/>
  <c r="AH35" i="40"/>
  <c r="AG35" i="40"/>
  <c r="AF35" i="40"/>
  <c r="AE35" i="40"/>
  <c r="AD35" i="40"/>
  <c r="AC35" i="40"/>
  <c r="AB35" i="40"/>
  <c r="AA35" i="40"/>
  <c r="Z35" i="40"/>
  <c r="Y35" i="40"/>
  <c r="X35" i="40"/>
  <c r="W35" i="40"/>
  <c r="V35" i="40"/>
  <c r="U35" i="40"/>
  <c r="I35" i="40"/>
  <c r="J35" i="40" s="1"/>
  <c r="AH34" i="40"/>
  <c r="AG34" i="40"/>
  <c r="AF34" i="40"/>
  <c r="AE34" i="40"/>
  <c r="AD34" i="40"/>
  <c r="AC34" i="40"/>
  <c r="AB34" i="40"/>
  <c r="AA34" i="40"/>
  <c r="Z34" i="40"/>
  <c r="Y34" i="40"/>
  <c r="X34" i="40"/>
  <c r="W34" i="40"/>
  <c r="V34" i="40"/>
  <c r="U34" i="40"/>
  <c r="I34" i="40"/>
  <c r="J34" i="40" s="1"/>
  <c r="AH33" i="40"/>
  <c r="AG33" i="40"/>
  <c r="AF33" i="40"/>
  <c r="AE33" i="40"/>
  <c r="AD33" i="40"/>
  <c r="AC33" i="40"/>
  <c r="AB33" i="40"/>
  <c r="AA33" i="40"/>
  <c r="Z33" i="40"/>
  <c r="Y33" i="40"/>
  <c r="X33" i="40"/>
  <c r="W33" i="40"/>
  <c r="V33" i="40"/>
  <c r="U33" i="40"/>
  <c r="AH32" i="40"/>
  <c r="AG32" i="40"/>
  <c r="AF32" i="40"/>
  <c r="AE32" i="40"/>
  <c r="AD32" i="40"/>
  <c r="AC32" i="40"/>
  <c r="AB32" i="40"/>
  <c r="AA32" i="40"/>
  <c r="Z32" i="40"/>
  <c r="Y32" i="40"/>
  <c r="X32" i="40"/>
  <c r="W32" i="40"/>
  <c r="V32" i="40"/>
  <c r="U32" i="40"/>
  <c r="AH31" i="40"/>
  <c r="AG31" i="40"/>
  <c r="AF31" i="40"/>
  <c r="AE31" i="40"/>
  <c r="AD31" i="40"/>
  <c r="AC31" i="40"/>
  <c r="AB31" i="40"/>
  <c r="AA31" i="40"/>
  <c r="Z31" i="40"/>
  <c r="Y31" i="40"/>
  <c r="X31" i="40"/>
  <c r="W31" i="40"/>
  <c r="V31" i="40"/>
  <c r="U31" i="40"/>
  <c r="AH30" i="40"/>
  <c r="AG30" i="40"/>
  <c r="AF30" i="40"/>
  <c r="AE30" i="40"/>
  <c r="AD30" i="40"/>
  <c r="AC30" i="40"/>
  <c r="AB30" i="40"/>
  <c r="AA30" i="40"/>
  <c r="Z30" i="40"/>
  <c r="Y30" i="40"/>
  <c r="X30" i="40"/>
  <c r="W30" i="40"/>
  <c r="V30" i="40"/>
  <c r="U30" i="40"/>
  <c r="H30" i="40"/>
  <c r="AH29" i="40"/>
  <c r="AG29" i="40"/>
  <c r="AF29" i="40"/>
  <c r="AE29" i="40"/>
  <c r="AD29" i="40"/>
  <c r="AC29" i="40"/>
  <c r="AB29" i="40"/>
  <c r="AA29" i="40"/>
  <c r="Z29" i="40"/>
  <c r="Y29" i="40"/>
  <c r="X29" i="40"/>
  <c r="W29" i="40"/>
  <c r="V29" i="40"/>
  <c r="U29" i="40"/>
  <c r="AH28" i="40"/>
  <c r="AG28" i="40"/>
  <c r="AF28" i="40"/>
  <c r="AE28" i="40"/>
  <c r="AD28" i="40"/>
  <c r="AC28" i="40"/>
  <c r="AB28" i="40"/>
  <c r="AA28" i="40"/>
  <c r="Z28" i="40"/>
  <c r="Y28" i="40"/>
  <c r="X28" i="40"/>
  <c r="W28" i="40"/>
  <c r="V28" i="40"/>
  <c r="U28" i="40"/>
  <c r="AH27" i="40"/>
  <c r="AG27" i="40"/>
  <c r="AF27" i="40"/>
  <c r="AE27" i="40"/>
  <c r="AD27" i="40"/>
  <c r="AC27" i="40"/>
  <c r="AB27" i="40"/>
  <c r="AA27" i="40"/>
  <c r="Z27" i="40"/>
  <c r="Y27" i="40"/>
  <c r="X27" i="40"/>
  <c r="W27" i="40"/>
  <c r="V27" i="40"/>
  <c r="U27" i="40"/>
  <c r="J27" i="40"/>
  <c r="AH26" i="40"/>
  <c r="AG26" i="40"/>
  <c r="AF26" i="40"/>
  <c r="AE26" i="40"/>
  <c r="AD26" i="40"/>
  <c r="AC26" i="40"/>
  <c r="AB26" i="40"/>
  <c r="AA26" i="40"/>
  <c r="Z26" i="40"/>
  <c r="Y26" i="40"/>
  <c r="X26" i="40"/>
  <c r="W26" i="40"/>
  <c r="V26" i="40"/>
  <c r="U26" i="40"/>
  <c r="J26" i="40"/>
  <c r="AH25" i="40"/>
  <c r="AG25" i="40"/>
  <c r="AF25" i="40"/>
  <c r="AE25" i="40"/>
  <c r="AD25" i="40"/>
  <c r="AC25" i="40"/>
  <c r="AB25" i="40"/>
  <c r="AA25" i="40"/>
  <c r="Z25" i="40"/>
  <c r="Y25" i="40"/>
  <c r="X25" i="40"/>
  <c r="W25" i="40"/>
  <c r="V25" i="40"/>
  <c r="U25" i="40"/>
  <c r="AH24" i="40"/>
  <c r="AG24" i="40"/>
  <c r="AF24" i="40"/>
  <c r="AE24" i="40"/>
  <c r="AD24" i="40"/>
  <c r="AC24" i="40"/>
  <c r="AB24" i="40"/>
  <c r="AA24" i="40"/>
  <c r="Z24" i="40"/>
  <c r="Y24" i="40"/>
  <c r="X24" i="40"/>
  <c r="W24" i="40"/>
  <c r="V24" i="40"/>
  <c r="U24" i="40"/>
  <c r="I24" i="40"/>
  <c r="J24" i="40" s="1"/>
  <c r="AH23" i="40"/>
  <c r="AG23" i="40"/>
  <c r="AF23" i="40"/>
  <c r="AE23" i="40"/>
  <c r="AD23" i="40"/>
  <c r="AC23" i="40"/>
  <c r="AB23" i="40"/>
  <c r="AA23" i="40"/>
  <c r="Z23" i="40"/>
  <c r="Y23" i="40"/>
  <c r="X23" i="40"/>
  <c r="W23" i="40"/>
  <c r="V23" i="40"/>
  <c r="U23" i="40"/>
  <c r="I23" i="40"/>
  <c r="J23" i="40" s="1"/>
  <c r="AH22" i="40"/>
  <c r="AG22" i="40"/>
  <c r="AF22" i="40"/>
  <c r="AE22" i="40"/>
  <c r="AD22" i="40"/>
  <c r="AC22" i="40"/>
  <c r="AB22" i="40"/>
  <c r="AA22" i="40"/>
  <c r="Z22" i="40"/>
  <c r="Y22" i="40"/>
  <c r="X22" i="40"/>
  <c r="W22" i="40"/>
  <c r="V22" i="40"/>
  <c r="U22" i="40"/>
  <c r="I22" i="40"/>
  <c r="J22" i="40" s="1"/>
  <c r="AH21" i="40"/>
  <c r="AG21" i="40"/>
  <c r="AF21" i="40"/>
  <c r="AE21" i="40"/>
  <c r="AD21" i="40"/>
  <c r="AC21" i="40"/>
  <c r="AB21" i="40"/>
  <c r="AA21" i="40"/>
  <c r="Z21" i="40"/>
  <c r="Y21" i="40"/>
  <c r="X21" i="40"/>
  <c r="W21" i="40"/>
  <c r="V21" i="40"/>
  <c r="U21" i="40"/>
  <c r="I21" i="40"/>
  <c r="J21" i="40" s="1"/>
  <c r="AH20" i="40"/>
  <c r="AG20" i="40"/>
  <c r="AF20" i="40"/>
  <c r="AE20" i="40"/>
  <c r="AD20" i="40"/>
  <c r="AC20" i="40"/>
  <c r="AB20" i="40"/>
  <c r="AA20" i="40"/>
  <c r="Z20" i="40"/>
  <c r="Y20" i="40"/>
  <c r="X20" i="40"/>
  <c r="W20" i="40"/>
  <c r="V20" i="40"/>
  <c r="U20" i="40"/>
  <c r="I20" i="40"/>
  <c r="J20" i="40" s="1"/>
  <c r="AH19" i="40"/>
  <c r="AG19" i="40"/>
  <c r="AF19" i="40"/>
  <c r="AE19" i="40"/>
  <c r="AD19" i="40"/>
  <c r="AC19" i="40"/>
  <c r="AB19" i="40"/>
  <c r="AA19" i="40"/>
  <c r="Z19" i="40"/>
  <c r="Y19" i="40"/>
  <c r="X19" i="40"/>
  <c r="W19" i="40"/>
  <c r="V19" i="40"/>
  <c r="U19" i="40"/>
  <c r="AH18" i="40"/>
  <c r="AG18" i="40"/>
  <c r="AF18" i="40"/>
  <c r="AE18" i="40"/>
  <c r="AD18" i="40"/>
  <c r="AC18" i="40"/>
  <c r="AB18" i="40"/>
  <c r="AA18" i="40"/>
  <c r="Z18" i="40"/>
  <c r="Y18" i="40"/>
  <c r="X18" i="40"/>
  <c r="W18" i="40"/>
  <c r="V18" i="40"/>
  <c r="U18" i="40"/>
  <c r="AH17" i="40"/>
  <c r="AG17" i="40"/>
  <c r="AF17" i="40"/>
  <c r="AE17" i="40"/>
  <c r="AD17" i="40"/>
  <c r="AC17" i="40"/>
  <c r="AB17" i="40"/>
  <c r="AA17" i="40"/>
  <c r="Z17" i="40"/>
  <c r="Y17" i="40"/>
  <c r="X17" i="40"/>
  <c r="W17" i="40"/>
  <c r="V17" i="40"/>
  <c r="U17" i="40"/>
  <c r="AH16" i="40"/>
  <c r="AG16" i="40"/>
  <c r="AF16" i="40"/>
  <c r="AE16" i="40"/>
  <c r="AD16" i="40"/>
  <c r="AC16" i="40"/>
  <c r="AB16" i="40"/>
  <c r="AA16" i="40"/>
  <c r="Z16" i="40"/>
  <c r="Y16" i="40"/>
  <c r="X16" i="40"/>
  <c r="W16" i="40"/>
  <c r="V16" i="40"/>
  <c r="U16" i="40"/>
  <c r="AH15" i="40"/>
  <c r="AG15" i="40"/>
  <c r="AF15" i="40"/>
  <c r="AE15" i="40"/>
  <c r="AD15" i="40"/>
  <c r="AC15" i="40"/>
  <c r="AB15" i="40"/>
  <c r="AA15" i="40"/>
  <c r="Z15" i="40"/>
  <c r="Y15" i="40"/>
  <c r="X15" i="40"/>
  <c r="W15" i="40"/>
  <c r="V15" i="40"/>
  <c r="U15" i="40"/>
  <c r="AH14" i="40"/>
  <c r="AG14" i="40"/>
  <c r="AF14" i="40"/>
  <c r="AE14" i="40"/>
  <c r="AD14" i="40"/>
  <c r="AC14" i="40"/>
  <c r="AB14" i="40"/>
  <c r="AA14" i="40"/>
  <c r="Z14" i="40"/>
  <c r="Y14" i="40"/>
  <c r="X14" i="40"/>
  <c r="W14" i="40"/>
  <c r="V14" i="40"/>
  <c r="U14" i="40"/>
  <c r="AH13" i="40"/>
  <c r="AG13" i="40"/>
  <c r="AF13" i="40"/>
  <c r="AE13" i="40"/>
  <c r="AD13" i="40"/>
  <c r="AC13" i="40"/>
  <c r="AB13" i="40"/>
  <c r="AA13" i="40"/>
  <c r="Z13" i="40"/>
  <c r="Y13" i="40"/>
  <c r="X13" i="40"/>
  <c r="W13" i="40"/>
  <c r="V13" i="40"/>
  <c r="U13" i="40"/>
  <c r="AH12" i="40"/>
  <c r="AG12" i="40"/>
  <c r="AF12" i="40"/>
  <c r="AE12" i="40"/>
  <c r="AD12" i="40"/>
  <c r="AC12" i="40"/>
  <c r="AB12" i="40"/>
  <c r="AA12" i="40"/>
  <c r="Z12" i="40"/>
  <c r="Y12" i="40"/>
  <c r="X12" i="40"/>
  <c r="W12" i="40"/>
  <c r="V12" i="40"/>
  <c r="U12" i="40"/>
  <c r="AH11" i="40"/>
  <c r="AG11" i="40"/>
  <c r="AF11" i="40"/>
  <c r="AE11" i="40"/>
  <c r="AD11" i="40"/>
  <c r="AC11" i="40"/>
  <c r="AB11" i="40"/>
  <c r="AA11" i="40"/>
  <c r="Z11" i="40"/>
  <c r="Y11" i="40"/>
  <c r="X11" i="40"/>
  <c r="W11" i="40"/>
  <c r="V11" i="40"/>
  <c r="U11" i="40"/>
  <c r="C11" i="40"/>
  <c r="AH10" i="40"/>
  <c r="AG10" i="40"/>
  <c r="AF10" i="40"/>
  <c r="AE10" i="40"/>
  <c r="AD10" i="40"/>
  <c r="AC10" i="40"/>
  <c r="AB10" i="40"/>
  <c r="AA10" i="40"/>
  <c r="Z10" i="40"/>
  <c r="Y10" i="40"/>
  <c r="X10" i="40"/>
  <c r="W10" i="40"/>
  <c r="V10" i="40"/>
  <c r="U10" i="40"/>
  <c r="C10" i="40"/>
  <c r="AH9" i="40"/>
  <c r="AG9" i="40"/>
  <c r="AF9" i="40"/>
  <c r="AE9" i="40"/>
  <c r="AD9" i="40"/>
  <c r="AC9" i="40"/>
  <c r="AB9" i="40"/>
  <c r="AA9" i="40"/>
  <c r="Z9" i="40"/>
  <c r="Y9" i="40"/>
  <c r="X9" i="40"/>
  <c r="W9" i="40"/>
  <c r="V9" i="40"/>
  <c r="U9" i="40"/>
  <c r="C9" i="40"/>
  <c r="AH8" i="40"/>
  <c r="AG8" i="40"/>
  <c r="AF8" i="40"/>
  <c r="AE8" i="40"/>
  <c r="AD8" i="40"/>
  <c r="AC8" i="40"/>
  <c r="AB8" i="40"/>
  <c r="AA8" i="40"/>
  <c r="Z8" i="40"/>
  <c r="Y8" i="40"/>
  <c r="X8" i="40"/>
  <c r="W8" i="40"/>
  <c r="V8" i="40"/>
  <c r="U8" i="40"/>
  <c r="C8" i="40"/>
  <c r="AH7" i="40"/>
  <c r="AG7" i="40"/>
  <c r="AF7" i="40"/>
  <c r="AE7" i="40"/>
  <c r="AD7" i="40"/>
  <c r="AC7" i="40"/>
  <c r="AB7" i="40"/>
  <c r="AA7" i="40"/>
  <c r="Z7" i="40"/>
  <c r="Y7" i="40"/>
  <c r="X7" i="40"/>
  <c r="W7" i="40"/>
  <c r="V7" i="40"/>
  <c r="U7" i="40"/>
  <c r="C7" i="40"/>
  <c r="AH6" i="40"/>
  <c r="AG6" i="40"/>
  <c r="AF6" i="40"/>
  <c r="AE6" i="40"/>
  <c r="AD6" i="40"/>
  <c r="AC6" i="40"/>
  <c r="AB6" i="40"/>
  <c r="AA6" i="40"/>
  <c r="Z6" i="40"/>
  <c r="Y6" i="40"/>
  <c r="X6" i="40"/>
  <c r="W6" i="40"/>
  <c r="V6" i="40"/>
  <c r="U6" i="40"/>
  <c r="AH5" i="40"/>
  <c r="AG5" i="40"/>
  <c r="AF5" i="40"/>
  <c r="AE5" i="40"/>
  <c r="AD5" i="40"/>
  <c r="AC5" i="40"/>
  <c r="AB5" i="40"/>
  <c r="AA5" i="40"/>
  <c r="Z5" i="40"/>
  <c r="Y5" i="40"/>
  <c r="X5" i="40"/>
  <c r="W5" i="40"/>
  <c r="V5" i="40"/>
  <c r="U5" i="40"/>
  <c r="AH4" i="40"/>
  <c r="AG4" i="40"/>
  <c r="AF4" i="40"/>
  <c r="AE4" i="40"/>
  <c r="AD4" i="40"/>
  <c r="AC4" i="40"/>
  <c r="AB4" i="40"/>
  <c r="AA4" i="40"/>
  <c r="Z4" i="40"/>
  <c r="Y4" i="40"/>
  <c r="X4" i="40"/>
  <c r="W4" i="40"/>
  <c r="V4" i="40"/>
  <c r="U4" i="40"/>
  <c r="AK3" i="40"/>
  <c r="AH3" i="40"/>
  <c r="AF3" i="40"/>
  <c r="AE3" i="40"/>
  <c r="AD3" i="40"/>
  <c r="AC3" i="40"/>
  <c r="AB3" i="40"/>
  <c r="AA3" i="40"/>
  <c r="Z3" i="40"/>
  <c r="Y3" i="40"/>
  <c r="X3" i="40"/>
  <c r="W3" i="40"/>
  <c r="V3" i="40"/>
  <c r="U3" i="40"/>
  <c r="G187" i="39"/>
  <c r="H186" i="39"/>
  <c r="I186" i="39" s="1"/>
  <c r="H185" i="39"/>
  <c r="I185" i="39" s="1"/>
  <c r="G181" i="39"/>
  <c r="H180" i="39"/>
  <c r="I180" i="39" s="1"/>
  <c r="H179" i="39"/>
  <c r="I179" i="39" s="1"/>
  <c r="H178" i="39"/>
  <c r="G173" i="39"/>
  <c r="H172" i="39"/>
  <c r="I172" i="39" s="1"/>
  <c r="H171" i="39"/>
  <c r="I171" i="39" s="1"/>
  <c r="I173" i="39" s="1"/>
  <c r="G167" i="39"/>
  <c r="H166" i="39"/>
  <c r="I166" i="39" s="1"/>
  <c r="H165" i="39"/>
  <c r="I165" i="39" s="1"/>
  <c r="H164" i="39"/>
  <c r="H167" i="39" s="1"/>
  <c r="H159" i="39"/>
  <c r="I158" i="39"/>
  <c r="J158" i="39" s="1"/>
  <c r="I157" i="39"/>
  <c r="J157" i="39" s="1"/>
  <c r="I156" i="39"/>
  <c r="J156" i="39" s="1"/>
  <c r="I155" i="39"/>
  <c r="J155" i="39" s="1"/>
  <c r="I154" i="39"/>
  <c r="H150" i="39"/>
  <c r="J149" i="39"/>
  <c r="J148" i="39"/>
  <c r="I144" i="39"/>
  <c r="J144" i="39" s="1"/>
  <c r="I143" i="39"/>
  <c r="J143" i="39" s="1"/>
  <c r="I142" i="39"/>
  <c r="J142" i="39" s="1"/>
  <c r="I141" i="39"/>
  <c r="J141" i="39" s="1"/>
  <c r="I140" i="39"/>
  <c r="H135" i="39"/>
  <c r="I134" i="39"/>
  <c r="J134" i="39" s="1"/>
  <c r="I133" i="39"/>
  <c r="J133" i="39" s="1"/>
  <c r="I132" i="39"/>
  <c r="J132" i="39" s="1"/>
  <c r="I131" i="39"/>
  <c r="J131" i="39" s="1"/>
  <c r="I130" i="39"/>
  <c r="H126" i="39"/>
  <c r="J125" i="39"/>
  <c r="J122" i="39"/>
  <c r="J121" i="39"/>
  <c r="I120" i="39"/>
  <c r="J120" i="39" s="1"/>
  <c r="I119" i="39"/>
  <c r="J119" i="39" s="1"/>
  <c r="I118" i="39"/>
  <c r="J118" i="39" s="1"/>
  <c r="I117" i="39"/>
  <c r="J117" i="39" s="1"/>
  <c r="I116" i="39"/>
  <c r="H111" i="39"/>
  <c r="I110" i="39"/>
  <c r="J110" i="39" s="1"/>
  <c r="I109" i="39"/>
  <c r="J109" i="39" s="1"/>
  <c r="I108" i="39"/>
  <c r="J108" i="39" s="1"/>
  <c r="I107" i="39"/>
  <c r="J107" i="39" s="1"/>
  <c r="I106" i="39"/>
  <c r="I111" i="39" s="1"/>
  <c r="H102" i="39"/>
  <c r="J101" i="39"/>
  <c r="I96" i="39"/>
  <c r="J96" i="39" s="1"/>
  <c r="I95" i="39"/>
  <c r="J95" i="39" s="1"/>
  <c r="I94" i="39"/>
  <c r="J94" i="39" s="1"/>
  <c r="I93" i="39"/>
  <c r="J93" i="39" s="1"/>
  <c r="I92" i="39"/>
  <c r="J92" i="39" s="1"/>
  <c r="H87" i="39"/>
  <c r="I86" i="39"/>
  <c r="J86" i="39" s="1"/>
  <c r="I85" i="39"/>
  <c r="J85" i="39" s="1"/>
  <c r="I84" i="39"/>
  <c r="J84" i="39" s="1"/>
  <c r="I83" i="39"/>
  <c r="J83" i="39" s="1"/>
  <c r="I82" i="39"/>
  <c r="H78" i="39"/>
  <c r="J77" i="39"/>
  <c r="J76" i="39"/>
  <c r="J75" i="39"/>
  <c r="J74" i="39"/>
  <c r="J73" i="39"/>
  <c r="I72" i="39"/>
  <c r="J72" i="39" s="1"/>
  <c r="I71" i="39"/>
  <c r="J71" i="39" s="1"/>
  <c r="I70" i="39"/>
  <c r="J70" i="39" s="1"/>
  <c r="I69" i="39"/>
  <c r="J69" i="39" s="1"/>
  <c r="I68" i="39"/>
  <c r="H63" i="39"/>
  <c r="I62" i="39"/>
  <c r="J62" i="39" s="1"/>
  <c r="I61" i="39"/>
  <c r="J61" i="39" s="1"/>
  <c r="I60" i="39"/>
  <c r="J60" i="39" s="1"/>
  <c r="I59" i="39"/>
  <c r="J59" i="39" s="1"/>
  <c r="I58" i="39"/>
  <c r="H54" i="39"/>
  <c r="J53" i="39"/>
  <c r="J52" i="39"/>
  <c r="I48" i="39"/>
  <c r="J48" i="39" s="1"/>
  <c r="I47" i="39"/>
  <c r="J47" i="39" s="1"/>
  <c r="I46" i="39"/>
  <c r="J46" i="39" s="1"/>
  <c r="AH45" i="39"/>
  <c r="AG45" i="39"/>
  <c r="AF45" i="39"/>
  <c r="AE45" i="39"/>
  <c r="AD45" i="39"/>
  <c r="AC45" i="39"/>
  <c r="AB45" i="39"/>
  <c r="AA45" i="39"/>
  <c r="Z45" i="39"/>
  <c r="Y45" i="39"/>
  <c r="X45" i="39"/>
  <c r="W45" i="39"/>
  <c r="V45" i="39"/>
  <c r="U45" i="39"/>
  <c r="I45" i="39"/>
  <c r="J45" i="39" s="1"/>
  <c r="AH44" i="39"/>
  <c r="AG44" i="39"/>
  <c r="AF44" i="39"/>
  <c r="AE44" i="39"/>
  <c r="AD44" i="39"/>
  <c r="AC44" i="39"/>
  <c r="AB44" i="39"/>
  <c r="AA44" i="39"/>
  <c r="Z44" i="39"/>
  <c r="Y44" i="39"/>
  <c r="X44" i="39"/>
  <c r="W44" i="39"/>
  <c r="V44" i="39"/>
  <c r="U44" i="39"/>
  <c r="I44" i="39"/>
  <c r="AH43" i="39"/>
  <c r="AG43" i="39"/>
  <c r="AF43" i="39"/>
  <c r="AE43" i="39"/>
  <c r="AD43" i="39"/>
  <c r="AC43" i="39"/>
  <c r="AB43" i="39"/>
  <c r="AA43" i="39"/>
  <c r="Z43" i="39"/>
  <c r="Y43" i="39"/>
  <c r="X43" i="39"/>
  <c r="W43" i="39"/>
  <c r="V43" i="39"/>
  <c r="U43" i="39"/>
  <c r="AH42" i="39"/>
  <c r="AG42" i="39"/>
  <c r="AF42" i="39"/>
  <c r="AE42" i="39"/>
  <c r="AD42" i="39"/>
  <c r="AC42" i="39"/>
  <c r="AB42" i="39"/>
  <c r="AA42" i="39"/>
  <c r="Z42" i="39"/>
  <c r="Y42" i="39"/>
  <c r="X42" i="39"/>
  <c r="W42" i="39"/>
  <c r="V42" i="39"/>
  <c r="U42" i="39"/>
  <c r="AH41" i="39"/>
  <c r="AG41" i="39"/>
  <c r="AF41" i="39"/>
  <c r="AE41" i="39"/>
  <c r="AD41" i="39"/>
  <c r="AC41" i="39"/>
  <c r="AB41" i="39"/>
  <c r="AA41" i="39"/>
  <c r="Z41" i="39"/>
  <c r="Y41" i="39"/>
  <c r="X41" i="39"/>
  <c r="W41" i="39"/>
  <c r="V41" i="39"/>
  <c r="U41" i="39"/>
  <c r="AH40" i="39"/>
  <c r="AG40" i="39"/>
  <c r="AF40" i="39"/>
  <c r="AE40" i="39"/>
  <c r="AD40" i="39"/>
  <c r="AC40" i="39"/>
  <c r="AB40" i="39"/>
  <c r="AA40" i="39"/>
  <c r="Z40" i="39"/>
  <c r="Y40" i="39"/>
  <c r="X40" i="39"/>
  <c r="W40" i="39"/>
  <c r="V40" i="39"/>
  <c r="U40" i="39"/>
  <c r="AH39" i="39"/>
  <c r="AG39" i="39"/>
  <c r="AF39" i="39"/>
  <c r="AE39" i="39"/>
  <c r="AD39" i="39"/>
  <c r="AC39" i="39"/>
  <c r="AB39" i="39"/>
  <c r="AA39" i="39"/>
  <c r="Z39" i="39"/>
  <c r="Y39" i="39"/>
  <c r="X39" i="39"/>
  <c r="W39" i="39"/>
  <c r="V39" i="39"/>
  <c r="U39" i="39"/>
  <c r="H39" i="39"/>
  <c r="AH38" i="39"/>
  <c r="AG38" i="39"/>
  <c r="AF38" i="39"/>
  <c r="AE38" i="39"/>
  <c r="AD38" i="39"/>
  <c r="AC38" i="39"/>
  <c r="AB38" i="39"/>
  <c r="AA38" i="39"/>
  <c r="Z38" i="39"/>
  <c r="Y38" i="39"/>
  <c r="X38" i="39"/>
  <c r="W38" i="39"/>
  <c r="V38" i="39"/>
  <c r="U38" i="39"/>
  <c r="I38" i="39"/>
  <c r="J38" i="39" s="1"/>
  <c r="AH37" i="39"/>
  <c r="AG37" i="39"/>
  <c r="AF37" i="39"/>
  <c r="AE37" i="39"/>
  <c r="AD37" i="39"/>
  <c r="AC37" i="39"/>
  <c r="AB37" i="39"/>
  <c r="AA37" i="39"/>
  <c r="Z37" i="39"/>
  <c r="Y37" i="39"/>
  <c r="X37" i="39"/>
  <c r="W37" i="39"/>
  <c r="V37" i="39"/>
  <c r="U37" i="39"/>
  <c r="I37" i="39"/>
  <c r="J37" i="39" s="1"/>
  <c r="AH36" i="39"/>
  <c r="AG36" i="39"/>
  <c r="AF36" i="39"/>
  <c r="AE36" i="39"/>
  <c r="AD36" i="39"/>
  <c r="AC36" i="39"/>
  <c r="AB36" i="39"/>
  <c r="AA36" i="39"/>
  <c r="Z36" i="39"/>
  <c r="Y36" i="39"/>
  <c r="X36" i="39"/>
  <c r="W36" i="39"/>
  <c r="V36" i="39"/>
  <c r="U36" i="39"/>
  <c r="I36" i="39"/>
  <c r="AH35" i="39"/>
  <c r="AG35" i="39"/>
  <c r="AF35" i="39"/>
  <c r="AE35" i="39"/>
  <c r="AD35" i="39"/>
  <c r="AC35" i="39"/>
  <c r="AB35" i="39"/>
  <c r="AA35" i="39"/>
  <c r="Z35" i="39"/>
  <c r="Y35" i="39"/>
  <c r="X35" i="39"/>
  <c r="W35" i="39"/>
  <c r="V35" i="39"/>
  <c r="U35" i="39"/>
  <c r="I35" i="39"/>
  <c r="J35" i="39" s="1"/>
  <c r="AH34" i="39"/>
  <c r="AG34" i="39"/>
  <c r="AF34" i="39"/>
  <c r="AE34" i="39"/>
  <c r="AD34" i="39"/>
  <c r="AC34" i="39"/>
  <c r="AB34" i="39"/>
  <c r="AA34" i="39"/>
  <c r="Z34" i="39"/>
  <c r="Y34" i="39"/>
  <c r="X34" i="39"/>
  <c r="W34" i="39"/>
  <c r="V34" i="39"/>
  <c r="U34" i="39"/>
  <c r="I34" i="39"/>
  <c r="J34" i="39" s="1"/>
  <c r="AH33" i="39"/>
  <c r="AG33" i="39"/>
  <c r="AF33" i="39"/>
  <c r="AE33" i="39"/>
  <c r="AD33" i="39"/>
  <c r="AC33" i="39"/>
  <c r="AB33" i="39"/>
  <c r="AA33" i="39"/>
  <c r="Z33" i="39"/>
  <c r="Y33" i="39"/>
  <c r="X33" i="39"/>
  <c r="W33" i="39"/>
  <c r="V33" i="39"/>
  <c r="U33" i="39"/>
  <c r="AH32" i="39"/>
  <c r="AG32" i="39"/>
  <c r="AF32" i="39"/>
  <c r="AE32" i="39"/>
  <c r="AD32" i="39"/>
  <c r="AC32" i="39"/>
  <c r="AB32" i="39"/>
  <c r="AA32" i="39"/>
  <c r="Z32" i="39"/>
  <c r="Y32" i="39"/>
  <c r="X32" i="39"/>
  <c r="W32" i="39"/>
  <c r="V32" i="39"/>
  <c r="U32" i="39"/>
  <c r="AH31" i="39"/>
  <c r="AG31" i="39"/>
  <c r="AF31" i="39"/>
  <c r="AE31" i="39"/>
  <c r="AD31" i="39"/>
  <c r="AC31" i="39"/>
  <c r="AB31" i="39"/>
  <c r="AA31" i="39"/>
  <c r="Z31" i="39"/>
  <c r="Y31" i="39"/>
  <c r="X31" i="39"/>
  <c r="W31" i="39"/>
  <c r="V31" i="39"/>
  <c r="U31" i="39"/>
  <c r="AH30" i="39"/>
  <c r="AG30" i="39"/>
  <c r="AF30" i="39"/>
  <c r="AE30" i="39"/>
  <c r="AD30" i="39"/>
  <c r="AC30" i="39"/>
  <c r="AB30" i="39"/>
  <c r="AA30" i="39"/>
  <c r="Z30" i="39"/>
  <c r="Y30" i="39"/>
  <c r="X30" i="39"/>
  <c r="W30" i="39"/>
  <c r="V30" i="39"/>
  <c r="U30" i="39"/>
  <c r="H30" i="39"/>
  <c r="AH29" i="39"/>
  <c r="AG29" i="39"/>
  <c r="AF29" i="39"/>
  <c r="AE29" i="39"/>
  <c r="AD29" i="39"/>
  <c r="AC29" i="39"/>
  <c r="AB29" i="39"/>
  <c r="AA29" i="39"/>
  <c r="Z29" i="39"/>
  <c r="Y29" i="39"/>
  <c r="X29" i="39"/>
  <c r="W29" i="39"/>
  <c r="V29" i="39"/>
  <c r="U29" i="39"/>
  <c r="AH28" i="39"/>
  <c r="AG28" i="39"/>
  <c r="AF28" i="39"/>
  <c r="AE28" i="39"/>
  <c r="AD28" i="39"/>
  <c r="AC28" i="39"/>
  <c r="AB28" i="39"/>
  <c r="AA28" i="39"/>
  <c r="Z28" i="39"/>
  <c r="Y28" i="39"/>
  <c r="X28" i="39"/>
  <c r="W28" i="39"/>
  <c r="V28" i="39"/>
  <c r="U28" i="39"/>
  <c r="J28" i="39"/>
  <c r="AH27" i="39"/>
  <c r="AG27" i="39"/>
  <c r="AF27" i="39"/>
  <c r="AE27" i="39"/>
  <c r="AD27" i="39"/>
  <c r="AC27" i="39"/>
  <c r="AB27" i="39"/>
  <c r="AA27" i="39"/>
  <c r="Z27" i="39"/>
  <c r="Y27" i="39"/>
  <c r="X27" i="39"/>
  <c r="W27" i="39"/>
  <c r="V27" i="39"/>
  <c r="U27" i="39"/>
  <c r="J27" i="39"/>
  <c r="AH26" i="39"/>
  <c r="AG26" i="39"/>
  <c r="AF26" i="39"/>
  <c r="AE26" i="39"/>
  <c r="AD26" i="39"/>
  <c r="AC26" i="39"/>
  <c r="AB26" i="39"/>
  <c r="AA26" i="39"/>
  <c r="Z26" i="39"/>
  <c r="Y26" i="39"/>
  <c r="X26" i="39"/>
  <c r="W26" i="39"/>
  <c r="V26" i="39"/>
  <c r="U26" i="39"/>
  <c r="J26" i="39"/>
  <c r="AH25" i="39"/>
  <c r="AG25" i="39"/>
  <c r="AF25" i="39"/>
  <c r="AE25" i="39"/>
  <c r="AD25" i="39"/>
  <c r="AC25" i="39"/>
  <c r="AB25" i="39"/>
  <c r="AA25" i="39"/>
  <c r="Z25" i="39"/>
  <c r="Y25" i="39"/>
  <c r="X25" i="39"/>
  <c r="W25" i="39"/>
  <c r="V25" i="39"/>
  <c r="U25" i="39"/>
  <c r="AH24" i="39"/>
  <c r="AG24" i="39"/>
  <c r="AF24" i="39"/>
  <c r="AE24" i="39"/>
  <c r="AD24" i="39"/>
  <c r="AC24" i="39"/>
  <c r="AB24" i="39"/>
  <c r="AA24" i="39"/>
  <c r="Z24" i="39"/>
  <c r="Y24" i="39"/>
  <c r="X24" i="39"/>
  <c r="W24" i="39"/>
  <c r="V24" i="39"/>
  <c r="U24" i="39"/>
  <c r="I24" i="39"/>
  <c r="J24" i="39" s="1"/>
  <c r="AH23" i="39"/>
  <c r="AG23" i="39"/>
  <c r="AF23" i="39"/>
  <c r="AE23" i="39"/>
  <c r="AD23" i="39"/>
  <c r="AC23" i="39"/>
  <c r="AB23" i="39"/>
  <c r="AA23" i="39"/>
  <c r="Z23" i="39"/>
  <c r="Y23" i="39"/>
  <c r="X23" i="39"/>
  <c r="W23" i="39"/>
  <c r="V23" i="39"/>
  <c r="U23" i="39"/>
  <c r="I23" i="39"/>
  <c r="J23" i="39" s="1"/>
  <c r="AH22" i="39"/>
  <c r="AG22" i="39"/>
  <c r="AF22" i="39"/>
  <c r="AE22" i="39"/>
  <c r="AD22" i="39"/>
  <c r="AC22" i="39"/>
  <c r="AB22" i="39"/>
  <c r="AA22" i="39"/>
  <c r="Z22" i="39"/>
  <c r="Y22" i="39"/>
  <c r="X22" i="39"/>
  <c r="W22" i="39"/>
  <c r="V22" i="39"/>
  <c r="U22" i="39"/>
  <c r="I22" i="39"/>
  <c r="J22" i="39" s="1"/>
  <c r="AH21" i="39"/>
  <c r="AG21" i="39"/>
  <c r="AF21" i="39"/>
  <c r="AE21" i="39"/>
  <c r="AD21" i="39"/>
  <c r="AC21" i="39"/>
  <c r="AB21" i="39"/>
  <c r="AA21" i="39"/>
  <c r="Z21" i="39"/>
  <c r="Y21" i="39"/>
  <c r="X21" i="39"/>
  <c r="W21" i="39"/>
  <c r="V21" i="39"/>
  <c r="U21" i="39"/>
  <c r="I21" i="39"/>
  <c r="AH20" i="39"/>
  <c r="AG20" i="39"/>
  <c r="AF20" i="39"/>
  <c r="AE20" i="39"/>
  <c r="AD20" i="39"/>
  <c r="AC20" i="39"/>
  <c r="AB20" i="39"/>
  <c r="AA20" i="39"/>
  <c r="Z20" i="39"/>
  <c r="Y20" i="39"/>
  <c r="X20" i="39"/>
  <c r="W20" i="39"/>
  <c r="V20" i="39"/>
  <c r="U20" i="39"/>
  <c r="I20" i="39"/>
  <c r="J20" i="39" s="1"/>
  <c r="AH19" i="39"/>
  <c r="AG19" i="39"/>
  <c r="AF19" i="39"/>
  <c r="AE19" i="39"/>
  <c r="AD19" i="39"/>
  <c r="AC19" i="39"/>
  <c r="AB19" i="39"/>
  <c r="AA19" i="39"/>
  <c r="Z19" i="39"/>
  <c r="Y19" i="39"/>
  <c r="X19" i="39"/>
  <c r="W19" i="39"/>
  <c r="V19" i="39"/>
  <c r="U19" i="39"/>
  <c r="AH18" i="39"/>
  <c r="AG18" i="39"/>
  <c r="AF18" i="39"/>
  <c r="AE18" i="39"/>
  <c r="AD18" i="39"/>
  <c r="AC18" i="39"/>
  <c r="AB18" i="39"/>
  <c r="AA18" i="39"/>
  <c r="Z18" i="39"/>
  <c r="Y18" i="39"/>
  <c r="X18" i="39"/>
  <c r="W18" i="39"/>
  <c r="V18" i="39"/>
  <c r="U18" i="39"/>
  <c r="AH17" i="39"/>
  <c r="AG17" i="39"/>
  <c r="AF17" i="39"/>
  <c r="AE17" i="39"/>
  <c r="AD17" i="39"/>
  <c r="AC17" i="39"/>
  <c r="AB17" i="39"/>
  <c r="AA17" i="39"/>
  <c r="Z17" i="39"/>
  <c r="Y17" i="39"/>
  <c r="X17" i="39"/>
  <c r="W17" i="39"/>
  <c r="V17" i="39"/>
  <c r="U17" i="39"/>
  <c r="AH16" i="39"/>
  <c r="AG16" i="39"/>
  <c r="AF16" i="39"/>
  <c r="AE16" i="39"/>
  <c r="AD16" i="39"/>
  <c r="AC16" i="39"/>
  <c r="AB16" i="39"/>
  <c r="AA16" i="39"/>
  <c r="Z16" i="39"/>
  <c r="Y16" i="39"/>
  <c r="X16" i="39"/>
  <c r="W16" i="39"/>
  <c r="V16" i="39"/>
  <c r="U16" i="39"/>
  <c r="AH15" i="39"/>
  <c r="AG15" i="39"/>
  <c r="AF15" i="39"/>
  <c r="AE15" i="39"/>
  <c r="AD15" i="39"/>
  <c r="AC15" i="39"/>
  <c r="AB15" i="39"/>
  <c r="AA15" i="39"/>
  <c r="Z15" i="39"/>
  <c r="Y15" i="39"/>
  <c r="X15" i="39"/>
  <c r="W15" i="39"/>
  <c r="V15" i="39"/>
  <c r="U15" i="39"/>
  <c r="AH14" i="39"/>
  <c r="AG14" i="39"/>
  <c r="AF14" i="39"/>
  <c r="AE14" i="39"/>
  <c r="AD14" i="39"/>
  <c r="AC14" i="39"/>
  <c r="AB14" i="39"/>
  <c r="AA14" i="39"/>
  <c r="Z14" i="39"/>
  <c r="Y14" i="39"/>
  <c r="X14" i="39"/>
  <c r="W14" i="39"/>
  <c r="V14" i="39"/>
  <c r="U14" i="39"/>
  <c r="AH13" i="39"/>
  <c r="AG13" i="39"/>
  <c r="AF13" i="39"/>
  <c r="AE13" i="39"/>
  <c r="AD13" i="39"/>
  <c r="AC13" i="39"/>
  <c r="AB13" i="39"/>
  <c r="AA13" i="39"/>
  <c r="Z13" i="39"/>
  <c r="Y13" i="39"/>
  <c r="X13" i="39"/>
  <c r="W13" i="39"/>
  <c r="V13" i="39"/>
  <c r="U13" i="39"/>
  <c r="AH12" i="39"/>
  <c r="AG12" i="39"/>
  <c r="AF12" i="39"/>
  <c r="AE12" i="39"/>
  <c r="AD12" i="39"/>
  <c r="AC12" i="39"/>
  <c r="AB12" i="39"/>
  <c r="AA12" i="39"/>
  <c r="Z12" i="39"/>
  <c r="Y12" i="39"/>
  <c r="X12" i="39"/>
  <c r="W12" i="39"/>
  <c r="V12" i="39"/>
  <c r="U12" i="39"/>
  <c r="AH11" i="39"/>
  <c r="AG11" i="39"/>
  <c r="AF11" i="39"/>
  <c r="AE11" i="39"/>
  <c r="AD11" i="39"/>
  <c r="AC11" i="39"/>
  <c r="AB11" i="39"/>
  <c r="AA11" i="39"/>
  <c r="Z11" i="39"/>
  <c r="Y11" i="39"/>
  <c r="X11" i="39"/>
  <c r="W11" i="39"/>
  <c r="V11" i="39"/>
  <c r="U11" i="39"/>
  <c r="C11" i="39"/>
  <c r="AH10" i="39"/>
  <c r="AG10" i="39"/>
  <c r="AF10" i="39"/>
  <c r="AE10" i="39"/>
  <c r="AD10" i="39"/>
  <c r="AC10" i="39"/>
  <c r="AB10" i="39"/>
  <c r="AA10" i="39"/>
  <c r="Z10" i="39"/>
  <c r="Y10" i="39"/>
  <c r="X10" i="39"/>
  <c r="W10" i="39"/>
  <c r="V10" i="39"/>
  <c r="U10" i="39"/>
  <c r="C10" i="39"/>
  <c r="AH9" i="39"/>
  <c r="AG9" i="39"/>
  <c r="AF9" i="39"/>
  <c r="AE9" i="39"/>
  <c r="AD9" i="39"/>
  <c r="AC9" i="39"/>
  <c r="AB9" i="39"/>
  <c r="AA9" i="39"/>
  <c r="Z9" i="39"/>
  <c r="Y9" i="39"/>
  <c r="X9" i="39"/>
  <c r="W9" i="39"/>
  <c r="V9" i="39"/>
  <c r="U9" i="39"/>
  <c r="C9" i="39"/>
  <c r="AH8" i="39"/>
  <c r="AG8" i="39"/>
  <c r="AF8" i="39"/>
  <c r="AE8" i="39"/>
  <c r="AD8" i="39"/>
  <c r="AC8" i="39"/>
  <c r="AB8" i="39"/>
  <c r="AA8" i="39"/>
  <c r="Z8" i="39"/>
  <c r="Y8" i="39"/>
  <c r="X8" i="39"/>
  <c r="W8" i="39"/>
  <c r="V8" i="39"/>
  <c r="U8" i="39"/>
  <c r="C8" i="39"/>
  <c r="AH7" i="39"/>
  <c r="AG7" i="39"/>
  <c r="AF7" i="39"/>
  <c r="AE7" i="39"/>
  <c r="AD7" i="39"/>
  <c r="AC7" i="39"/>
  <c r="AB7" i="39"/>
  <c r="AA7" i="39"/>
  <c r="Z7" i="39"/>
  <c r="Y7" i="39"/>
  <c r="X7" i="39"/>
  <c r="W7" i="39"/>
  <c r="V7" i="39"/>
  <c r="U7" i="39"/>
  <c r="C7" i="39"/>
  <c r="AH6" i="39"/>
  <c r="AG6" i="39"/>
  <c r="AF6" i="39"/>
  <c r="AE6" i="39"/>
  <c r="AD6" i="39"/>
  <c r="AC6" i="39"/>
  <c r="AB6" i="39"/>
  <c r="AA6" i="39"/>
  <c r="Z6" i="39"/>
  <c r="Y6" i="39"/>
  <c r="X6" i="39"/>
  <c r="W6" i="39"/>
  <c r="V6" i="39"/>
  <c r="U6" i="39"/>
  <c r="AH5" i="39"/>
  <c r="AG5" i="39"/>
  <c r="AF5" i="39"/>
  <c r="AE5" i="39"/>
  <c r="AD5" i="39"/>
  <c r="AC5" i="39"/>
  <c r="AB5" i="39"/>
  <c r="AA5" i="39"/>
  <c r="Z5" i="39"/>
  <c r="Y5" i="39"/>
  <c r="X5" i="39"/>
  <c r="W5" i="39"/>
  <c r="V5" i="39"/>
  <c r="U5" i="39"/>
  <c r="AH4" i="39"/>
  <c r="AG4" i="39"/>
  <c r="AF4" i="39"/>
  <c r="AE4" i="39"/>
  <c r="AD4" i="39"/>
  <c r="AC4" i="39"/>
  <c r="AB4" i="39"/>
  <c r="AA4" i="39"/>
  <c r="Z4" i="39"/>
  <c r="Y4" i="39"/>
  <c r="X4" i="39"/>
  <c r="W4" i="39"/>
  <c r="V4" i="39"/>
  <c r="U4" i="39"/>
  <c r="AK3" i="39"/>
  <c r="AH3" i="39"/>
  <c r="AF3" i="39"/>
  <c r="AE3" i="39"/>
  <c r="AD3" i="39"/>
  <c r="AC3" i="39"/>
  <c r="AB3" i="39"/>
  <c r="AA3" i="39"/>
  <c r="Z3" i="39"/>
  <c r="Y3" i="39"/>
  <c r="X3" i="39"/>
  <c r="W3" i="39"/>
  <c r="V3" i="39"/>
  <c r="U3" i="39"/>
  <c r="H164" i="4"/>
  <c r="H185" i="4"/>
  <c r="I185" i="4" s="1"/>
  <c r="H178" i="4"/>
  <c r="I178" i="4" s="1"/>
  <c r="H173" i="42" l="1"/>
  <c r="AP27" i="42"/>
  <c r="AO27" i="42"/>
  <c r="I102" i="42"/>
  <c r="AO17" i="42"/>
  <c r="AO22" i="42"/>
  <c r="AO11" i="42"/>
  <c r="AO35" i="42"/>
  <c r="AO12" i="42"/>
  <c r="AP39" i="42"/>
  <c r="H187" i="49"/>
  <c r="I185" i="49"/>
  <c r="AO8" i="49"/>
  <c r="AP19" i="49"/>
  <c r="AP38" i="49"/>
  <c r="AP13" i="49"/>
  <c r="AO34" i="49"/>
  <c r="AP43" i="49"/>
  <c r="AO14" i="49"/>
  <c r="AO4" i="49"/>
  <c r="AP14" i="49"/>
  <c r="AO44" i="49"/>
  <c r="AP5" i="49"/>
  <c r="AP44" i="49"/>
  <c r="AO15" i="49"/>
  <c r="AO35" i="49"/>
  <c r="AO39" i="49"/>
  <c r="AP20" i="49"/>
  <c r="AO5" i="49"/>
  <c r="AO20" i="49"/>
  <c r="AO24" i="49"/>
  <c r="AP24" i="49"/>
  <c r="AP9" i="49"/>
  <c r="AO30" i="49"/>
  <c r="AP15" i="49"/>
  <c r="AP30" i="49"/>
  <c r="AP35" i="49"/>
  <c r="AO6" i="49"/>
  <c r="AO10" i="49"/>
  <c r="AO25" i="49"/>
  <c r="AP39" i="49"/>
  <c r="AP45" i="49"/>
  <c r="AP7" i="49"/>
  <c r="AO27" i="49"/>
  <c r="AO18" i="49"/>
  <c r="AP22" i="49"/>
  <c r="AP32" i="49"/>
  <c r="AP11" i="49"/>
  <c r="AP17" i="49"/>
  <c r="AO22" i="49"/>
  <c r="AO12" i="49"/>
  <c r="AO37" i="49"/>
  <c r="AO42" i="49"/>
  <c r="AP27" i="49"/>
  <c r="AO33" i="49"/>
  <c r="AP37" i="49"/>
  <c r="AP41" i="49"/>
  <c r="AO3" i="49"/>
  <c r="AP12" i="49"/>
  <c r="AP18" i="49"/>
  <c r="AP42" i="49"/>
  <c r="AO13" i="49"/>
  <c r="AO23" i="49"/>
  <c r="AP28" i="49"/>
  <c r="AO28" i="49"/>
  <c r="AP33" i="49"/>
  <c r="AP3" i="49"/>
  <c r="AO19" i="49"/>
  <c r="AO43" i="49"/>
  <c r="AP23" i="49"/>
  <c r="AO29" i="49"/>
  <c r="AO38" i="49"/>
  <c r="AP4" i="49"/>
  <c r="AO9" i="49"/>
  <c r="AP29" i="49"/>
  <c r="AP34" i="49"/>
  <c r="AO7" i="49"/>
  <c r="AO11" i="49"/>
  <c r="AO17" i="49"/>
  <c r="AP26" i="49"/>
  <c r="AO32" i="49"/>
  <c r="AP36" i="49"/>
  <c r="AO41" i="49"/>
  <c r="AP6" i="49"/>
  <c r="AP10" i="49"/>
  <c r="AO16" i="49"/>
  <c r="AO21" i="49"/>
  <c r="AP25" i="49"/>
  <c r="AO31" i="49"/>
  <c r="AO40" i="49"/>
  <c r="AO45" i="49"/>
  <c r="AP16" i="49"/>
  <c r="AP21" i="49"/>
  <c r="AO26" i="49"/>
  <c r="AP31" i="49"/>
  <c r="AO36" i="49"/>
  <c r="AP40" i="49"/>
  <c r="AO27" i="48"/>
  <c r="H181" i="48"/>
  <c r="AP27" i="48"/>
  <c r="AP18" i="48"/>
  <c r="AO33" i="48"/>
  <c r="AP12" i="48"/>
  <c r="AP33" i="48"/>
  <c r="AP34" i="48"/>
  <c r="AP9" i="48"/>
  <c r="AO20" i="48"/>
  <c r="AO5" i="48"/>
  <c r="AO24" i="48"/>
  <c r="AP38" i="48"/>
  <c r="AP4" i="48"/>
  <c r="AO9" i="48"/>
  <c r="AP43" i="48"/>
  <c r="AP14" i="48"/>
  <c r="AO14" i="48"/>
  <c r="AP29" i="48"/>
  <c r="AO38" i="48"/>
  <c r="AO44" i="48"/>
  <c r="AP15" i="48"/>
  <c r="AP44" i="48"/>
  <c r="AO21" i="48"/>
  <c r="AP16" i="48"/>
  <c r="AP21" i="48"/>
  <c r="AO7" i="48"/>
  <c r="AO11" i="48"/>
  <c r="AO17" i="48"/>
  <c r="AP36" i="48"/>
  <c r="AP40" i="48"/>
  <c r="AO26" i="48"/>
  <c r="AP31" i="48"/>
  <c r="AO40" i="48"/>
  <c r="AP26" i="48"/>
  <c r="AP11" i="48"/>
  <c r="AP17" i="48"/>
  <c r="AO22" i="48"/>
  <c r="AO41" i="48"/>
  <c r="AO45" i="48"/>
  <c r="AO36" i="48"/>
  <c r="AO12" i="48"/>
  <c r="AO18" i="48"/>
  <c r="AP22" i="48"/>
  <c r="AO32" i="48"/>
  <c r="AP41" i="48"/>
  <c r="AP45" i="48"/>
  <c r="AO37" i="48"/>
  <c r="AO42" i="48"/>
  <c r="AP5" i="48"/>
  <c r="AO15" i="48"/>
  <c r="AP20" i="48"/>
  <c r="AP24" i="48"/>
  <c r="AO30" i="48"/>
  <c r="AO35" i="48"/>
  <c r="AO6" i="48"/>
  <c r="AO10" i="48"/>
  <c r="AO25" i="48"/>
  <c r="AP30" i="48"/>
  <c r="AP35" i="48"/>
  <c r="AO39" i="48"/>
  <c r="AP6" i="48"/>
  <c r="AP10" i="48"/>
  <c r="AO16" i="48"/>
  <c r="AP25" i="48"/>
  <c r="AO31" i="48"/>
  <c r="AP39" i="48"/>
  <c r="AO3" i="48"/>
  <c r="AO8" i="48"/>
  <c r="AO28" i="48"/>
  <c r="AP3" i="48"/>
  <c r="AP8" i="48"/>
  <c r="AO13" i="48"/>
  <c r="AO19" i="48"/>
  <c r="AO23" i="48"/>
  <c r="AP28" i="48"/>
  <c r="AP37" i="48"/>
  <c r="AP42" i="48"/>
  <c r="AO4" i="48"/>
  <c r="AP13" i="48"/>
  <c r="AP19" i="48"/>
  <c r="AP23" i="48"/>
  <c r="AO29" i="48"/>
  <c r="AO34" i="48"/>
  <c r="AO43" i="48"/>
  <c r="I171" i="47"/>
  <c r="AP18" i="47"/>
  <c r="AO37" i="47"/>
  <c r="AO42" i="47"/>
  <c r="AP12" i="47"/>
  <c r="H167" i="47"/>
  <c r="AP13" i="47"/>
  <c r="AO29" i="47"/>
  <c r="AO19" i="47"/>
  <c r="AO23" i="47"/>
  <c r="AP37" i="47"/>
  <c r="AO4" i="47"/>
  <c r="AP23" i="47"/>
  <c r="AO43" i="47"/>
  <c r="AP8" i="47"/>
  <c r="AO13" i="47"/>
  <c r="AP28" i="47"/>
  <c r="AP42" i="47"/>
  <c r="AP19" i="47"/>
  <c r="AP4" i="47"/>
  <c r="AO14" i="47"/>
  <c r="AO34" i="47"/>
  <c r="AO9" i="47"/>
  <c r="AP29" i="47"/>
  <c r="AO38" i="47"/>
  <c r="AP43" i="47"/>
  <c r="AO3" i="47"/>
  <c r="AP38" i="47"/>
  <c r="AP44" i="47"/>
  <c r="AP16" i="47"/>
  <c r="AP21" i="47"/>
  <c r="AO40" i="47"/>
  <c r="AO45" i="47"/>
  <c r="AO7" i="47"/>
  <c r="AO11" i="47"/>
  <c r="AO17" i="47"/>
  <c r="AO32" i="47"/>
  <c r="AO36" i="47"/>
  <c r="AP40" i="47"/>
  <c r="AP45" i="47"/>
  <c r="AO26" i="47"/>
  <c r="AP31" i="47"/>
  <c r="AP17" i="47"/>
  <c r="AO22" i="47"/>
  <c r="AP32" i="47"/>
  <c r="AP36" i="47"/>
  <c r="AO41" i="47"/>
  <c r="AP22" i="47"/>
  <c r="AP27" i="47"/>
  <c r="AO33" i="47"/>
  <c r="AO8" i="47"/>
  <c r="AO27" i="47"/>
  <c r="AO28" i="47"/>
  <c r="AP33" i="47"/>
  <c r="AP7" i="47"/>
  <c r="AP11" i="47"/>
  <c r="AP3" i="47"/>
  <c r="AO12" i="47"/>
  <c r="AO18" i="47"/>
  <c r="AP41" i="47"/>
  <c r="AO5" i="47"/>
  <c r="AP9" i="47"/>
  <c r="AP14" i="47"/>
  <c r="AO20" i="47"/>
  <c r="AO24" i="47"/>
  <c r="AP34" i="47"/>
  <c r="AP5" i="47"/>
  <c r="AO15" i="47"/>
  <c r="AP20" i="47"/>
  <c r="AP24" i="47"/>
  <c r="AO30" i="47"/>
  <c r="AO44" i="47"/>
  <c r="AP15" i="47"/>
  <c r="AO25" i="47"/>
  <c r="AP30" i="47"/>
  <c r="AO35" i="47"/>
  <c r="AO39" i="47"/>
  <c r="AO6" i="47"/>
  <c r="AO10" i="47"/>
  <c r="AP6" i="47"/>
  <c r="AP10" i="47"/>
  <c r="AO16" i="47"/>
  <c r="AO21" i="47"/>
  <c r="AP25" i="47"/>
  <c r="AO31" i="47"/>
  <c r="AP35" i="47"/>
  <c r="AP39" i="47"/>
  <c r="H173" i="46"/>
  <c r="AO14" i="46"/>
  <c r="AO7" i="46"/>
  <c r="AP29" i="46"/>
  <c r="AO11" i="46"/>
  <c r="AO17" i="46"/>
  <c r="AO44" i="46"/>
  <c r="AP11" i="46"/>
  <c r="AO35" i="46"/>
  <c r="AP17" i="46"/>
  <c r="AO26" i="46"/>
  <c r="AO30" i="46"/>
  <c r="AO39" i="46"/>
  <c r="AP44" i="46"/>
  <c r="AP7" i="46"/>
  <c r="AO22" i="46"/>
  <c r="AO43" i="46"/>
  <c r="AO12" i="46"/>
  <c r="AP22" i="46"/>
  <c r="AP30" i="46"/>
  <c r="AP35" i="46"/>
  <c r="AP26" i="46"/>
  <c r="AO18" i="46"/>
  <c r="AP39" i="46"/>
  <c r="AO4" i="46"/>
  <c r="AP19" i="46"/>
  <c r="AP23" i="46"/>
  <c r="AP27" i="46"/>
  <c r="AO32" i="46"/>
  <c r="AP36" i="46"/>
  <c r="AO41" i="46"/>
  <c r="AP4" i="46"/>
  <c r="AP8" i="46"/>
  <c r="AO9" i="46"/>
  <c r="AP32" i="46"/>
  <c r="AP41" i="46"/>
  <c r="AP13" i="46"/>
  <c r="AO5" i="46"/>
  <c r="AP9" i="46"/>
  <c r="AO33" i="46"/>
  <c r="AP33" i="46"/>
  <c r="I78" i="46"/>
  <c r="AO28" i="46"/>
  <c r="AP5" i="46"/>
  <c r="AO15" i="46"/>
  <c r="AP28" i="46"/>
  <c r="AP14" i="46"/>
  <c r="AO20" i="46"/>
  <c r="AO24" i="46"/>
  <c r="AO37" i="46"/>
  <c r="AO42" i="46"/>
  <c r="AP20" i="46"/>
  <c r="AP24" i="46"/>
  <c r="AP37" i="46"/>
  <c r="AP42" i="46"/>
  <c r="AO3" i="46"/>
  <c r="AO8" i="46"/>
  <c r="AP12" i="46"/>
  <c r="AP18" i="46"/>
  <c r="AO31" i="46"/>
  <c r="AO40" i="46"/>
  <c r="AO45" i="46"/>
  <c r="AP3" i="46"/>
  <c r="AO13" i="46"/>
  <c r="AO19" i="46"/>
  <c r="AO23" i="46"/>
  <c r="AO27" i="46"/>
  <c r="AP31" i="46"/>
  <c r="AO36" i="46"/>
  <c r="AP40" i="46"/>
  <c r="AP45" i="46"/>
  <c r="AO6" i="46"/>
  <c r="AO10" i="46"/>
  <c r="AP15" i="46"/>
  <c r="AP6" i="46"/>
  <c r="AP10" i="46"/>
  <c r="AO16" i="46"/>
  <c r="AO21" i="46"/>
  <c r="AO25" i="46"/>
  <c r="AO29" i="46"/>
  <c r="AO34" i="46"/>
  <c r="AO38" i="46"/>
  <c r="AP43" i="46"/>
  <c r="AP16" i="46"/>
  <c r="AP21" i="46"/>
  <c r="AP25" i="46"/>
  <c r="AP34" i="46"/>
  <c r="AP38" i="46"/>
  <c r="D191" i="46"/>
  <c r="AO28" i="45"/>
  <c r="AO42" i="45"/>
  <c r="AP24" i="45"/>
  <c r="AP25" i="45"/>
  <c r="AO34" i="45"/>
  <c r="AO7" i="45"/>
  <c r="AO11" i="45"/>
  <c r="AP11" i="45"/>
  <c r="AP17" i="45"/>
  <c r="AO26" i="45"/>
  <c r="AO35" i="45"/>
  <c r="AP44" i="45"/>
  <c r="AP35" i="45"/>
  <c r="AP39" i="45"/>
  <c r="AO17" i="45"/>
  <c r="AO44" i="45"/>
  <c r="AO22" i="45"/>
  <c r="AO30" i="45"/>
  <c r="AO39" i="45"/>
  <c r="AP22" i="45"/>
  <c r="AP30" i="45"/>
  <c r="AP7" i="45"/>
  <c r="AO12" i="45"/>
  <c r="AO18" i="45"/>
  <c r="AP26" i="45"/>
  <c r="AO8" i="45"/>
  <c r="AP18" i="45"/>
  <c r="AP4" i="45"/>
  <c r="AO9" i="45"/>
  <c r="AO14" i="45"/>
  <c r="AP32" i="45"/>
  <c r="AO40" i="45"/>
  <c r="AP13" i="45"/>
  <c r="AP19" i="45"/>
  <c r="AP36" i="45"/>
  <c r="AO3" i="45"/>
  <c r="AP12" i="45"/>
  <c r="AP41" i="45"/>
  <c r="AP14" i="45"/>
  <c r="I87" i="45"/>
  <c r="AO5" i="45"/>
  <c r="AO24" i="45"/>
  <c r="AO33" i="45"/>
  <c r="AO37" i="45"/>
  <c r="AP5" i="45"/>
  <c r="AO15" i="45"/>
  <c r="AP33" i="45"/>
  <c r="AP42" i="45"/>
  <c r="I78" i="45"/>
  <c r="AP9" i="45"/>
  <c r="AP15" i="45"/>
  <c r="AO20" i="45"/>
  <c r="AO43" i="45"/>
  <c r="AP37" i="45"/>
  <c r="AP20" i="45"/>
  <c r="AP28" i="45"/>
  <c r="AO6" i="45"/>
  <c r="AO10" i="45"/>
  <c r="AO31" i="45"/>
  <c r="AO45" i="45"/>
  <c r="AP3" i="45"/>
  <c r="AP8" i="45"/>
  <c r="AO13" i="45"/>
  <c r="AO19" i="45"/>
  <c r="AO23" i="45"/>
  <c r="AO27" i="45"/>
  <c r="AP31" i="45"/>
  <c r="AO36" i="45"/>
  <c r="AP40" i="45"/>
  <c r="AP45" i="45"/>
  <c r="D191" i="45"/>
  <c r="AO4" i="45"/>
  <c r="AP23" i="45"/>
  <c r="AP27" i="45"/>
  <c r="AO32" i="45"/>
  <c r="AO41" i="45"/>
  <c r="AP6" i="45"/>
  <c r="AP10" i="45"/>
  <c r="AO16" i="45"/>
  <c r="AO21" i="45"/>
  <c r="AO25" i="45"/>
  <c r="AO29" i="45"/>
  <c r="AO38" i="45"/>
  <c r="AP43" i="45"/>
  <c r="AP16" i="45"/>
  <c r="AP21" i="45"/>
  <c r="AP29" i="45"/>
  <c r="AP34" i="45"/>
  <c r="AP38" i="45"/>
  <c r="AP24" i="44"/>
  <c r="AP37" i="44"/>
  <c r="H167" i="44"/>
  <c r="AO25" i="44"/>
  <c r="AP43" i="44"/>
  <c r="AP6" i="44"/>
  <c r="AP10" i="44"/>
  <c r="AO34" i="44"/>
  <c r="I135" i="44"/>
  <c r="J130" i="44"/>
  <c r="J135" i="44" s="1"/>
  <c r="AP44" i="44"/>
  <c r="AO12" i="44"/>
  <c r="AO18" i="44"/>
  <c r="AP26" i="44"/>
  <c r="AP11" i="44"/>
  <c r="AP22" i="44"/>
  <c r="AP30" i="44"/>
  <c r="AP35" i="44"/>
  <c r="AP39" i="44"/>
  <c r="AO3" i="44"/>
  <c r="AO8" i="44"/>
  <c r="AP12" i="44"/>
  <c r="AP18" i="44"/>
  <c r="AP4" i="44"/>
  <c r="AO9" i="44"/>
  <c r="AO13" i="44"/>
  <c r="AO14" i="44"/>
  <c r="AP32" i="44"/>
  <c r="AO5" i="44"/>
  <c r="AP9" i="44"/>
  <c r="AP14" i="44"/>
  <c r="AP19" i="44"/>
  <c r="AO20" i="44"/>
  <c r="AO28" i="44"/>
  <c r="AO33" i="44"/>
  <c r="AP36" i="44"/>
  <c r="AO42" i="44"/>
  <c r="AP41" i="44"/>
  <c r="AO15" i="44"/>
  <c r="AP28" i="44"/>
  <c r="AP42" i="44"/>
  <c r="AO10" i="44"/>
  <c r="AP15" i="44"/>
  <c r="AO24" i="44"/>
  <c r="AO37" i="44"/>
  <c r="AO43" i="44"/>
  <c r="AP33" i="44"/>
  <c r="AP5" i="44"/>
  <c r="AO16" i="44"/>
  <c r="AO21" i="44"/>
  <c r="AO29" i="44"/>
  <c r="AO38" i="44"/>
  <c r="AP20" i="44"/>
  <c r="AO6" i="44"/>
  <c r="AP38" i="44"/>
  <c r="AO31" i="44"/>
  <c r="AO40" i="44"/>
  <c r="AO45" i="44"/>
  <c r="AP3" i="44"/>
  <c r="AP8" i="44"/>
  <c r="AO19" i="44"/>
  <c r="AO23" i="44"/>
  <c r="AO27" i="44"/>
  <c r="AP31" i="44"/>
  <c r="AO36" i="44"/>
  <c r="AP40" i="44"/>
  <c r="AP45" i="44"/>
  <c r="AO4" i="44"/>
  <c r="AP13" i="44"/>
  <c r="AP23" i="44"/>
  <c r="AP27" i="44"/>
  <c r="AO32" i="44"/>
  <c r="AO41" i="44"/>
  <c r="AP16" i="44"/>
  <c r="AP21" i="44"/>
  <c r="AP25" i="44"/>
  <c r="AP29" i="44"/>
  <c r="AP34" i="44"/>
  <c r="AO7" i="44"/>
  <c r="AO11" i="44"/>
  <c r="AO17" i="44"/>
  <c r="AP7" i="44"/>
  <c r="AP17" i="44"/>
  <c r="AO22" i="44"/>
  <c r="AO26" i="44"/>
  <c r="AO30" i="44"/>
  <c r="AO35" i="44"/>
  <c r="AO39" i="44"/>
  <c r="AO44" i="44"/>
  <c r="AO7" i="43"/>
  <c r="I135" i="43"/>
  <c r="AP12" i="43"/>
  <c r="AP18" i="43"/>
  <c r="AO36" i="43"/>
  <c r="AP36" i="43"/>
  <c r="AP23" i="43"/>
  <c r="AP41" i="43"/>
  <c r="AO5" i="43"/>
  <c r="AP9" i="43"/>
  <c r="AO24" i="43"/>
  <c r="AP28" i="43"/>
  <c r="AP33" i="43"/>
  <c r="AO9" i="43"/>
  <c r="AO28" i="43"/>
  <c r="AP5" i="43"/>
  <c r="AP20" i="43"/>
  <c r="AP24" i="43"/>
  <c r="AO11" i="43"/>
  <c r="AO17" i="43"/>
  <c r="AO30" i="43"/>
  <c r="AO35" i="43"/>
  <c r="AO39" i="43"/>
  <c r="AP44" i="43"/>
  <c r="AP7" i="43"/>
  <c r="AP17" i="43"/>
  <c r="AO22" i="43"/>
  <c r="AO26" i="43"/>
  <c r="AO18" i="43"/>
  <c r="AP26" i="43"/>
  <c r="AO40" i="43"/>
  <c r="AO45" i="43"/>
  <c r="AO3" i="43"/>
  <c r="AO8" i="43"/>
  <c r="AP11" i="43"/>
  <c r="AP31" i="43"/>
  <c r="AP35" i="43"/>
  <c r="AP45" i="43"/>
  <c r="AP30" i="43"/>
  <c r="AP39" i="43"/>
  <c r="AO12" i="43"/>
  <c r="AP22" i="43"/>
  <c r="AO31" i="43"/>
  <c r="AP8" i="43"/>
  <c r="AO41" i="43"/>
  <c r="AO4" i="43"/>
  <c r="AP13" i="43"/>
  <c r="AP19" i="43"/>
  <c r="AP27" i="43"/>
  <c r="AP32" i="43"/>
  <c r="AP40" i="43"/>
  <c r="AO13" i="43"/>
  <c r="AO23" i="43"/>
  <c r="AP3" i="43"/>
  <c r="AO19" i="43"/>
  <c r="AO27" i="43"/>
  <c r="AO32" i="43"/>
  <c r="AP4" i="43"/>
  <c r="AO14" i="43"/>
  <c r="AP16" i="43"/>
  <c r="AP21" i="43"/>
  <c r="AP25" i="43"/>
  <c r="D191" i="43"/>
  <c r="AO44" i="43"/>
  <c r="AO33" i="43"/>
  <c r="AO37" i="43"/>
  <c r="AO42" i="43"/>
  <c r="AP14" i="43"/>
  <c r="AO20" i="43"/>
  <c r="AP37" i="43"/>
  <c r="AP42" i="43"/>
  <c r="AO15" i="43"/>
  <c r="AO43" i="43"/>
  <c r="AO6" i="43"/>
  <c r="AO29" i="43"/>
  <c r="AO34" i="43"/>
  <c r="AO38" i="43"/>
  <c r="AP43" i="43"/>
  <c r="AO10" i="43"/>
  <c r="AP15" i="43"/>
  <c r="AP6" i="43"/>
  <c r="AP10" i="43"/>
  <c r="AO16" i="43"/>
  <c r="AO21" i="43"/>
  <c r="AO25" i="43"/>
  <c r="AP29" i="43"/>
  <c r="AP34" i="43"/>
  <c r="AP38" i="43"/>
  <c r="I150" i="40"/>
  <c r="AO21" i="42"/>
  <c r="AO38" i="42"/>
  <c r="AP7" i="42"/>
  <c r="AP11" i="42"/>
  <c r="AP17" i="42"/>
  <c r="AO26" i="42"/>
  <c r="AO39" i="42"/>
  <c r="AP6" i="42"/>
  <c r="AO25" i="42"/>
  <c r="AP43" i="42"/>
  <c r="AO18" i="42"/>
  <c r="AP22" i="42"/>
  <c r="AP26" i="42"/>
  <c r="AP30" i="42"/>
  <c r="AP35" i="42"/>
  <c r="AO33" i="42"/>
  <c r="AO30" i="42"/>
  <c r="AO14" i="42"/>
  <c r="AO20" i="42"/>
  <c r="AO9" i="42"/>
  <c r="AP32" i="42"/>
  <c r="AP44" i="42"/>
  <c r="AP14" i="42"/>
  <c r="AP9" i="42"/>
  <c r="AP10" i="42"/>
  <c r="AO15" i="42"/>
  <c r="AO16" i="42"/>
  <c r="AP20" i="42"/>
  <c r="AO29" i="42"/>
  <c r="AP33" i="42"/>
  <c r="AO34" i="42"/>
  <c r="AP37" i="42"/>
  <c r="AP15" i="42"/>
  <c r="AP16" i="42"/>
  <c r="AP34" i="42"/>
  <c r="AO43" i="42"/>
  <c r="AP21" i="42"/>
  <c r="AP25" i="42"/>
  <c r="AP29" i="42"/>
  <c r="AP38" i="42"/>
  <c r="AO7" i="42"/>
  <c r="AO44" i="42"/>
  <c r="AP18" i="42"/>
  <c r="AP3" i="42"/>
  <c r="AP8" i="42"/>
  <c r="AO13" i="42"/>
  <c r="AO19" i="42"/>
  <c r="AO23" i="42"/>
  <c r="AP31" i="42"/>
  <c r="AO36" i="42"/>
  <c r="AP40" i="42"/>
  <c r="AO3" i="42"/>
  <c r="AO8" i="42"/>
  <c r="AP12" i="42"/>
  <c r="AO31" i="42"/>
  <c r="AO40" i="42"/>
  <c r="AO45" i="42"/>
  <c r="AO4" i="42"/>
  <c r="AP13" i="42"/>
  <c r="AP19" i="42"/>
  <c r="AP23" i="42"/>
  <c r="AO32" i="42"/>
  <c r="AP36" i="42"/>
  <c r="AO41" i="42"/>
  <c r="AP4" i="42"/>
  <c r="AP41" i="42"/>
  <c r="AP45" i="42"/>
  <c r="AO5" i="42"/>
  <c r="AO24" i="42"/>
  <c r="AO28" i="42"/>
  <c r="AO37" i="42"/>
  <c r="AO42" i="42"/>
  <c r="AP5" i="42"/>
  <c r="AP24" i="42"/>
  <c r="AP28" i="42"/>
  <c r="AP42" i="42"/>
  <c r="AO6" i="42"/>
  <c r="AO10" i="42"/>
  <c r="H181" i="41"/>
  <c r="AP39" i="41"/>
  <c r="AP10" i="41"/>
  <c r="AO35" i="41"/>
  <c r="AO7" i="41"/>
  <c r="AO11" i="41"/>
  <c r="AP37" i="41"/>
  <c r="AP5" i="41"/>
  <c r="AO15" i="41"/>
  <c r="AP20" i="41"/>
  <c r="AP29" i="41"/>
  <c r="AP34" i="41"/>
  <c r="AP38" i="41"/>
  <c r="AO6" i="41"/>
  <c r="AO10" i="41"/>
  <c r="AP15" i="41"/>
  <c r="AO44" i="41"/>
  <c r="AO40" i="41"/>
  <c r="AO43" i="41"/>
  <c r="AO5" i="41"/>
  <c r="AP7" i="41"/>
  <c r="AP9" i="41"/>
  <c r="AP11" i="41"/>
  <c r="AP14" i="41"/>
  <c r="AO20" i="41"/>
  <c r="AO22" i="41"/>
  <c r="AO29" i="41"/>
  <c r="AO34" i="41"/>
  <c r="AO38" i="41"/>
  <c r="AP43" i="41"/>
  <c r="AP6" i="41"/>
  <c r="AO16" i="41"/>
  <c r="AO21" i="41"/>
  <c r="AO30" i="41"/>
  <c r="AO39" i="41"/>
  <c r="AP44" i="41"/>
  <c r="AP16" i="41"/>
  <c r="AP21" i="41"/>
  <c r="AP30" i="41"/>
  <c r="AP35" i="41"/>
  <c r="AO17" i="41"/>
  <c r="AO26" i="41"/>
  <c r="AO25" i="41"/>
  <c r="AO24" i="41"/>
  <c r="AP24" i="41"/>
  <c r="AP25" i="41"/>
  <c r="AP17" i="41"/>
  <c r="AP26" i="41"/>
  <c r="AO31" i="41"/>
  <c r="AO45" i="41"/>
  <c r="AO12" i="41"/>
  <c r="AO18" i="41"/>
  <c r="AP22" i="41"/>
  <c r="AO27" i="41"/>
  <c r="AP31" i="41"/>
  <c r="AO36" i="41"/>
  <c r="AP40" i="41"/>
  <c r="AP45" i="41"/>
  <c r="AO8" i="41"/>
  <c r="AP12" i="41"/>
  <c r="AP18" i="41"/>
  <c r="AO32" i="41"/>
  <c r="AP3" i="41"/>
  <c r="AP8" i="41"/>
  <c r="AO13" i="41"/>
  <c r="AO19" i="41"/>
  <c r="AO23" i="41"/>
  <c r="AP32" i="41"/>
  <c r="AP41" i="41"/>
  <c r="AO3" i="41"/>
  <c r="AP27" i="41"/>
  <c r="AP36" i="41"/>
  <c r="AO41" i="41"/>
  <c r="AO4" i="41"/>
  <c r="AP13" i="41"/>
  <c r="AP19" i="41"/>
  <c r="AP23" i="41"/>
  <c r="AO28" i="41"/>
  <c r="AO33" i="41"/>
  <c r="AO37" i="41"/>
  <c r="AO42" i="41"/>
  <c r="AP4" i="41"/>
  <c r="AO9" i="41"/>
  <c r="AO14" i="41"/>
  <c r="AP28" i="41"/>
  <c r="AP33" i="41"/>
  <c r="AP42" i="41"/>
  <c r="AO7" i="40"/>
  <c r="AP11" i="40"/>
  <c r="AP17" i="40"/>
  <c r="AO26" i="40"/>
  <c r="AO39" i="40"/>
  <c r="AP44" i="40"/>
  <c r="AO8" i="40"/>
  <c r="AP18" i="40"/>
  <c r="AO40" i="40"/>
  <c r="AO3" i="40"/>
  <c r="AO31" i="40"/>
  <c r="AO19" i="40"/>
  <c r="AP31" i="40"/>
  <c r="AP45" i="40"/>
  <c r="AP12" i="40"/>
  <c r="AO45" i="40"/>
  <c r="AO13" i="40"/>
  <c r="AO27" i="40"/>
  <c r="AP14" i="40"/>
  <c r="AP33" i="40"/>
  <c r="AO20" i="40"/>
  <c r="AO33" i="40"/>
  <c r="AO15" i="40"/>
  <c r="AP20" i="40"/>
  <c r="AP28" i="40"/>
  <c r="AO5" i="40"/>
  <c r="AP9" i="40"/>
  <c r="AO24" i="40"/>
  <c r="AO28" i="40"/>
  <c r="AO37" i="40"/>
  <c r="AO42" i="40"/>
  <c r="AP5" i="40"/>
  <c r="AP24" i="40"/>
  <c r="AP37" i="40"/>
  <c r="AP42" i="40"/>
  <c r="AO6" i="40"/>
  <c r="AO43" i="40"/>
  <c r="AO10" i="40"/>
  <c r="AP15" i="40"/>
  <c r="AP7" i="40"/>
  <c r="AO22" i="40"/>
  <c r="AO30" i="40"/>
  <c r="AO35" i="40"/>
  <c r="AO12" i="40"/>
  <c r="AO18" i="40"/>
  <c r="AP22" i="40"/>
  <c r="AP26" i="40"/>
  <c r="AP30" i="40"/>
  <c r="AP35" i="40"/>
  <c r="AP39" i="40"/>
  <c r="AO44" i="40"/>
  <c r="AO21" i="40"/>
  <c r="AO25" i="40"/>
  <c r="AO29" i="40"/>
  <c r="AO34" i="40"/>
  <c r="AO38" i="40"/>
  <c r="AP43" i="40"/>
  <c r="AP6" i="40"/>
  <c r="AP10" i="40"/>
  <c r="AO16" i="40"/>
  <c r="AP16" i="40"/>
  <c r="AP21" i="40"/>
  <c r="AP25" i="40"/>
  <c r="AP29" i="40"/>
  <c r="AP34" i="40"/>
  <c r="AP38" i="40"/>
  <c r="AO11" i="40"/>
  <c r="AO17" i="40"/>
  <c r="AP3" i="40"/>
  <c r="AP8" i="40"/>
  <c r="AO23" i="40"/>
  <c r="AO36" i="40"/>
  <c r="AP40" i="40"/>
  <c r="AO4" i="40"/>
  <c r="AP13" i="40"/>
  <c r="AP19" i="40"/>
  <c r="AP23" i="40"/>
  <c r="AP27" i="40"/>
  <c r="AO32" i="40"/>
  <c r="AP36" i="40"/>
  <c r="AO41" i="40"/>
  <c r="AP4" i="40"/>
  <c r="AO9" i="40"/>
  <c r="AO14" i="40"/>
  <c r="AP32" i="40"/>
  <c r="AP41" i="40"/>
  <c r="AP41" i="39"/>
  <c r="AO4" i="39"/>
  <c r="AP18" i="39"/>
  <c r="AP19" i="39"/>
  <c r="AP23" i="39"/>
  <c r="AO36" i="39"/>
  <c r="AO42" i="39"/>
  <c r="AP4" i="39"/>
  <c r="AP9" i="39"/>
  <c r="AO24" i="39"/>
  <c r="AO20" i="39"/>
  <c r="AO28" i="39"/>
  <c r="AP33" i="39"/>
  <c r="AP37" i="39"/>
  <c r="AP42" i="39"/>
  <c r="AP5" i="39"/>
  <c r="AP20" i="39"/>
  <c r="AP28" i="39"/>
  <c r="AO43" i="39"/>
  <c r="AO5" i="39"/>
  <c r="AO15" i="39"/>
  <c r="AP14" i="39"/>
  <c r="AP24" i="39"/>
  <c r="AO6" i="39"/>
  <c r="AO29" i="39"/>
  <c r="AO34" i="39"/>
  <c r="AO38" i="39"/>
  <c r="AO10" i="39"/>
  <c r="AP15" i="39"/>
  <c r="I102" i="39"/>
  <c r="AP6" i="39"/>
  <c r="AO12" i="39"/>
  <c r="AP26" i="39"/>
  <c r="AO31" i="39"/>
  <c r="AO35" i="39"/>
  <c r="AO40" i="39"/>
  <c r="AO45" i="39"/>
  <c r="AP11" i="39"/>
  <c r="AP35" i="39"/>
  <c r="AP31" i="39"/>
  <c r="AP40" i="39"/>
  <c r="AP8" i="39"/>
  <c r="AO13" i="39"/>
  <c r="AO18" i="39"/>
  <c r="AO19" i="39"/>
  <c r="AP22" i="39"/>
  <c r="AO27" i="39"/>
  <c r="AO41" i="39"/>
  <c r="AP13" i="39"/>
  <c r="AP27" i="39"/>
  <c r="AP32" i="39"/>
  <c r="AO3" i="39"/>
  <c r="AO8" i="39"/>
  <c r="AP12" i="39"/>
  <c r="AP45" i="39"/>
  <c r="AP3" i="39"/>
  <c r="AO9" i="39"/>
  <c r="AO14" i="39"/>
  <c r="AO23" i="39"/>
  <c r="AO32" i="39"/>
  <c r="AO33" i="39"/>
  <c r="AP36" i="39"/>
  <c r="AO37" i="39"/>
  <c r="AO7" i="39"/>
  <c r="AO11" i="39"/>
  <c r="AO17" i="39"/>
  <c r="AO30" i="39"/>
  <c r="AO39" i="39"/>
  <c r="AP44" i="39"/>
  <c r="AP7" i="39"/>
  <c r="AP17" i="39"/>
  <c r="AO22" i="39"/>
  <c r="AO26" i="39"/>
  <c r="AP30" i="39"/>
  <c r="AP39" i="39"/>
  <c r="AP43" i="39"/>
  <c r="AP10" i="39"/>
  <c r="AO16" i="39"/>
  <c r="AO21" i="39"/>
  <c r="AO25" i="39"/>
  <c r="AP29" i="39"/>
  <c r="AP34" i="39"/>
  <c r="AP38" i="39"/>
  <c r="AP16" i="39"/>
  <c r="AP21" i="39"/>
  <c r="AP25" i="39"/>
  <c r="AO44" i="39"/>
  <c r="I111" i="47"/>
  <c r="J106" i="47"/>
  <c r="I171" i="49"/>
  <c r="H173" i="49"/>
  <c r="I39" i="42"/>
  <c r="J130" i="41"/>
  <c r="J135" i="41" s="1"/>
  <c r="J82" i="41"/>
  <c r="J87" i="41" s="1"/>
  <c r="H173" i="40"/>
  <c r="D191" i="49"/>
  <c r="J82" i="45"/>
  <c r="J87" i="45" s="1"/>
  <c r="I87" i="46"/>
  <c r="J82" i="46"/>
  <c r="J87" i="46" s="1"/>
  <c r="D191" i="47"/>
  <c r="J106" i="39"/>
  <c r="J111" i="39" s="1"/>
  <c r="I30" i="47"/>
  <c r="J154" i="40"/>
  <c r="J159" i="40" s="1"/>
  <c r="I78" i="40"/>
  <c r="I87" i="40"/>
  <c r="J135" i="42"/>
  <c r="I39" i="43"/>
  <c r="I30" i="44"/>
  <c r="J20" i="44"/>
  <c r="J30" i="44" s="1"/>
  <c r="I30" i="45"/>
  <c r="I111" i="44"/>
  <c r="J106" i="44"/>
  <c r="D191" i="40"/>
  <c r="J106" i="42"/>
  <c r="J111" i="42" s="1"/>
  <c r="I54" i="42"/>
  <c r="I187" i="39"/>
  <c r="J82" i="40"/>
  <c r="J87" i="40" s="1"/>
  <c r="I87" i="43"/>
  <c r="J20" i="45"/>
  <c r="J30" i="45" s="1"/>
  <c r="I39" i="48"/>
  <c r="I54" i="39"/>
  <c r="J44" i="39"/>
  <c r="J54" i="39" s="1"/>
  <c r="J44" i="42"/>
  <c r="J54" i="42" s="1"/>
  <c r="I159" i="45"/>
  <c r="J154" i="45"/>
  <c r="I126" i="41"/>
  <c r="I63" i="42"/>
  <c r="I167" i="42"/>
  <c r="I63" i="44"/>
  <c r="H173" i="44"/>
  <c r="I171" i="44"/>
  <c r="I173" i="44" s="1"/>
  <c r="D191" i="48"/>
  <c r="D191" i="39"/>
  <c r="D191" i="42"/>
  <c r="J58" i="42"/>
  <c r="J63" i="42" s="1"/>
  <c r="H187" i="42"/>
  <c r="I185" i="42"/>
  <c r="I187" i="42" s="1"/>
  <c r="I159" i="43"/>
  <c r="J154" i="43"/>
  <c r="J159" i="43" s="1"/>
  <c r="D191" i="44"/>
  <c r="J58" i="44"/>
  <c r="J63" i="44" s="1"/>
  <c r="I78" i="39"/>
  <c r="I126" i="40"/>
  <c r="I135" i="40"/>
  <c r="I30" i="41"/>
  <c r="D191" i="41"/>
  <c r="H167" i="41"/>
  <c r="H187" i="41"/>
  <c r="I185" i="41"/>
  <c r="I187" i="41" s="1"/>
  <c r="H181" i="43"/>
  <c r="I135" i="47"/>
  <c r="J130" i="47"/>
  <c r="J135" i="47" s="1"/>
  <c r="I87" i="39"/>
  <c r="I150" i="39"/>
  <c r="I159" i="39"/>
  <c r="I30" i="39"/>
  <c r="J82" i="39"/>
  <c r="J87" i="39" s="1"/>
  <c r="J154" i="39"/>
  <c r="J159" i="39" s="1"/>
  <c r="J39" i="40"/>
  <c r="J130" i="40"/>
  <c r="J135" i="40" s="1"/>
  <c r="I63" i="41"/>
  <c r="I150" i="42"/>
  <c r="I159" i="42"/>
  <c r="I111" i="43"/>
  <c r="I167" i="45"/>
  <c r="I102" i="49"/>
  <c r="I159" i="49"/>
  <c r="I135" i="46"/>
  <c r="J130" i="46"/>
  <c r="J135" i="46" s="1"/>
  <c r="J78" i="47"/>
  <c r="I87" i="47"/>
  <c r="J82" i="47"/>
  <c r="J87" i="47" s="1"/>
  <c r="I111" i="49"/>
  <c r="I63" i="40"/>
  <c r="I102" i="41"/>
  <c r="I111" i="41"/>
  <c r="I78" i="42"/>
  <c r="I87" i="42"/>
  <c r="I63" i="43"/>
  <c r="I63" i="45"/>
  <c r="J58" i="45"/>
  <c r="J63" i="45" s="1"/>
  <c r="I30" i="46"/>
  <c r="I159" i="48"/>
  <c r="J154" i="48"/>
  <c r="J159" i="48" s="1"/>
  <c r="I126" i="39"/>
  <c r="I54" i="41"/>
  <c r="I171" i="41"/>
  <c r="I173" i="41" s="1"/>
  <c r="H173" i="48"/>
  <c r="I63" i="39"/>
  <c r="I135" i="39"/>
  <c r="H173" i="39"/>
  <c r="I39" i="39"/>
  <c r="J58" i="39"/>
  <c r="J63" i="39" s="1"/>
  <c r="J130" i="39"/>
  <c r="J135" i="39" s="1"/>
  <c r="H181" i="39"/>
  <c r="I102" i="40"/>
  <c r="I111" i="40"/>
  <c r="J44" i="41"/>
  <c r="J54" i="41" s="1"/>
  <c r="I159" i="41"/>
  <c r="I126" i="42"/>
  <c r="I135" i="42"/>
  <c r="H181" i="42"/>
  <c r="I173" i="45"/>
  <c r="H173" i="45"/>
  <c r="I63" i="46"/>
  <c r="J58" i="46"/>
  <c r="J63" i="46" s="1"/>
  <c r="I111" i="48"/>
  <c r="J106" i="48"/>
  <c r="J111" i="48" s="1"/>
  <c r="I167" i="43"/>
  <c r="I54" i="44"/>
  <c r="J39" i="45"/>
  <c r="I54" i="48"/>
  <c r="I150" i="48"/>
  <c r="I63" i="49"/>
  <c r="I54" i="45"/>
  <c r="I126" i="45"/>
  <c r="I135" i="45"/>
  <c r="I126" i="47"/>
  <c r="I150" i="44"/>
  <c r="I159" i="44"/>
  <c r="J44" i="45"/>
  <c r="J54" i="45" s="1"/>
  <c r="J130" i="45"/>
  <c r="J135" i="45" s="1"/>
  <c r="I171" i="43"/>
  <c r="I173" i="43" s="1"/>
  <c r="J154" i="44"/>
  <c r="J159" i="44" s="1"/>
  <c r="J39" i="47"/>
  <c r="J78" i="44"/>
  <c r="I87" i="44"/>
  <c r="I102" i="45"/>
  <c r="I111" i="45"/>
  <c r="J111" i="46"/>
  <c r="I150" i="46"/>
  <c r="I159" i="46"/>
  <c r="J82" i="48"/>
  <c r="J87" i="48" s="1"/>
  <c r="J102" i="43"/>
  <c r="J150" i="43"/>
  <c r="J82" i="44"/>
  <c r="J87" i="44" s="1"/>
  <c r="H181" i="44"/>
  <c r="J106" i="45"/>
  <c r="J111" i="45" s="1"/>
  <c r="I54" i="46"/>
  <c r="J44" i="46"/>
  <c r="J54" i="46" s="1"/>
  <c r="J154" i="46"/>
  <c r="J159" i="46" s="1"/>
  <c r="I63" i="47"/>
  <c r="I135" i="48"/>
  <c r="I150" i="47"/>
  <c r="I159" i="47"/>
  <c r="J130" i="48"/>
  <c r="J135" i="48" s="1"/>
  <c r="I167" i="46"/>
  <c r="H167" i="48"/>
  <c r="H167" i="49"/>
  <c r="I111" i="46"/>
  <c r="I63" i="48"/>
  <c r="I87" i="49"/>
  <c r="I135" i="49"/>
  <c r="I187" i="46"/>
  <c r="I187" i="47"/>
  <c r="I187" i="43"/>
  <c r="I187" i="44"/>
  <c r="I187" i="48"/>
  <c r="I173" i="47"/>
  <c r="I173" i="48"/>
  <c r="I173" i="49"/>
  <c r="I173" i="46"/>
  <c r="J78" i="49"/>
  <c r="J54" i="49"/>
  <c r="J30" i="49"/>
  <c r="J159" i="49"/>
  <c r="J39" i="49"/>
  <c r="J126" i="49"/>
  <c r="I39" i="49"/>
  <c r="J59" i="49"/>
  <c r="J63" i="49" s="1"/>
  <c r="J83" i="49"/>
  <c r="J87" i="49" s="1"/>
  <c r="J131" i="49"/>
  <c r="J135" i="49" s="1"/>
  <c r="J155" i="49"/>
  <c r="I30" i="49"/>
  <c r="J92" i="49"/>
  <c r="J102" i="49" s="1"/>
  <c r="I54" i="49"/>
  <c r="I78" i="49"/>
  <c r="I126" i="49"/>
  <c r="I150" i="49"/>
  <c r="I164" i="49"/>
  <c r="I167" i="49" s="1"/>
  <c r="J107" i="49"/>
  <c r="J111" i="49" s="1"/>
  <c r="I187" i="49"/>
  <c r="I178" i="49"/>
  <c r="I181" i="49" s="1"/>
  <c r="J78" i="48"/>
  <c r="J126" i="48"/>
  <c r="J63" i="48"/>
  <c r="J102" i="48"/>
  <c r="J54" i="48"/>
  <c r="J36" i="48"/>
  <c r="J39" i="48" s="1"/>
  <c r="H187" i="48"/>
  <c r="J21" i="48"/>
  <c r="J30" i="48" s="1"/>
  <c r="J140" i="48"/>
  <c r="J150" i="48" s="1"/>
  <c r="I164" i="48"/>
  <c r="I167" i="48" s="1"/>
  <c r="I78" i="48"/>
  <c r="I102" i="48"/>
  <c r="I126" i="48"/>
  <c r="I178" i="48"/>
  <c r="I181" i="48" s="1"/>
  <c r="J159" i="47"/>
  <c r="J63" i="47"/>
  <c r="J102" i="47"/>
  <c r="J111" i="47"/>
  <c r="J54" i="47"/>
  <c r="J140" i="47"/>
  <c r="J150" i="47" s="1"/>
  <c r="I164" i="47"/>
  <c r="I167" i="47" s="1"/>
  <c r="J116" i="47"/>
  <c r="J126" i="47" s="1"/>
  <c r="I39" i="47"/>
  <c r="I54" i="47"/>
  <c r="I78" i="47"/>
  <c r="I102" i="47"/>
  <c r="I178" i="47"/>
  <c r="I181" i="47" s="1"/>
  <c r="H187" i="47"/>
  <c r="J21" i="47"/>
  <c r="J30" i="47" s="1"/>
  <c r="J126" i="46"/>
  <c r="J39" i="46"/>
  <c r="J30" i="46"/>
  <c r="J102" i="46"/>
  <c r="J140" i="46"/>
  <c r="J150" i="46" s="1"/>
  <c r="H187" i="46"/>
  <c r="J68" i="46"/>
  <c r="J78" i="46" s="1"/>
  <c r="I178" i="46"/>
  <c r="I181" i="46" s="1"/>
  <c r="H167" i="46"/>
  <c r="I39" i="46"/>
  <c r="I102" i="46"/>
  <c r="I126" i="46"/>
  <c r="J159" i="45"/>
  <c r="J68" i="45"/>
  <c r="J78" i="45" s="1"/>
  <c r="J92" i="45"/>
  <c r="J102" i="45" s="1"/>
  <c r="J140" i="45"/>
  <c r="J150" i="45" s="1"/>
  <c r="I39" i="45"/>
  <c r="I178" i="45"/>
  <c r="I181" i="45" s="1"/>
  <c r="J116" i="45"/>
  <c r="J126" i="45" s="1"/>
  <c r="I187" i="45"/>
  <c r="H167" i="45"/>
  <c r="J54" i="44"/>
  <c r="J102" i="44"/>
  <c r="J126" i="44"/>
  <c r="J39" i="44"/>
  <c r="J111" i="44"/>
  <c r="I178" i="44"/>
  <c r="I181" i="44" s="1"/>
  <c r="H187" i="44"/>
  <c r="J140" i="44"/>
  <c r="J150" i="44" s="1"/>
  <c r="I164" i="44"/>
  <c r="I167" i="44" s="1"/>
  <c r="I39" i="44"/>
  <c r="I78" i="44"/>
  <c r="I102" i="44"/>
  <c r="I126" i="44"/>
  <c r="J78" i="43"/>
  <c r="J30" i="43"/>
  <c r="J39" i="43"/>
  <c r="J54" i="43"/>
  <c r="J126" i="43"/>
  <c r="J59" i="43"/>
  <c r="J63" i="43" s="1"/>
  <c r="J131" i="43"/>
  <c r="J135" i="43" s="1"/>
  <c r="H187" i="43"/>
  <c r="I30" i="43"/>
  <c r="H167" i="43"/>
  <c r="J36" i="43"/>
  <c r="J107" i="43"/>
  <c r="J111" i="43" s="1"/>
  <c r="I54" i="43"/>
  <c r="I78" i="43"/>
  <c r="I102" i="43"/>
  <c r="I126" i="43"/>
  <c r="I150" i="43"/>
  <c r="J83" i="43"/>
  <c r="J87" i="43" s="1"/>
  <c r="I178" i="43"/>
  <c r="I181" i="43" s="1"/>
  <c r="J30" i="42"/>
  <c r="J87" i="42"/>
  <c r="J159" i="42"/>
  <c r="J68" i="42"/>
  <c r="J78" i="42" s="1"/>
  <c r="J36" i="42"/>
  <c r="J39" i="42" s="1"/>
  <c r="I178" i="42"/>
  <c r="I181" i="42" s="1"/>
  <c r="J92" i="42"/>
  <c r="J102" i="42" s="1"/>
  <c r="J116" i="42"/>
  <c r="J126" i="42" s="1"/>
  <c r="J140" i="42"/>
  <c r="J150" i="42" s="1"/>
  <c r="I30" i="42"/>
  <c r="H167" i="42"/>
  <c r="J78" i="41"/>
  <c r="J63" i="41"/>
  <c r="J111" i="41"/>
  <c r="J39" i="41"/>
  <c r="J150" i="41"/>
  <c r="J21" i="41"/>
  <c r="J30" i="41" s="1"/>
  <c r="J92" i="41"/>
  <c r="J102" i="41" s="1"/>
  <c r="J116" i="41"/>
  <c r="J126" i="41" s="1"/>
  <c r="I164" i="41"/>
  <c r="I167" i="41" s="1"/>
  <c r="I78" i="41"/>
  <c r="I150" i="41"/>
  <c r="I39" i="41"/>
  <c r="I178" i="41"/>
  <c r="I181" i="41" s="1"/>
  <c r="J63" i="40"/>
  <c r="I187" i="40"/>
  <c r="J111" i="40"/>
  <c r="J30" i="40"/>
  <c r="J54" i="40"/>
  <c r="J92" i="40"/>
  <c r="J102" i="40" s="1"/>
  <c r="J116" i="40"/>
  <c r="J126" i="40" s="1"/>
  <c r="I164" i="40"/>
  <c r="I167" i="40" s="1"/>
  <c r="I178" i="40"/>
  <c r="I181" i="40" s="1"/>
  <c r="I30" i="40"/>
  <c r="J68" i="40"/>
  <c r="J78" i="40" s="1"/>
  <c r="I39" i="40"/>
  <c r="J140" i="40"/>
  <c r="J150" i="40" s="1"/>
  <c r="H187" i="40"/>
  <c r="I54" i="40"/>
  <c r="J102" i="39"/>
  <c r="J36" i="39"/>
  <c r="J39" i="39" s="1"/>
  <c r="I178" i="39"/>
  <c r="I181" i="39" s="1"/>
  <c r="J68" i="39"/>
  <c r="J78" i="39" s="1"/>
  <c r="J116" i="39"/>
  <c r="J126" i="39" s="1"/>
  <c r="J140" i="39"/>
  <c r="J150" i="39" s="1"/>
  <c r="I164" i="39"/>
  <c r="I167" i="39" s="1"/>
  <c r="H187" i="39"/>
  <c r="J21" i="39"/>
  <c r="J30" i="39" s="1"/>
  <c r="G187" i="4"/>
  <c r="H172" i="4"/>
  <c r="I172" i="4" s="1"/>
  <c r="H171" i="4"/>
  <c r="H186" i="4"/>
  <c r="I186" i="4" s="1"/>
  <c r="G173" i="4"/>
  <c r="AG4" i="4"/>
  <c r="AH4" i="4"/>
  <c r="AG5" i="4"/>
  <c r="AH5" i="4"/>
  <c r="AG6" i="4"/>
  <c r="AH6" i="4"/>
  <c r="AG7" i="4"/>
  <c r="AH7" i="4"/>
  <c r="AG8" i="4"/>
  <c r="AH8" i="4"/>
  <c r="AG9" i="4"/>
  <c r="AH9" i="4"/>
  <c r="AG10" i="4"/>
  <c r="AH10" i="4"/>
  <c r="AG11" i="4"/>
  <c r="AH11" i="4"/>
  <c r="AG12" i="4"/>
  <c r="AH12" i="4"/>
  <c r="AG13" i="4"/>
  <c r="AH13" i="4"/>
  <c r="AG14" i="4"/>
  <c r="AH14" i="4"/>
  <c r="AG15" i="4"/>
  <c r="AH15" i="4"/>
  <c r="AG16" i="4"/>
  <c r="AH16" i="4"/>
  <c r="AG17" i="4"/>
  <c r="AH17" i="4"/>
  <c r="AG18" i="4"/>
  <c r="AH18" i="4"/>
  <c r="AG19" i="4"/>
  <c r="AH19" i="4"/>
  <c r="AG20" i="4"/>
  <c r="AH20" i="4"/>
  <c r="AG21" i="4"/>
  <c r="AH21" i="4"/>
  <c r="AG22" i="4"/>
  <c r="AH22" i="4"/>
  <c r="AG23" i="4"/>
  <c r="AH23" i="4"/>
  <c r="AG24" i="4"/>
  <c r="AH24" i="4"/>
  <c r="AG25" i="4"/>
  <c r="AH25" i="4"/>
  <c r="AG26" i="4"/>
  <c r="AH26" i="4"/>
  <c r="AG27" i="4"/>
  <c r="AH27" i="4"/>
  <c r="AG28" i="4"/>
  <c r="AH28" i="4"/>
  <c r="AG29" i="4"/>
  <c r="AH29" i="4"/>
  <c r="AG30" i="4"/>
  <c r="AH30" i="4"/>
  <c r="AG31" i="4"/>
  <c r="AH31" i="4"/>
  <c r="AG32" i="4"/>
  <c r="AH32" i="4"/>
  <c r="AG33" i="4"/>
  <c r="AH33" i="4"/>
  <c r="AG34" i="4"/>
  <c r="AH34" i="4"/>
  <c r="AG35" i="4"/>
  <c r="AH35" i="4"/>
  <c r="AG36" i="4"/>
  <c r="AH36" i="4"/>
  <c r="AG37" i="4"/>
  <c r="AH37" i="4"/>
  <c r="AG38" i="4"/>
  <c r="AH38" i="4"/>
  <c r="AG39" i="4"/>
  <c r="AH39" i="4"/>
  <c r="AG40" i="4"/>
  <c r="AH40" i="4"/>
  <c r="AG41" i="4"/>
  <c r="AH41" i="4"/>
  <c r="AG42" i="4"/>
  <c r="AH42" i="4"/>
  <c r="AG43" i="4"/>
  <c r="AH43" i="4"/>
  <c r="AG44" i="4"/>
  <c r="AH44" i="4"/>
  <c r="AG45" i="4"/>
  <c r="AH45" i="4"/>
  <c r="AH3" i="4"/>
  <c r="AK3" i="4"/>
  <c r="G181" i="4"/>
  <c r="G167" i="4"/>
  <c r="H180" i="4"/>
  <c r="I180" i="4" s="1"/>
  <c r="H179" i="4"/>
  <c r="I179" i="4" s="1"/>
  <c r="H166" i="4"/>
  <c r="I166" i="4" s="1"/>
  <c r="H165" i="4"/>
  <c r="I165" i="4" s="1"/>
  <c r="AP46" i="49" l="1"/>
  <c r="AO46" i="49"/>
  <c r="AO46" i="48"/>
  <c r="AP46" i="48"/>
  <c r="AO46" i="47"/>
  <c r="AP46" i="47"/>
  <c r="AP46" i="46"/>
  <c r="AO46" i="46"/>
  <c r="AO46" i="45"/>
  <c r="AP46" i="45"/>
  <c r="AP46" i="44"/>
  <c r="AO46" i="44"/>
  <c r="AP46" i="43"/>
  <c r="AO46" i="43"/>
  <c r="AP46" i="42"/>
  <c r="AO46" i="42"/>
  <c r="AP46" i="41"/>
  <c r="AO46" i="41"/>
  <c r="AP46" i="40"/>
  <c r="AO46" i="40"/>
  <c r="AP46" i="39"/>
  <c r="AO46" i="39"/>
  <c r="E191" i="49"/>
  <c r="M12" i="23" s="1"/>
  <c r="E191" i="46"/>
  <c r="J12" i="23" s="1"/>
  <c r="I171" i="4"/>
  <c r="I173" i="4" s="1"/>
  <c r="E191" i="47"/>
  <c r="K12" i="23" s="1"/>
  <c r="E191" i="40"/>
  <c r="D12" i="23" s="1"/>
  <c r="E191" i="41"/>
  <c r="E12" i="23" s="1"/>
  <c r="E191" i="43"/>
  <c r="G12" i="23" s="1"/>
  <c r="E191" i="44"/>
  <c r="H12" i="23" s="1"/>
  <c r="E191" i="39"/>
  <c r="C12" i="23" s="1"/>
  <c r="E191" i="45"/>
  <c r="I12" i="23" s="1"/>
  <c r="E191" i="48"/>
  <c r="L12" i="23" s="1"/>
  <c r="E191" i="42"/>
  <c r="F12" i="23" s="1"/>
  <c r="I187" i="4"/>
  <c r="H187" i="4"/>
  <c r="H167" i="4"/>
  <c r="H173" i="4"/>
  <c r="H181" i="4"/>
  <c r="I164" i="4"/>
  <c r="I167" i="4" s="1"/>
  <c r="I181" i="4"/>
  <c r="G164" i="3" l="1"/>
  <c r="H164" i="3" s="1"/>
  <c r="H20" i="3"/>
  <c r="I20" i="3" s="1"/>
  <c r="J20" i="3" s="1"/>
  <c r="G173" i="3"/>
  <c r="H173" i="3" s="1"/>
  <c r="I20" i="4" l="1"/>
  <c r="I34" i="4"/>
  <c r="I44" i="4"/>
  <c r="I58" i="4"/>
  <c r="I68" i="4"/>
  <c r="I82" i="4"/>
  <c r="I92" i="4"/>
  <c r="I106" i="4"/>
  <c r="I116" i="4"/>
  <c r="I131" i="4"/>
  <c r="I132" i="4"/>
  <c r="I133" i="4"/>
  <c r="I134" i="4"/>
  <c r="I130" i="4"/>
  <c r="I140" i="4"/>
  <c r="I155" i="4"/>
  <c r="I156" i="4"/>
  <c r="I157" i="4"/>
  <c r="I158" i="4"/>
  <c r="I154" i="4"/>
  <c r="AF4" i="4" l="1"/>
  <c r="AF5" i="4"/>
  <c r="AF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3"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3" i="4"/>
  <c r="AD4" i="4"/>
  <c r="AD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3" i="4"/>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3"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3" i="4"/>
  <c r="Y4" i="4"/>
  <c r="Y5" i="4"/>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3" i="4"/>
  <c r="V4" i="4"/>
  <c r="AP4" i="4" s="1"/>
  <c r="V5" i="4"/>
  <c r="AP5" i="4" s="1"/>
  <c r="V6" i="4"/>
  <c r="V7" i="4"/>
  <c r="V8" i="4"/>
  <c r="V9" i="4"/>
  <c r="V10" i="4"/>
  <c r="V11" i="4"/>
  <c r="V12" i="4"/>
  <c r="V13" i="4"/>
  <c r="V14" i="4"/>
  <c r="V15" i="4"/>
  <c r="V16" i="4"/>
  <c r="AP16" i="4" s="1"/>
  <c r="V17" i="4"/>
  <c r="AP17" i="4" s="1"/>
  <c r="V18" i="4"/>
  <c r="V19" i="4"/>
  <c r="V20" i="4"/>
  <c r="V21" i="4"/>
  <c r="V22" i="4"/>
  <c r="V23" i="4"/>
  <c r="V24" i="4"/>
  <c r="V25" i="4"/>
  <c r="V26" i="4"/>
  <c r="V27" i="4"/>
  <c r="V28" i="4"/>
  <c r="AP28" i="4" s="1"/>
  <c r="V29" i="4"/>
  <c r="AP29" i="4" s="1"/>
  <c r="V30" i="4"/>
  <c r="V31" i="4"/>
  <c r="V32" i="4"/>
  <c r="V33" i="4"/>
  <c r="V34" i="4"/>
  <c r="V35" i="4"/>
  <c r="V36" i="4"/>
  <c r="V37" i="4"/>
  <c r="V38" i="4"/>
  <c r="V39" i="4"/>
  <c r="V40" i="4"/>
  <c r="AP40" i="4" s="1"/>
  <c r="V41" i="4"/>
  <c r="AP41" i="4" s="1"/>
  <c r="V42" i="4"/>
  <c r="V43" i="4"/>
  <c r="V44" i="4"/>
  <c r="V45" i="4"/>
  <c r="V3" i="4"/>
  <c r="U4" i="4"/>
  <c r="U5" i="4"/>
  <c r="U6" i="4"/>
  <c r="U7" i="4"/>
  <c r="U8" i="4"/>
  <c r="U9" i="4"/>
  <c r="AO9" i="4" s="1"/>
  <c r="U10" i="4"/>
  <c r="AO10" i="4" s="1"/>
  <c r="U11" i="4"/>
  <c r="U12" i="4"/>
  <c r="U13" i="4"/>
  <c r="U14" i="4"/>
  <c r="U15" i="4"/>
  <c r="U16" i="4"/>
  <c r="U17" i="4"/>
  <c r="U18" i="4"/>
  <c r="U19" i="4"/>
  <c r="U20" i="4"/>
  <c r="U21" i="4"/>
  <c r="AO21" i="4" s="1"/>
  <c r="U22" i="4"/>
  <c r="AO22" i="4" s="1"/>
  <c r="U23" i="4"/>
  <c r="U24" i="4"/>
  <c r="U25" i="4"/>
  <c r="U26" i="4"/>
  <c r="U27" i="4"/>
  <c r="U28" i="4"/>
  <c r="U29" i="4"/>
  <c r="U30" i="4"/>
  <c r="U31" i="4"/>
  <c r="U32" i="4"/>
  <c r="U33" i="4"/>
  <c r="AO33" i="4" s="1"/>
  <c r="U34" i="4"/>
  <c r="AO34" i="4" s="1"/>
  <c r="U35" i="4"/>
  <c r="U36" i="4"/>
  <c r="U37" i="4"/>
  <c r="U38" i="4"/>
  <c r="U39" i="4"/>
  <c r="U40" i="4"/>
  <c r="U41" i="4"/>
  <c r="U42" i="4"/>
  <c r="U43" i="4"/>
  <c r="U44" i="4"/>
  <c r="U45" i="4"/>
  <c r="AO45" i="4" s="1"/>
  <c r="U3" i="4"/>
  <c r="AO3" i="4" s="1"/>
  <c r="I107" i="4"/>
  <c r="I108" i="4"/>
  <c r="I109" i="4"/>
  <c r="I110" i="4"/>
  <c r="I83" i="4"/>
  <c r="I84" i="4"/>
  <c r="I85" i="4"/>
  <c r="I86" i="4"/>
  <c r="I59" i="4"/>
  <c r="I60" i="4"/>
  <c r="I61" i="4"/>
  <c r="I62" i="4"/>
  <c r="I35" i="4"/>
  <c r="I36" i="4"/>
  <c r="I37" i="4"/>
  <c r="I38" i="4"/>
  <c r="Z8" i="24"/>
  <c r="N8" i="24"/>
  <c r="BQ14" i="24"/>
  <c r="B8" i="24"/>
  <c r="BQ13" i="24"/>
  <c r="CJ5" i="24"/>
  <c r="AO44" i="4" l="1"/>
  <c r="AO8" i="4"/>
  <c r="AP27" i="4"/>
  <c r="AP15" i="4"/>
  <c r="AO31" i="4"/>
  <c r="AO19" i="4"/>
  <c r="AP38" i="4"/>
  <c r="BW22" i="24" s="1"/>
  <c r="AP14" i="4"/>
  <c r="AO32" i="4"/>
  <c r="AP39" i="4"/>
  <c r="BW23" i="24" s="1"/>
  <c r="AO43" i="4"/>
  <c r="CJ17" i="24" s="1"/>
  <c r="AP26" i="4"/>
  <c r="AO7" i="4"/>
  <c r="AO30" i="4"/>
  <c r="AP37" i="4"/>
  <c r="BW21" i="24" s="1"/>
  <c r="AO29" i="4"/>
  <c r="AP36" i="4"/>
  <c r="AO6" i="4"/>
  <c r="AO18" i="4"/>
  <c r="AP25" i="4"/>
  <c r="AO41" i="4"/>
  <c r="BP25" i="24" s="1"/>
  <c r="AO17" i="4"/>
  <c r="AP24" i="4"/>
  <c r="AO42" i="4"/>
  <c r="AP13" i="4"/>
  <c r="AO5" i="4"/>
  <c r="AP12" i="4"/>
  <c r="AP23" i="4"/>
  <c r="AO28" i="4"/>
  <c r="AO16" i="4"/>
  <c r="AO4" i="4"/>
  <c r="AP11" i="4"/>
  <c r="AO39" i="4"/>
  <c r="AO27" i="4"/>
  <c r="AO15" i="4"/>
  <c r="AP34" i="4"/>
  <c r="AP22" i="4"/>
  <c r="AP10" i="4"/>
  <c r="AO40" i="4"/>
  <c r="BP24" i="24" s="1"/>
  <c r="AP35" i="4"/>
  <c r="AP3" i="4"/>
  <c r="AO14" i="4"/>
  <c r="AP21" i="4"/>
  <c r="AO25" i="4"/>
  <c r="AP44" i="4"/>
  <c r="AP8" i="4"/>
  <c r="AO26" i="4"/>
  <c r="AP9" i="4"/>
  <c r="AO38" i="4"/>
  <c r="BP22" i="24" s="1"/>
  <c r="AP45" i="4"/>
  <c r="CQ19" i="24" s="1"/>
  <c r="AP33" i="4"/>
  <c r="AO37" i="4"/>
  <c r="AO13" i="4"/>
  <c r="AP32" i="4"/>
  <c r="AP20" i="4"/>
  <c r="AO20" i="4"/>
  <c r="AO36" i="4"/>
  <c r="AO24" i="4"/>
  <c r="AO12" i="4"/>
  <c r="AP43" i="4"/>
  <c r="CQ17" i="24" s="1"/>
  <c r="AP31" i="4"/>
  <c r="AP19" i="4"/>
  <c r="AP7" i="4"/>
  <c r="AO35" i="4"/>
  <c r="AO23" i="4"/>
  <c r="AO11" i="4"/>
  <c r="AP42" i="4"/>
  <c r="AP30" i="4"/>
  <c r="AP18" i="4"/>
  <c r="AP6" i="4"/>
  <c r="BP23" i="24"/>
  <c r="CQ18" i="24"/>
  <c r="CJ18" i="24"/>
  <c r="BS8" i="24"/>
  <c r="BW24" i="24"/>
  <c r="BW25" i="24"/>
  <c r="CJ19" i="24"/>
  <c r="B182" i="3"/>
  <c r="A182" i="3"/>
  <c r="U36" i="3"/>
  <c r="V36" i="3"/>
  <c r="W36" i="3"/>
  <c r="X36" i="3"/>
  <c r="Y36" i="3"/>
  <c r="Z36" i="3"/>
  <c r="AA36" i="3"/>
  <c r="AB36" i="3"/>
  <c r="AC36" i="3"/>
  <c r="AD36" i="3"/>
  <c r="AE36" i="3"/>
  <c r="AF36" i="3"/>
  <c r="AG36" i="3"/>
  <c r="AH36" i="3"/>
  <c r="AI36" i="3"/>
  <c r="AJ36" i="3"/>
  <c r="U37" i="3"/>
  <c r="V37" i="3"/>
  <c r="W37" i="3"/>
  <c r="X37" i="3"/>
  <c r="Y37" i="3"/>
  <c r="Z37" i="3"/>
  <c r="AA37" i="3"/>
  <c r="AB37" i="3"/>
  <c r="AC37" i="3"/>
  <c r="AD37" i="3"/>
  <c r="AE37" i="3"/>
  <c r="AF37" i="3"/>
  <c r="AG37" i="3"/>
  <c r="AH37" i="3"/>
  <c r="AI37" i="3"/>
  <c r="AJ37" i="3"/>
  <c r="U38" i="3"/>
  <c r="V38" i="3"/>
  <c r="W38" i="3"/>
  <c r="X38" i="3"/>
  <c r="Y38" i="3"/>
  <c r="Z38" i="3"/>
  <c r="AA38" i="3"/>
  <c r="AB38" i="3"/>
  <c r="AC38" i="3"/>
  <c r="AD38" i="3"/>
  <c r="AE38" i="3"/>
  <c r="AF38" i="3"/>
  <c r="AG38" i="3"/>
  <c r="AH38" i="3"/>
  <c r="AI38" i="3"/>
  <c r="AJ38" i="3"/>
  <c r="U39" i="3"/>
  <c r="V39" i="3"/>
  <c r="W39" i="3"/>
  <c r="X39" i="3"/>
  <c r="Y39" i="3"/>
  <c r="Z39" i="3"/>
  <c r="AA39" i="3"/>
  <c r="AB39" i="3"/>
  <c r="AC39" i="3"/>
  <c r="AD39" i="3"/>
  <c r="AE39" i="3"/>
  <c r="AF39" i="3"/>
  <c r="AG39" i="3"/>
  <c r="AH39" i="3"/>
  <c r="AI39" i="3"/>
  <c r="AJ39" i="3"/>
  <c r="U40" i="3"/>
  <c r="V40" i="3"/>
  <c r="W40" i="3"/>
  <c r="X40" i="3"/>
  <c r="Y40" i="3"/>
  <c r="Z40" i="3"/>
  <c r="AA40" i="3"/>
  <c r="AB40" i="3"/>
  <c r="AC40" i="3"/>
  <c r="AD40" i="3"/>
  <c r="AE40" i="3"/>
  <c r="AF40" i="3"/>
  <c r="AG40" i="3"/>
  <c r="AH40" i="3"/>
  <c r="AI40" i="3"/>
  <c r="AJ40" i="3"/>
  <c r="U41" i="3"/>
  <c r="V41" i="3"/>
  <c r="W41" i="3"/>
  <c r="X41" i="3"/>
  <c r="Y41" i="3"/>
  <c r="Z41" i="3"/>
  <c r="AA41" i="3"/>
  <c r="AB41" i="3"/>
  <c r="AC41" i="3"/>
  <c r="AD41" i="3"/>
  <c r="AE41" i="3"/>
  <c r="AF41" i="3"/>
  <c r="AG41" i="3"/>
  <c r="AH41" i="3"/>
  <c r="AI41" i="3"/>
  <c r="AJ41" i="3"/>
  <c r="U42" i="3"/>
  <c r="V42" i="3"/>
  <c r="W42" i="3"/>
  <c r="X42" i="3"/>
  <c r="Y42" i="3"/>
  <c r="Z42" i="3"/>
  <c r="AA42" i="3"/>
  <c r="AB42" i="3"/>
  <c r="AC42" i="3"/>
  <c r="AD42" i="3"/>
  <c r="AE42" i="3"/>
  <c r="AF42" i="3"/>
  <c r="AG42" i="3"/>
  <c r="AH42" i="3"/>
  <c r="AI42" i="3"/>
  <c r="AJ42" i="3"/>
  <c r="U43" i="3"/>
  <c r="V43" i="3"/>
  <c r="W43" i="3"/>
  <c r="X43" i="3"/>
  <c r="Y43" i="3"/>
  <c r="Z43" i="3"/>
  <c r="AA43" i="3"/>
  <c r="AB43" i="3"/>
  <c r="AC43" i="3"/>
  <c r="AD43" i="3"/>
  <c r="AE43" i="3"/>
  <c r="AF43" i="3"/>
  <c r="AG43" i="3"/>
  <c r="AH43" i="3"/>
  <c r="AI43" i="3"/>
  <c r="AJ43" i="3"/>
  <c r="U44" i="3"/>
  <c r="V44" i="3"/>
  <c r="W44" i="3"/>
  <c r="X44" i="3"/>
  <c r="Y44" i="3"/>
  <c r="Z44" i="3"/>
  <c r="AA44" i="3"/>
  <c r="AB44" i="3"/>
  <c r="AC44" i="3"/>
  <c r="AD44" i="3"/>
  <c r="AE44" i="3"/>
  <c r="AF44" i="3"/>
  <c r="AG44" i="3"/>
  <c r="AH44" i="3"/>
  <c r="AI44" i="3"/>
  <c r="AJ44" i="3"/>
  <c r="U45" i="3"/>
  <c r="V45" i="3"/>
  <c r="W45" i="3"/>
  <c r="X45" i="3"/>
  <c r="Y45" i="3"/>
  <c r="Z45" i="3"/>
  <c r="AA45" i="3"/>
  <c r="AB45" i="3"/>
  <c r="AC45" i="3"/>
  <c r="AD45" i="3"/>
  <c r="AE45" i="3"/>
  <c r="AF45" i="3"/>
  <c r="AG45" i="3"/>
  <c r="AH45" i="3"/>
  <c r="AI45" i="3"/>
  <c r="AJ45" i="3"/>
  <c r="AG3" i="3"/>
  <c r="AI4" i="3"/>
  <c r="AJ4" i="3"/>
  <c r="AI5" i="3"/>
  <c r="AJ5" i="3"/>
  <c r="AI6" i="3"/>
  <c r="AJ6" i="3"/>
  <c r="AI7" i="3"/>
  <c r="AJ7" i="3"/>
  <c r="AI8" i="3"/>
  <c r="AJ8" i="3"/>
  <c r="AI9" i="3"/>
  <c r="AJ9" i="3"/>
  <c r="AI10" i="3"/>
  <c r="AJ10" i="3"/>
  <c r="AI11" i="3"/>
  <c r="AJ11" i="3"/>
  <c r="AI12" i="3"/>
  <c r="AJ12" i="3"/>
  <c r="AI13" i="3"/>
  <c r="AJ13" i="3"/>
  <c r="AI14" i="3"/>
  <c r="AJ14" i="3"/>
  <c r="AI15" i="3"/>
  <c r="AJ15" i="3"/>
  <c r="AI16" i="3"/>
  <c r="AJ16" i="3"/>
  <c r="AI17" i="3"/>
  <c r="AJ17" i="3"/>
  <c r="AI18" i="3"/>
  <c r="AJ18" i="3"/>
  <c r="AI19" i="3"/>
  <c r="AJ19" i="3"/>
  <c r="AI20" i="3"/>
  <c r="AJ20" i="3"/>
  <c r="AI21" i="3"/>
  <c r="AJ21" i="3"/>
  <c r="AI22" i="3"/>
  <c r="AJ22" i="3"/>
  <c r="AI23" i="3"/>
  <c r="AJ23" i="3"/>
  <c r="AI24" i="3"/>
  <c r="AJ24" i="3"/>
  <c r="AI25" i="3"/>
  <c r="AJ25" i="3"/>
  <c r="AI26" i="3"/>
  <c r="AJ26" i="3"/>
  <c r="AI27" i="3"/>
  <c r="AJ27" i="3"/>
  <c r="AI28" i="3"/>
  <c r="AJ28" i="3"/>
  <c r="AI29" i="3"/>
  <c r="AJ29" i="3"/>
  <c r="AI30" i="3"/>
  <c r="AJ30" i="3"/>
  <c r="AI31" i="3"/>
  <c r="AJ31" i="3"/>
  <c r="AI32" i="3"/>
  <c r="AJ32" i="3"/>
  <c r="AI33" i="3"/>
  <c r="AJ33" i="3"/>
  <c r="AI34" i="3"/>
  <c r="AJ34" i="3"/>
  <c r="AI35" i="3"/>
  <c r="AJ35" i="3"/>
  <c r="AJ3" i="3"/>
  <c r="AI3" i="3"/>
  <c r="AG4" i="3"/>
  <c r="AH4" i="3"/>
  <c r="AG5" i="3"/>
  <c r="AH5" i="3"/>
  <c r="AG6" i="3"/>
  <c r="AH6" i="3"/>
  <c r="AG7" i="3"/>
  <c r="AH7" i="3"/>
  <c r="AG8" i="3"/>
  <c r="AH8" i="3"/>
  <c r="AG9" i="3"/>
  <c r="AH9" i="3"/>
  <c r="AG10" i="3"/>
  <c r="AH10" i="3"/>
  <c r="AG11" i="3"/>
  <c r="AH11" i="3"/>
  <c r="AG12" i="3"/>
  <c r="AH12" i="3"/>
  <c r="AG13" i="3"/>
  <c r="AH13" i="3"/>
  <c r="AG14" i="3"/>
  <c r="AH14" i="3"/>
  <c r="AG15" i="3"/>
  <c r="AH15" i="3"/>
  <c r="AG16" i="3"/>
  <c r="AH16" i="3"/>
  <c r="AG17" i="3"/>
  <c r="AH17" i="3"/>
  <c r="AG18" i="3"/>
  <c r="AH18" i="3"/>
  <c r="AG19" i="3"/>
  <c r="AH19" i="3"/>
  <c r="AG20" i="3"/>
  <c r="AH20" i="3"/>
  <c r="AG21" i="3"/>
  <c r="AH21" i="3"/>
  <c r="AG22" i="3"/>
  <c r="AH22" i="3"/>
  <c r="AG23" i="3"/>
  <c r="AH23" i="3"/>
  <c r="AG24" i="3"/>
  <c r="AH24" i="3"/>
  <c r="AG25" i="3"/>
  <c r="AH25" i="3"/>
  <c r="AG26" i="3"/>
  <c r="AH26" i="3"/>
  <c r="AG27" i="3"/>
  <c r="AH27" i="3"/>
  <c r="AG28" i="3"/>
  <c r="AH28" i="3"/>
  <c r="AG29" i="3"/>
  <c r="AH29" i="3"/>
  <c r="AG30" i="3"/>
  <c r="AH30" i="3"/>
  <c r="AG31" i="3"/>
  <c r="AH31" i="3"/>
  <c r="AG32" i="3"/>
  <c r="AH32" i="3"/>
  <c r="AG33" i="3"/>
  <c r="AH33" i="3"/>
  <c r="AG34" i="3"/>
  <c r="AH34" i="3"/>
  <c r="AG35" i="3"/>
  <c r="AH35" i="3"/>
  <c r="AF3" i="3"/>
  <c r="AH3" i="3"/>
  <c r="AE3" i="3"/>
  <c r="U3" i="3"/>
  <c r="F178" i="3"/>
  <c r="F169" i="3"/>
  <c r="AO46" i="4" l="1"/>
  <c r="AP46" i="4"/>
  <c r="G178" i="3"/>
  <c r="AL40" i="3"/>
  <c r="BW24" i="8" s="1"/>
  <c r="AL38" i="3"/>
  <c r="BW22" i="8" s="1"/>
  <c r="AL41" i="3"/>
  <c r="BW25" i="8" s="1"/>
  <c r="AK41" i="3"/>
  <c r="BP25" i="8" s="1"/>
  <c r="AL37" i="3"/>
  <c r="BW21" i="8" s="1"/>
  <c r="AL43" i="3"/>
  <c r="CQ17" i="8" s="1"/>
  <c r="AK43" i="3"/>
  <c r="CJ17" i="8" s="1"/>
  <c r="AK37" i="3"/>
  <c r="BP21" i="8" s="1"/>
  <c r="AL44" i="3"/>
  <c r="CQ18" i="8" s="1"/>
  <c r="AK38" i="3"/>
  <c r="BP22" i="8" s="1"/>
  <c r="AK42" i="3"/>
  <c r="BP26" i="8" s="1"/>
  <c r="AL36" i="3"/>
  <c r="BW20" i="8" s="1"/>
  <c r="AK36" i="3"/>
  <c r="BP20" i="8" s="1"/>
  <c r="AL45" i="3"/>
  <c r="CQ19" i="8" s="1"/>
  <c r="AL42" i="3"/>
  <c r="BW26" i="8" s="1"/>
  <c r="AL39" i="3"/>
  <c r="BW23" i="8" s="1"/>
  <c r="AK44" i="3"/>
  <c r="CJ18" i="8" s="1"/>
  <c r="AK45" i="3"/>
  <c r="CJ19" i="8" s="1"/>
  <c r="AK40" i="3"/>
  <c r="BP24" i="8" s="1"/>
  <c r="AK39" i="3"/>
  <c r="BP23" i="8" s="1"/>
  <c r="BW26" i="24"/>
  <c r="BW20" i="24"/>
  <c r="BP26" i="24"/>
  <c r="BP21" i="24"/>
  <c r="BP20" i="24"/>
  <c r="BC18" i="24"/>
  <c r="AI22" i="24"/>
  <c r="AI19" i="24"/>
  <c r="O26" i="24"/>
  <c r="AV22" i="24"/>
  <c r="AV18" i="24"/>
  <c r="AB26" i="24"/>
  <c r="AB22" i="24"/>
  <c r="AB20" i="24"/>
  <c r="H26" i="24"/>
  <c r="H24" i="24"/>
  <c r="H20" i="24"/>
  <c r="H18" i="24"/>
  <c r="AB25" i="24"/>
  <c r="AB19" i="24"/>
  <c r="O24" i="24"/>
  <c r="O20" i="24"/>
  <c r="AV24" i="24"/>
  <c r="BW18" i="24"/>
  <c r="BW17" i="24"/>
  <c r="BC26" i="24"/>
  <c r="BC25" i="24"/>
  <c r="BC24" i="24"/>
  <c r="BC23" i="24"/>
  <c r="BC22" i="24"/>
  <c r="BC21" i="24"/>
  <c r="BC20" i="24"/>
  <c r="BC19" i="24"/>
  <c r="BC17" i="24"/>
  <c r="AI26" i="24"/>
  <c r="AI25" i="24"/>
  <c r="AI24" i="24"/>
  <c r="AI23" i="24"/>
  <c r="AI21" i="24"/>
  <c r="AI20" i="24"/>
  <c r="AI18" i="24"/>
  <c r="AI17" i="24"/>
  <c r="O25" i="24"/>
  <c r="O22" i="24"/>
  <c r="O21" i="24"/>
  <c r="O19" i="24"/>
  <c r="BP17" i="24"/>
  <c r="AV21" i="24"/>
  <c r="H23" i="24"/>
  <c r="O23" i="24"/>
  <c r="O18" i="24"/>
  <c r="BP18" i="24"/>
  <c r="BW19" i="24"/>
  <c r="BP19" i="24"/>
  <c r="AV26" i="24"/>
  <c r="AV25" i="24"/>
  <c r="AV23" i="24"/>
  <c r="AV20" i="24"/>
  <c r="AV19" i="24"/>
  <c r="AV17" i="24"/>
  <c r="AB24" i="24"/>
  <c r="AB23" i="24"/>
  <c r="AB21" i="24"/>
  <c r="AB18" i="24"/>
  <c r="AB17" i="24"/>
  <c r="H25" i="24"/>
  <c r="H22" i="24"/>
  <c r="H21" i="24"/>
  <c r="H19" i="24"/>
  <c r="I173" i="3"/>
  <c r="I178" i="3" s="1"/>
  <c r="I164" i="3"/>
  <c r="I169" i="3" s="1"/>
  <c r="H169" i="3"/>
  <c r="G169" i="3"/>
  <c r="H17" i="24" l="1"/>
  <c r="CJ20" i="24" s="1"/>
  <c r="O17" i="24"/>
  <c r="CQ20" i="24" s="1"/>
  <c r="H178" i="3"/>
  <c r="U12" i="3" l="1"/>
  <c r="V12" i="3"/>
  <c r="W12" i="3"/>
  <c r="X12" i="3"/>
  <c r="Y12" i="3"/>
  <c r="Z12" i="3"/>
  <c r="AA12" i="3"/>
  <c r="AB12" i="3"/>
  <c r="AC12" i="3"/>
  <c r="AD12" i="3"/>
  <c r="AE12" i="3"/>
  <c r="AF12" i="3"/>
  <c r="CA15" i="38"/>
  <c r="CA14" i="38"/>
  <c r="CY5" i="38"/>
  <c r="AB9" i="38"/>
  <c r="O9" i="38"/>
  <c r="B9" i="38"/>
  <c r="BL28" i="38"/>
  <c r="BL27" i="38"/>
  <c r="BL26" i="38"/>
  <c r="BL25" i="38"/>
  <c r="BL24" i="38"/>
  <c r="BL23" i="38"/>
  <c r="BL22" i="38"/>
  <c r="CH21" i="38"/>
  <c r="CH20" i="38"/>
  <c r="CH19" i="38"/>
  <c r="BD28" i="38"/>
  <c r="BD27" i="38"/>
  <c r="BD26" i="38"/>
  <c r="BD25" i="38"/>
  <c r="BD24" i="38"/>
  <c r="BD23" i="38"/>
  <c r="BD22" i="38"/>
  <c r="BZ21" i="38"/>
  <c r="BZ20" i="38"/>
  <c r="BZ19" i="38"/>
  <c r="B8" i="23"/>
  <c r="B7" i="23"/>
  <c r="B6" i="23"/>
  <c r="B5" i="23"/>
  <c r="B4" i="23"/>
  <c r="J158" i="4"/>
  <c r="J157" i="4"/>
  <c r="J156" i="4"/>
  <c r="J155" i="4"/>
  <c r="I144" i="4"/>
  <c r="J144" i="4" s="1"/>
  <c r="I143" i="4"/>
  <c r="J143" i="4" s="1"/>
  <c r="I142" i="4"/>
  <c r="J142" i="4" s="1"/>
  <c r="I141" i="4"/>
  <c r="J141" i="4" s="1"/>
  <c r="J134" i="4"/>
  <c r="J132" i="4"/>
  <c r="J131" i="4"/>
  <c r="I120" i="4"/>
  <c r="J120" i="4" s="1"/>
  <c r="I119" i="4"/>
  <c r="J119" i="4" s="1"/>
  <c r="I118" i="4"/>
  <c r="J118" i="4" s="1"/>
  <c r="I117" i="4"/>
  <c r="J117" i="4" s="1"/>
  <c r="J110" i="4"/>
  <c r="J109" i="4"/>
  <c r="J108" i="4"/>
  <c r="J107" i="4"/>
  <c r="I96" i="4"/>
  <c r="J96" i="4" s="1"/>
  <c r="I95" i="4"/>
  <c r="J95" i="4" s="1"/>
  <c r="I94" i="4"/>
  <c r="I93" i="4"/>
  <c r="J93" i="4" s="1"/>
  <c r="J92" i="4"/>
  <c r="J86" i="4"/>
  <c r="J85" i="4"/>
  <c r="J84" i="4"/>
  <c r="J83" i="4"/>
  <c r="I72" i="4"/>
  <c r="J72" i="4" s="1"/>
  <c r="I71" i="4"/>
  <c r="J71" i="4" s="1"/>
  <c r="I70" i="4"/>
  <c r="J70" i="4" s="1"/>
  <c r="I69" i="4"/>
  <c r="J69" i="4" s="1"/>
  <c r="J68" i="4"/>
  <c r="J62" i="4"/>
  <c r="J61" i="4"/>
  <c r="J60" i="4"/>
  <c r="J59" i="4"/>
  <c r="J58" i="4"/>
  <c r="I48" i="4"/>
  <c r="J48" i="4" s="1"/>
  <c r="I47" i="4"/>
  <c r="J47" i="4" s="1"/>
  <c r="I46" i="4"/>
  <c r="J46" i="4" s="1"/>
  <c r="I45" i="4"/>
  <c r="J45" i="4" s="1"/>
  <c r="J38" i="4"/>
  <c r="J37" i="4"/>
  <c r="J36" i="4"/>
  <c r="I24" i="4"/>
  <c r="J24" i="4" s="1"/>
  <c r="I23" i="4"/>
  <c r="J23" i="4" s="1"/>
  <c r="I22" i="4"/>
  <c r="J22" i="4" s="1"/>
  <c r="I21" i="4"/>
  <c r="J21" i="4" s="1"/>
  <c r="J20" i="4"/>
  <c r="C11" i="4"/>
  <c r="C10" i="4"/>
  <c r="C9" i="4"/>
  <c r="C8" i="4"/>
  <c r="C7" i="4"/>
  <c r="CG9" i="38"/>
  <c r="H159" i="4"/>
  <c r="H150" i="4"/>
  <c r="H135" i="4"/>
  <c r="H126" i="4"/>
  <c r="H111" i="4"/>
  <c r="H102" i="4"/>
  <c r="H87" i="4"/>
  <c r="H78" i="4"/>
  <c r="H63" i="4"/>
  <c r="H54" i="4"/>
  <c r="H39" i="4"/>
  <c r="J35" i="4"/>
  <c r="H30" i="4"/>
  <c r="D191" i="4" l="1"/>
  <c r="CC8" i="24" s="1"/>
  <c r="CS9" i="38" s="1"/>
  <c r="BI8" i="24"/>
  <c r="BU9" i="38" s="1"/>
  <c r="AL12" i="3"/>
  <c r="AK12" i="3"/>
  <c r="I159" i="4"/>
  <c r="I135" i="4"/>
  <c r="I111" i="4"/>
  <c r="I87" i="4"/>
  <c r="J63" i="4"/>
  <c r="I39" i="4"/>
  <c r="J106" i="4"/>
  <c r="J111" i="4" s="1"/>
  <c r="J34" i="4"/>
  <c r="J39" i="4" s="1"/>
  <c r="DD19" i="38"/>
  <c r="J130" i="4"/>
  <c r="J82" i="4"/>
  <c r="J87" i="4" s="1"/>
  <c r="L23" i="38"/>
  <c r="L27" i="38"/>
  <c r="T20" i="38"/>
  <c r="T25" i="38"/>
  <c r="AP22" i="38"/>
  <c r="BZ22" i="38"/>
  <c r="CH25" i="38"/>
  <c r="BZ27" i="38"/>
  <c r="AH22" i="38"/>
  <c r="T23" i="38"/>
  <c r="T27" i="38"/>
  <c r="AH28" i="38"/>
  <c r="BZ28" i="38"/>
  <c r="CV19" i="38"/>
  <c r="BL20" i="38"/>
  <c r="CH27" i="38"/>
  <c r="CH28" i="38"/>
  <c r="CV20" i="38"/>
  <c r="L25" i="38"/>
  <c r="AH23" i="38"/>
  <c r="T21" i="38"/>
  <c r="AP23" i="38"/>
  <c r="BD19" i="38"/>
  <c r="BZ26" i="38"/>
  <c r="BL19" i="38"/>
  <c r="L26" i="38"/>
  <c r="T22" i="38"/>
  <c r="T26" i="38"/>
  <c r="AP27" i="38"/>
  <c r="BD20" i="38"/>
  <c r="I54" i="4"/>
  <c r="J154" i="4"/>
  <c r="J159" i="4" s="1"/>
  <c r="AP28" i="38"/>
  <c r="BL21" i="38"/>
  <c r="I150" i="4"/>
  <c r="CH26" i="38"/>
  <c r="J116" i="4"/>
  <c r="J126" i="4" s="1"/>
  <c r="I126" i="4"/>
  <c r="L28" i="38"/>
  <c r="AH19" i="38"/>
  <c r="AH20" i="38"/>
  <c r="AH21" i="38"/>
  <c r="CH22" i="38"/>
  <c r="L24" i="38"/>
  <c r="I102" i="4"/>
  <c r="J94" i="4"/>
  <c r="J102" i="4" s="1"/>
  <c r="CV21" i="38"/>
  <c r="J78" i="4"/>
  <c r="T24" i="38"/>
  <c r="BD21" i="38"/>
  <c r="DD21" i="38"/>
  <c r="T28" i="38"/>
  <c r="AP19" i="38"/>
  <c r="AP20" i="38"/>
  <c r="AP21" i="38"/>
  <c r="BZ23" i="38"/>
  <c r="AH24" i="38"/>
  <c r="AH25" i="38"/>
  <c r="AH26" i="38"/>
  <c r="J30" i="4"/>
  <c r="CH23" i="38"/>
  <c r="BZ24" i="38"/>
  <c r="DD20" i="38"/>
  <c r="L20" i="38"/>
  <c r="L21" i="38"/>
  <c r="L22" i="38"/>
  <c r="AP24" i="38"/>
  <c r="AP25" i="38"/>
  <c r="AP26" i="38"/>
  <c r="AH27" i="38"/>
  <c r="CH24" i="38"/>
  <c r="BZ25" i="38"/>
  <c r="I30" i="4"/>
  <c r="I78" i="4"/>
  <c r="J140" i="4"/>
  <c r="J150" i="4" s="1"/>
  <c r="J133" i="4"/>
  <c r="I63" i="4"/>
  <c r="J44" i="4"/>
  <c r="J54" i="4" s="1"/>
  <c r="T19" i="38" l="1"/>
  <c r="DD22" i="38" s="1"/>
  <c r="L19" i="38"/>
  <c r="CV22" i="38" s="1"/>
  <c r="J135" i="4"/>
  <c r="E191" i="4" s="1"/>
  <c r="CM8" i="24" l="1"/>
  <c r="CW8" i="24" s="1"/>
  <c r="B12" i="23"/>
  <c r="BP14" i="8"/>
  <c r="BP13" i="8"/>
  <c r="Z8" i="8"/>
  <c r="N8" i="8"/>
  <c r="B8" i="8"/>
  <c r="CP5" i="8"/>
  <c r="H21" i="3"/>
  <c r="H22" i="3"/>
  <c r="I22" i="3" s="1"/>
  <c r="J22" i="3" s="1"/>
  <c r="H23" i="3"/>
  <c r="I23" i="3" s="1"/>
  <c r="J23" i="3" s="1"/>
  <c r="I24" i="3"/>
  <c r="J24" i="3" s="1"/>
  <c r="H142" i="3"/>
  <c r="I142" i="3" s="1"/>
  <c r="J142" i="3" s="1"/>
  <c r="H141" i="3"/>
  <c r="I141" i="3" s="1"/>
  <c r="J141" i="3" s="1"/>
  <c r="H140" i="3"/>
  <c r="H118" i="3"/>
  <c r="I118" i="3" s="1"/>
  <c r="J118" i="3" s="1"/>
  <c r="H117" i="3"/>
  <c r="I117" i="3" s="1"/>
  <c r="J117" i="3" s="1"/>
  <c r="H116" i="3"/>
  <c r="I116" i="3" s="1"/>
  <c r="H94" i="3"/>
  <c r="I94" i="3" s="1"/>
  <c r="J94" i="3" s="1"/>
  <c r="H93" i="3"/>
  <c r="I93" i="3" s="1"/>
  <c r="J93" i="3" s="1"/>
  <c r="H92" i="3"/>
  <c r="I92" i="3" s="1"/>
  <c r="H70" i="3"/>
  <c r="I70" i="3" s="1"/>
  <c r="J70" i="3" s="1"/>
  <c r="H69" i="3"/>
  <c r="H68" i="3"/>
  <c r="I68" i="3" s="1"/>
  <c r="J68" i="3" s="1"/>
  <c r="H46" i="3"/>
  <c r="I46" i="3" s="1"/>
  <c r="J46" i="3" s="1"/>
  <c r="H45" i="3"/>
  <c r="I45" i="3" s="1"/>
  <c r="J45" i="3" s="1"/>
  <c r="B11" i="3"/>
  <c r="B10" i="3"/>
  <c r="B9" i="3"/>
  <c r="B8" i="3"/>
  <c r="B7" i="3"/>
  <c r="BU8" i="8"/>
  <c r="CA9" i="38" s="1"/>
  <c r="BI8" i="8"/>
  <c r="BO9" i="38" s="1"/>
  <c r="G160" i="3"/>
  <c r="G136" i="3"/>
  <c r="G112" i="3"/>
  <c r="G88" i="3"/>
  <c r="G64" i="3"/>
  <c r="G40" i="3"/>
  <c r="AF35" i="3"/>
  <c r="AE35" i="3"/>
  <c r="AD35" i="3"/>
  <c r="AC35" i="3"/>
  <c r="AB35" i="3"/>
  <c r="AA35" i="3"/>
  <c r="Z35" i="3"/>
  <c r="Y35" i="3"/>
  <c r="X35" i="3"/>
  <c r="W35" i="3"/>
  <c r="V35" i="3"/>
  <c r="U35" i="3"/>
  <c r="AF34" i="3"/>
  <c r="AE34" i="3"/>
  <c r="AD34" i="3"/>
  <c r="AC34" i="3"/>
  <c r="AB34" i="3"/>
  <c r="AA34" i="3"/>
  <c r="Z34" i="3"/>
  <c r="Y34" i="3"/>
  <c r="X34" i="3"/>
  <c r="W34" i="3"/>
  <c r="V34" i="3"/>
  <c r="U34" i="3"/>
  <c r="AF33" i="3"/>
  <c r="AE33" i="3"/>
  <c r="AD33" i="3"/>
  <c r="AC33" i="3"/>
  <c r="AB33" i="3"/>
  <c r="AA33" i="3"/>
  <c r="Z33" i="3"/>
  <c r="Y33" i="3"/>
  <c r="X33" i="3"/>
  <c r="W33" i="3"/>
  <c r="V33" i="3"/>
  <c r="U33" i="3"/>
  <c r="AF32" i="3"/>
  <c r="AE32" i="3"/>
  <c r="AD32" i="3"/>
  <c r="AC32" i="3"/>
  <c r="AB32" i="3"/>
  <c r="AA32" i="3"/>
  <c r="Z32" i="3"/>
  <c r="Y32" i="3"/>
  <c r="X32" i="3"/>
  <c r="W32" i="3"/>
  <c r="V32" i="3"/>
  <c r="U32" i="3"/>
  <c r="AF31" i="3"/>
  <c r="AE31" i="3"/>
  <c r="AD31" i="3"/>
  <c r="AC31" i="3"/>
  <c r="AB31" i="3"/>
  <c r="AA31" i="3"/>
  <c r="Z31" i="3"/>
  <c r="Y31" i="3"/>
  <c r="X31" i="3"/>
  <c r="W31" i="3"/>
  <c r="V31" i="3"/>
  <c r="U31" i="3"/>
  <c r="AF30" i="3"/>
  <c r="AE30" i="3"/>
  <c r="AD30" i="3"/>
  <c r="AC30" i="3"/>
  <c r="AB30" i="3"/>
  <c r="AA30" i="3"/>
  <c r="Z30" i="3"/>
  <c r="Y30" i="3"/>
  <c r="X30" i="3"/>
  <c r="W30" i="3"/>
  <c r="V30" i="3"/>
  <c r="U30" i="3"/>
  <c r="AF29" i="3"/>
  <c r="AE29" i="3"/>
  <c r="AD29" i="3"/>
  <c r="AC29" i="3"/>
  <c r="AB29" i="3"/>
  <c r="AA29" i="3"/>
  <c r="Z29" i="3"/>
  <c r="Y29" i="3"/>
  <c r="X29" i="3"/>
  <c r="W29" i="3"/>
  <c r="V29" i="3"/>
  <c r="U29" i="3"/>
  <c r="AF28" i="3"/>
  <c r="AE28" i="3"/>
  <c r="AD28" i="3"/>
  <c r="AC28" i="3"/>
  <c r="AB28" i="3"/>
  <c r="AA28" i="3"/>
  <c r="Z28" i="3"/>
  <c r="Y28" i="3"/>
  <c r="X28" i="3"/>
  <c r="W28" i="3"/>
  <c r="V28" i="3"/>
  <c r="U28" i="3"/>
  <c r="AF27" i="3"/>
  <c r="AE27" i="3"/>
  <c r="AD27" i="3"/>
  <c r="AC27" i="3"/>
  <c r="AB27" i="3"/>
  <c r="AA27" i="3"/>
  <c r="Z27" i="3"/>
  <c r="Y27" i="3"/>
  <c r="X27" i="3"/>
  <c r="W27" i="3"/>
  <c r="V27" i="3"/>
  <c r="U27" i="3"/>
  <c r="AF26" i="3"/>
  <c r="AE26" i="3"/>
  <c r="AD26" i="3"/>
  <c r="AC26" i="3"/>
  <c r="AB26" i="3"/>
  <c r="AA26" i="3"/>
  <c r="Z26" i="3"/>
  <c r="Y26" i="3"/>
  <c r="X26" i="3"/>
  <c r="W26" i="3"/>
  <c r="V26" i="3"/>
  <c r="U26" i="3"/>
  <c r="AF25" i="3"/>
  <c r="AE25" i="3"/>
  <c r="AD25" i="3"/>
  <c r="AC25" i="3"/>
  <c r="AB25" i="3"/>
  <c r="AA25" i="3"/>
  <c r="Z25" i="3"/>
  <c r="Y25" i="3"/>
  <c r="X25" i="3"/>
  <c r="W25" i="3"/>
  <c r="V25" i="3"/>
  <c r="U25" i="3"/>
  <c r="AF24" i="3"/>
  <c r="AE24" i="3"/>
  <c r="AD24" i="3"/>
  <c r="AC24" i="3"/>
  <c r="AB24" i="3"/>
  <c r="AA24" i="3"/>
  <c r="Z24" i="3"/>
  <c r="Y24" i="3"/>
  <c r="X24" i="3"/>
  <c r="W24" i="3"/>
  <c r="V24" i="3"/>
  <c r="U24" i="3"/>
  <c r="AF23" i="3"/>
  <c r="AE23" i="3"/>
  <c r="AD23" i="3"/>
  <c r="AC23" i="3"/>
  <c r="AB23" i="3"/>
  <c r="AA23" i="3"/>
  <c r="Z23" i="3"/>
  <c r="Y23" i="3"/>
  <c r="X23" i="3"/>
  <c r="W23" i="3"/>
  <c r="V23" i="3"/>
  <c r="U23" i="3"/>
  <c r="AF22" i="3"/>
  <c r="AE22" i="3"/>
  <c r="AD22" i="3"/>
  <c r="AC22" i="3"/>
  <c r="AB22" i="3"/>
  <c r="AA22" i="3"/>
  <c r="Z22" i="3"/>
  <c r="Y22" i="3"/>
  <c r="X22" i="3"/>
  <c r="W22" i="3"/>
  <c r="V22" i="3"/>
  <c r="U22" i="3"/>
  <c r="AF21" i="3"/>
  <c r="AE21" i="3"/>
  <c r="AD21" i="3"/>
  <c r="AC21" i="3"/>
  <c r="AB21" i="3"/>
  <c r="AA21" i="3"/>
  <c r="Z21" i="3"/>
  <c r="Y21" i="3"/>
  <c r="X21" i="3"/>
  <c r="W21" i="3"/>
  <c r="V21" i="3"/>
  <c r="U21" i="3"/>
  <c r="AF20" i="3"/>
  <c r="AE20" i="3"/>
  <c r="AD20" i="3"/>
  <c r="AC20" i="3"/>
  <c r="AB20" i="3"/>
  <c r="AA20" i="3"/>
  <c r="Z20" i="3"/>
  <c r="Y20" i="3"/>
  <c r="X20" i="3"/>
  <c r="W20" i="3"/>
  <c r="V20" i="3"/>
  <c r="U20" i="3"/>
  <c r="AF19" i="3"/>
  <c r="AE19" i="3"/>
  <c r="AD19" i="3"/>
  <c r="AC19" i="3"/>
  <c r="AB19" i="3"/>
  <c r="AA19" i="3"/>
  <c r="Z19" i="3"/>
  <c r="Y19" i="3"/>
  <c r="X19" i="3"/>
  <c r="W19" i="3"/>
  <c r="V19" i="3"/>
  <c r="U19" i="3"/>
  <c r="AF18" i="3"/>
  <c r="AE18" i="3"/>
  <c r="AD18" i="3"/>
  <c r="AC18" i="3"/>
  <c r="AB18" i="3"/>
  <c r="AA18" i="3"/>
  <c r="Z18" i="3"/>
  <c r="Y18" i="3"/>
  <c r="X18" i="3"/>
  <c r="W18" i="3"/>
  <c r="V18" i="3"/>
  <c r="U18" i="3"/>
  <c r="AF17" i="3"/>
  <c r="AE17" i="3"/>
  <c r="AD17" i="3"/>
  <c r="AC17" i="3"/>
  <c r="AB17" i="3"/>
  <c r="AA17" i="3"/>
  <c r="Z17" i="3"/>
  <c r="Y17" i="3"/>
  <c r="X17" i="3"/>
  <c r="W17" i="3"/>
  <c r="V17" i="3"/>
  <c r="U17" i="3"/>
  <c r="AF16" i="3"/>
  <c r="AE16" i="3"/>
  <c r="AD16" i="3"/>
  <c r="AC16" i="3"/>
  <c r="AB16" i="3"/>
  <c r="AA16" i="3"/>
  <c r="Z16" i="3"/>
  <c r="Y16" i="3"/>
  <c r="X16" i="3"/>
  <c r="W16" i="3"/>
  <c r="V16" i="3"/>
  <c r="U16" i="3"/>
  <c r="AF15" i="3"/>
  <c r="AE15" i="3"/>
  <c r="AD15" i="3"/>
  <c r="AC15" i="3"/>
  <c r="AB15" i="3"/>
  <c r="AA15" i="3"/>
  <c r="Z15" i="3"/>
  <c r="Y15" i="3"/>
  <c r="X15" i="3"/>
  <c r="W15" i="3"/>
  <c r="V15" i="3"/>
  <c r="U15" i="3"/>
  <c r="AF14" i="3"/>
  <c r="AE14" i="3"/>
  <c r="AD14" i="3"/>
  <c r="AC14" i="3"/>
  <c r="AB14" i="3"/>
  <c r="AA14" i="3"/>
  <c r="Z14" i="3"/>
  <c r="Y14" i="3"/>
  <c r="X14" i="3"/>
  <c r="W14" i="3"/>
  <c r="V14" i="3"/>
  <c r="U14" i="3"/>
  <c r="AF13" i="3"/>
  <c r="AE13" i="3"/>
  <c r="AD13" i="3"/>
  <c r="AC13" i="3"/>
  <c r="AB13" i="3"/>
  <c r="AA13" i="3"/>
  <c r="Z13" i="3"/>
  <c r="Y13" i="3"/>
  <c r="X13" i="3"/>
  <c r="W13" i="3"/>
  <c r="V13" i="3"/>
  <c r="U13" i="3"/>
  <c r="AF11" i="3"/>
  <c r="AE11" i="3"/>
  <c r="AD11" i="3"/>
  <c r="AC11" i="3"/>
  <c r="AB11" i="3"/>
  <c r="AA11" i="3"/>
  <c r="Z11" i="3"/>
  <c r="Y11" i="3"/>
  <c r="X11" i="3"/>
  <c r="W11" i="3"/>
  <c r="V11" i="3"/>
  <c r="U11" i="3"/>
  <c r="AF10" i="3"/>
  <c r="AE10" i="3"/>
  <c r="AD10" i="3"/>
  <c r="AC10" i="3"/>
  <c r="AB10" i="3"/>
  <c r="AA10" i="3"/>
  <c r="Z10" i="3"/>
  <c r="Y10" i="3"/>
  <c r="X10" i="3"/>
  <c r="W10" i="3"/>
  <c r="V10" i="3"/>
  <c r="U10" i="3"/>
  <c r="AF9" i="3"/>
  <c r="AE9" i="3"/>
  <c r="AD9" i="3"/>
  <c r="AC9" i="3"/>
  <c r="AB9" i="3"/>
  <c r="AA9" i="3"/>
  <c r="Z9" i="3"/>
  <c r="Y9" i="3"/>
  <c r="X9" i="3"/>
  <c r="W9" i="3"/>
  <c r="V9" i="3"/>
  <c r="U9" i="3"/>
  <c r="AF8" i="3"/>
  <c r="AE8" i="3"/>
  <c r="AD8" i="3"/>
  <c r="AC8" i="3"/>
  <c r="AB8" i="3"/>
  <c r="AA8" i="3"/>
  <c r="Z8" i="3"/>
  <c r="Y8" i="3"/>
  <c r="X8" i="3"/>
  <c r="W8" i="3"/>
  <c r="V8" i="3"/>
  <c r="U8" i="3"/>
  <c r="AF7" i="3"/>
  <c r="AE7" i="3"/>
  <c r="AD7" i="3"/>
  <c r="AC7" i="3"/>
  <c r="AB7" i="3"/>
  <c r="AA7" i="3"/>
  <c r="Z7" i="3"/>
  <c r="Y7" i="3"/>
  <c r="X7" i="3"/>
  <c r="W7" i="3"/>
  <c r="V7" i="3"/>
  <c r="U7" i="3"/>
  <c r="AF6" i="3"/>
  <c r="AE6" i="3"/>
  <c r="AD6" i="3"/>
  <c r="AC6" i="3"/>
  <c r="AB6" i="3"/>
  <c r="AA6" i="3"/>
  <c r="Z6" i="3"/>
  <c r="Y6" i="3"/>
  <c r="X6" i="3"/>
  <c r="W6" i="3"/>
  <c r="V6" i="3"/>
  <c r="U6" i="3"/>
  <c r="AF5" i="3"/>
  <c r="AE5" i="3"/>
  <c r="AD5" i="3"/>
  <c r="AC5" i="3"/>
  <c r="AB5" i="3"/>
  <c r="AA5" i="3"/>
  <c r="Z5" i="3"/>
  <c r="Y5" i="3"/>
  <c r="X5" i="3"/>
  <c r="W5" i="3"/>
  <c r="V5" i="3"/>
  <c r="U5" i="3"/>
  <c r="AF4" i="3"/>
  <c r="AE4" i="3"/>
  <c r="AD4" i="3"/>
  <c r="AC4" i="3"/>
  <c r="AB4" i="3"/>
  <c r="AA4" i="3"/>
  <c r="Z4" i="3"/>
  <c r="Y4" i="3"/>
  <c r="X4" i="3"/>
  <c r="W4" i="3"/>
  <c r="V4" i="3"/>
  <c r="U4" i="3"/>
  <c r="AD3" i="3"/>
  <c r="AC3" i="3"/>
  <c r="AB3" i="3"/>
  <c r="AA3" i="3"/>
  <c r="Z3" i="3"/>
  <c r="Y3" i="3"/>
  <c r="X3" i="3"/>
  <c r="W3" i="3"/>
  <c r="V3" i="3"/>
  <c r="AK11" i="3" l="1"/>
  <c r="AK14" i="3"/>
  <c r="AK16" i="3"/>
  <c r="AK18" i="3"/>
  <c r="AB22" i="8" s="1"/>
  <c r="AD24" i="38" s="1"/>
  <c r="AK20" i="3"/>
  <c r="AK23" i="3"/>
  <c r="AK10" i="3"/>
  <c r="AK13" i="3"/>
  <c r="AB17" i="8" s="1"/>
  <c r="AD19" i="38" s="1"/>
  <c r="AK15" i="3"/>
  <c r="AB19" i="8" s="1"/>
  <c r="AD21" i="38" s="1"/>
  <c r="AK17" i="3"/>
  <c r="AB21" i="8" s="1"/>
  <c r="AD23" i="38" s="1"/>
  <c r="AK21" i="3"/>
  <c r="AB25" i="8" s="1"/>
  <c r="AD27" i="38" s="1"/>
  <c r="AL14" i="3"/>
  <c r="AI18" i="8" s="1"/>
  <c r="AL20" i="38" s="1"/>
  <c r="AL15" i="3"/>
  <c r="AL16" i="3"/>
  <c r="AL17" i="3"/>
  <c r="AL18" i="3"/>
  <c r="AI22" i="8" s="1"/>
  <c r="AL24" i="38" s="1"/>
  <c r="AL19" i="3"/>
  <c r="AL21" i="3"/>
  <c r="AI25" i="8" s="1"/>
  <c r="AL27" i="38" s="1"/>
  <c r="AL22" i="3"/>
  <c r="AL23" i="3"/>
  <c r="BC17" i="8" s="1"/>
  <c r="BH19" i="38" s="1"/>
  <c r="AK24" i="3"/>
  <c r="AV18" i="8" s="1"/>
  <c r="AZ20" i="38" s="1"/>
  <c r="AL4" i="3"/>
  <c r="O18" i="8" s="1"/>
  <c r="P20" i="38" s="1"/>
  <c r="AL5" i="3"/>
  <c r="O19" i="8" s="1"/>
  <c r="P21" i="38" s="1"/>
  <c r="AL7" i="3"/>
  <c r="O21" i="8" s="1"/>
  <c r="P23" i="38" s="1"/>
  <c r="AL9" i="3"/>
  <c r="AL10" i="3"/>
  <c r="AL13" i="3"/>
  <c r="AI17" i="8" s="1"/>
  <c r="AL19" i="38" s="1"/>
  <c r="AK3" i="3"/>
  <c r="H17" i="8" s="1"/>
  <c r="AK9" i="3"/>
  <c r="H23" i="8" s="1"/>
  <c r="H25" i="38" s="1"/>
  <c r="AL6" i="3"/>
  <c r="O20" i="8" s="1"/>
  <c r="P22" i="38" s="1"/>
  <c r="AL8" i="3"/>
  <c r="O22" i="8" s="1"/>
  <c r="P24" i="38" s="1"/>
  <c r="AL11" i="3"/>
  <c r="O25" i="8" s="1"/>
  <c r="P27" i="38" s="1"/>
  <c r="C182" i="3"/>
  <c r="CG8" i="8" s="1"/>
  <c r="CM9" i="38" s="1"/>
  <c r="AL20" i="3"/>
  <c r="AI24" i="8" s="1"/>
  <c r="AL26" i="38" s="1"/>
  <c r="AK4" i="3"/>
  <c r="H18" i="8" s="1"/>
  <c r="H20" i="38" s="1"/>
  <c r="AK5" i="3"/>
  <c r="H19" i="8" s="1"/>
  <c r="H21" i="38" s="1"/>
  <c r="AK6" i="3"/>
  <c r="AK7" i="3"/>
  <c r="H21" i="8" s="1"/>
  <c r="H23" i="38" s="1"/>
  <c r="AK8" i="3"/>
  <c r="H22" i="8" s="1"/>
  <c r="H24" i="38" s="1"/>
  <c r="AK19" i="3"/>
  <c r="AB23" i="8" s="1"/>
  <c r="AD25" i="38" s="1"/>
  <c r="AL3" i="3"/>
  <c r="O17" i="8" s="1"/>
  <c r="AK22" i="3"/>
  <c r="AB26" i="8" s="1"/>
  <c r="AD28" i="38" s="1"/>
  <c r="AK25" i="3"/>
  <c r="AV19" i="8" s="1"/>
  <c r="AZ21" i="38" s="1"/>
  <c r="AK28" i="3"/>
  <c r="AV22" i="8" s="1"/>
  <c r="AZ24" i="38" s="1"/>
  <c r="AK31" i="3"/>
  <c r="AV25" i="8" s="1"/>
  <c r="AZ27" i="38" s="1"/>
  <c r="AK34" i="3"/>
  <c r="BP18" i="8" s="1"/>
  <c r="BV20" i="38" s="1"/>
  <c r="AL26" i="3"/>
  <c r="BC20" i="8" s="1"/>
  <c r="BH22" i="38" s="1"/>
  <c r="AL29" i="3"/>
  <c r="BC23" i="8" s="1"/>
  <c r="BH25" i="38" s="1"/>
  <c r="AL30" i="3"/>
  <c r="BC24" i="8" s="1"/>
  <c r="BH26" i="38" s="1"/>
  <c r="AL34" i="3"/>
  <c r="BW18" i="8" s="1"/>
  <c r="CD20" i="38" s="1"/>
  <c r="AK27" i="3"/>
  <c r="AV21" i="8" s="1"/>
  <c r="AZ23" i="38" s="1"/>
  <c r="AK30" i="3"/>
  <c r="AV24" i="8" s="1"/>
  <c r="AZ26" i="38" s="1"/>
  <c r="AK33" i="3"/>
  <c r="BP17" i="8" s="1"/>
  <c r="BV19" i="38" s="1"/>
  <c r="AL27" i="3"/>
  <c r="BC21" i="8" s="1"/>
  <c r="BH23" i="38" s="1"/>
  <c r="AL32" i="3"/>
  <c r="BC26" i="8" s="1"/>
  <c r="BH28" i="38" s="1"/>
  <c r="AL35" i="3"/>
  <c r="BW19" i="8" s="1"/>
  <c r="CD21" i="38" s="1"/>
  <c r="AL24" i="3"/>
  <c r="BC18" i="8" s="1"/>
  <c r="BH20" i="38" s="1"/>
  <c r="AK26" i="3"/>
  <c r="AV20" i="8" s="1"/>
  <c r="AZ22" i="38" s="1"/>
  <c r="AK29" i="3"/>
  <c r="AV23" i="8" s="1"/>
  <c r="AZ25" i="38" s="1"/>
  <c r="AK32" i="3"/>
  <c r="AV26" i="8" s="1"/>
  <c r="AZ28" i="38" s="1"/>
  <c r="AK35" i="3"/>
  <c r="BP19" i="8" s="1"/>
  <c r="BV21" i="38" s="1"/>
  <c r="AL25" i="3"/>
  <c r="BC19" i="8" s="1"/>
  <c r="BH21" i="38" s="1"/>
  <c r="AL28" i="3"/>
  <c r="BC22" i="8" s="1"/>
  <c r="BH24" i="38" s="1"/>
  <c r="AL31" i="3"/>
  <c r="BC25" i="8" s="1"/>
  <c r="BH27" i="38" s="1"/>
  <c r="AL33" i="3"/>
  <c r="BW17" i="8" s="1"/>
  <c r="CD19" i="38" s="1"/>
  <c r="DQ9" i="38"/>
  <c r="DE9" i="38"/>
  <c r="M14" i="23"/>
  <c r="G14" i="23"/>
  <c r="E14" i="23"/>
  <c r="H14" i="23"/>
  <c r="K14" i="23"/>
  <c r="D13" i="23"/>
  <c r="D14" i="23" s="1"/>
  <c r="L14" i="23"/>
  <c r="B13" i="23"/>
  <c r="B14" i="23" s="1"/>
  <c r="F14" i="23"/>
  <c r="J14" i="23"/>
  <c r="C13" i="23"/>
  <c r="C14" i="23" s="1"/>
  <c r="I14" i="23"/>
  <c r="H24" i="8"/>
  <c r="H26" i="38" s="1"/>
  <c r="AB20" i="8"/>
  <c r="AD22" i="38" s="1"/>
  <c r="AB18" i="8"/>
  <c r="AD20" i="38" s="1"/>
  <c r="O24" i="8"/>
  <c r="P26" i="38" s="1"/>
  <c r="H20" i="8"/>
  <c r="H22" i="38" s="1"/>
  <c r="H26" i="8"/>
  <c r="H28" i="38" s="1"/>
  <c r="O23" i="8"/>
  <c r="P25" i="38" s="1"/>
  <c r="AI19" i="8"/>
  <c r="AL21" i="38" s="1"/>
  <c r="AI20" i="8"/>
  <c r="AL22" i="38" s="1"/>
  <c r="AI21" i="8"/>
  <c r="AL23" i="38" s="1"/>
  <c r="AB24" i="8"/>
  <c r="AD26" i="38" s="1"/>
  <c r="H25" i="8"/>
  <c r="H27" i="38" s="1"/>
  <c r="BV22" i="38"/>
  <c r="CD22" i="38"/>
  <c r="BV23" i="38"/>
  <c r="BV26" i="38"/>
  <c r="BV28" i="38"/>
  <c r="CR20" i="38"/>
  <c r="CD26" i="38"/>
  <c r="CD28" i="38"/>
  <c r="CZ19" i="38"/>
  <c r="CZ20" i="38"/>
  <c r="CR21" i="38"/>
  <c r="AV17" i="8"/>
  <c r="AZ19" i="38" s="1"/>
  <c r="AI26" i="8"/>
  <c r="AL28" i="38" s="1"/>
  <c r="H40" i="3"/>
  <c r="I21" i="3"/>
  <c r="J21" i="3" s="1"/>
  <c r="J40" i="3" s="1"/>
  <c r="CD23" i="38"/>
  <c r="J92" i="3"/>
  <c r="CR19" i="38"/>
  <c r="O26" i="8"/>
  <c r="P28" i="38" s="1"/>
  <c r="BV25" i="38"/>
  <c r="CD25" i="38"/>
  <c r="J116" i="3"/>
  <c r="J136" i="3" s="1"/>
  <c r="I136" i="3"/>
  <c r="H88" i="3"/>
  <c r="H112" i="3"/>
  <c r="H136" i="3"/>
  <c r="I140" i="3"/>
  <c r="H160" i="3"/>
  <c r="I69" i="3"/>
  <c r="BV27" i="38"/>
  <c r="BV24" i="38"/>
  <c r="CD27" i="38"/>
  <c r="CD24" i="38"/>
  <c r="H64" i="3"/>
  <c r="AI23" i="8"/>
  <c r="AL25" i="38" s="1"/>
  <c r="CZ21" i="38"/>
  <c r="I44" i="3"/>
  <c r="AK46" i="3" l="1"/>
  <c r="AL46" i="3"/>
  <c r="P19" i="38"/>
  <c r="CZ22" i="38" s="1"/>
  <c r="CQ20" i="8"/>
  <c r="H19" i="38"/>
  <c r="CR22" i="38" s="1"/>
  <c r="CJ20" i="8"/>
  <c r="I40" i="3"/>
  <c r="J140" i="3"/>
  <c r="J160" i="3" s="1"/>
  <c r="I160" i="3"/>
  <c r="I88" i="3"/>
  <c r="J69" i="3"/>
  <c r="J88" i="3" s="1"/>
  <c r="I112" i="3"/>
  <c r="J112" i="3"/>
  <c r="I64" i="3"/>
  <c r="J44" i="3"/>
  <c r="J64" i="3" s="1"/>
  <c r="E182" i="3" l="1"/>
  <c r="F182" i="3" s="1"/>
  <c r="D182" i="3"/>
  <c r="CS8" i="8" l="1"/>
  <c r="CY9" i="38" s="1"/>
  <c r="DE8" i="8" l="1"/>
  <c r="DK9" i="38" s="1"/>
</calcChain>
</file>

<file path=xl/sharedStrings.xml><?xml version="1.0" encoding="utf-8"?>
<sst xmlns="http://schemas.openxmlformats.org/spreadsheetml/2006/main" count="4022" uniqueCount="225">
  <si>
    <t>1.基本情報</t>
    <rPh sb="2" eb="6">
      <t>キホンジョウホウ</t>
    </rPh>
    <phoneticPr fontId="3"/>
  </si>
  <si>
    <t>事業者</t>
    <phoneticPr fontId="3"/>
  </si>
  <si>
    <t>フリガナ</t>
    <phoneticPr fontId="3"/>
  </si>
  <si>
    <t>名称</t>
    <rPh sb="0" eb="2">
      <t>メイショウ</t>
    </rPh>
    <phoneticPr fontId="3"/>
  </si>
  <si>
    <t>事業者
所在地</t>
    <rPh sb="0" eb="3">
      <t>ジギョウシャ</t>
    </rPh>
    <rPh sb="4" eb="7">
      <t>ショザイチ</t>
    </rPh>
    <phoneticPr fontId="3"/>
  </si>
  <si>
    <t>〒</t>
    <phoneticPr fontId="3"/>
  </si>
  <si>
    <t>-</t>
    <phoneticPr fontId="7"/>
  </si>
  <si>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</si>
  <si>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</si>
  <si>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事業者
代表者</t>
    <phoneticPr fontId="7"/>
  </si>
  <si>
    <t>職名</t>
    <rPh sb="0" eb="2">
      <t>ショクメイ</t>
    </rPh>
    <phoneticPr fontId="7"/>
  </si>
  <si>
    <t>氏名</t>
    <rPh sb="0" eb="2">
      <t>シメイ</t>
    </rPh>
    <phoneticPr fontId="7"/>
  </si>
  <si>
    <t>法人番号</t>
    <rPh sb="0" eb="4">
      <t>ホウジンバンゴウ</t>
    </rPh>
    <phoneticPr fontId="3"/>
  </si>
  <si>
    <t>書類作成
担当者</t>
    <phoneticPr fontId="7"/>
  </si>
  <si>
    <t>フリガナ</t>
    <phoneticPr fontId="7"/>
  </si>
  <si>
    <t>連絡先</t>
    <phoneticPr fontId="7"/>
  </si>
  <si>
    <t>電話番号</t>
    <rPh sb="0" eb="2">
      <t>デンワ</t>
    </rPh>
    <rPh sb="2" eb="4">
      <t>バンゴウ</t>
    </rPh>
    <phoneticPr fontId="7"/>
  </si>
  <si>
    <t>E-mail</t>
    <phoneticPr fontId="7"/>
  </si>
  <si>
    <t>事業所名</t>
    <rPh sb="0" eb="3">
      <t>ジギョウショ</t>
    </rPh>
    <rPh sb="3" eb="4">
      <t>メイ</t>
    </rPh>
    <phoneticPr fontId="3"/>
  </si>
  <si>
    <t>事業所所在地</t>
    <rPh sb="0" eb="3">
      <t>ジギョウショ</t>
    </rPh>
    <rPh sb="3" eb="6">
      <t>ショザイチ</t>
    </rPh>
    <phoneticPr fontId="3"/>
  </si>
  <si>
    <t>サービス種別</t>
    <rPh sb="4" eb="6">
      <t>シュベツ</t>
    </rPh>
    <phoneticPr fontId="3"/>
  </si>
  <si>
    <t>訪問介護</t>
    <rPh sb="0" eb="4">
      <t>ホウモンカイゴ</t>
    </rPh>
    <phoneticPr fontId="3"/>
  </si>
  <si>
    <t>地域名</t>
    <rPh sb="0" eb="2">
      <t>チイキ</t>
    </rPh>
    <rPh sb="2" eb="3">
      <t>メイ</t>
    </rPh>
    <phoneticPr fontId="3"/>
  </si>
  <si>
    <t>右手</t>
    <rPh sb="0" eb="2">
      <t>ミギテ</t>
    </rPh>
    <phoneticPr fontId="3"/>
  </si>
  <si>
    <t>太田</t>
    <rPh sb="0" eb="2">
      <t>オオタ</t>
    </rPh>
    <phoneticPr fontId="3"/>
  </si>
  <si>
    <t>海田</t>
    <rPh sb="0" eb="2">
      <t>カイタ</t>
    </rPh>
    <phoneticPr fontId="3"/>
  </si>
  <si>
    <t>真殿</t>
    <rPh sb="0" eb="2">
      <t>マトノ</t>
    </rPh>
    <phoneticPr fontId="3"/>
  </si>
  <si>
    <t>川東</t>
    <rPh sb="0" eb="2">
      <t>カワヒガシ</t>
    </rPh>
    <phoneticPr fontId="3"/>
  </si>
  <si>
    <t>万善</t>
    <rPh sb="0" eb="2">
      <t>マンゼン</t>
    </rPh>
    <phoneticPr fontId="3"/>
  </si>
  <si>
    <t>梶並</t>
    <rPh sb="0" eb="2">
      <t>カジナミ</t>
    </rPh>
    <phoneticPr fontId="3"/>
  </si>
  <si>
    <t>中谷</t>
    <rPh sb="0" eb="2">
      <t>ナカタニ</t>
    </rPh>
    <phoneticPr fontId="3"/>
  </si>
  <si>
    <t>国貞</t>
    <rPh sb="0" eb="2">
      <t>クニサダ</t>
    </rPh>
    <phoneticPr fontId="3"/>
  </si>
  <si>
    <t>楮</t>
    <rPh sb="0" eb="1">
      <t>コウゾ</t>
    </rPh>
    <phoneticPr fontId="3"/>
  </si>
  <si>
    <t>野原</t>
    <rPh sb="0" eb="2">
      <t>ノハラ</t>
    </rPh>
    <phoneticPr fontId="3"/>
  </si>
  <si>
    <t>鈴家</t>
    <rPh sb="0" eb="2">
      <t>スズケ</t>
    </rPh>
    <phoneticPr fontId="3"/>
  </si>
  <si>
    <t>東谷上</t>
    <rPh sb="0" eb="2">
      <t>ヒガシタニ</t>
    </rPh>
    <rPh sb="2" eb="3">
      <t>ウエ</t>
    </rPh>
    <phoneticPr fontId="3"/>
  </si>
  <si>
    <t>東青野</t>
    <rPh sb="0" eb="1">
      <t>ヒガシ</t>
    </rPh>
    <rPh sb="1" eb="2">
      <t>アオ</t>
    </rPh>
    <rPh sb="2" eb="3">
      <t>ノ</t>
    </rPh>
    <phoneticPr fontId="3"/>
  </si>
  <si>
    <t>田渕</t>
    <rPh sb="0" eb="2">
      <t>タブチ</t>
    </rPh>
    <phoneticPr fontId="3"/>
  </si>
  <si>
    <t>東谷下</t>
    <rPh sb="0" eb="2">
      <t>ヒガシタニ</t>
    </rPh>
    <rPh sb="2" eb="3">
      <t>シタ</t>
    </rPh>
    <phoneticPr fontId="3"/>
  </si>
  <si>
    <t>東吉田</t>
    <rPh sb="0" eb="1">
      <t>ヒガシ</t>
    </rPh>
    <rPh sb="1" eb="3">
      <t>ヨシダ</t>
    </rPh>
    <phoneticPr fontId="3"/>
  </si>
  <si>
    <t>柿ケ原</t>
    <rPh sb="0" eb="3">
      <t>カキガハラ</t>
    </rPh>
    <phoneticPr fontId="3"/>
  </si>
  <si>
    <t>長谷内</t>
    <rPh sb="0" eb="3">
      <t>ハセウチ</t>
    </rPh>
    <phoneticPr fontId="3"/>
  </si>
  <si>
    <t>北原</t>
    <rPh sb="0" eb="2">
      <t>キタバラ</t>
    </rPh>
    <phoneticPr fontId="3"/>
  </si>
  <si>
    <t>尾谷</t>
    <rPh sb="0" eb="2">
      <t>オタニ</t>
    </rPh>
    <phoneticPr fontId="3"/>
  </si>
  <si>
    <t>馬形</t>
    <rPh sb="0" eb="1">
      <t>ウマ</t>
    </rPh>
    <rPh sb="1" eb="2">
      <t>カタチ</t>
    </rPh>
    <phoneticPr fontId="3"/>
  </si>
  <si>
    <t>友野</t>
    <rPh sb="0" eb="1">
      <t>トモ</t>
    </rPh>
    <phoneticPr fontId="3"/>
  </si>
  <si>
    <t>上山</t>
    <rPh sb="0" eb="2">
      <t>ウエヤマ</t>
    </rPh>
    <phoneticPr fontId="3"/>
  </si>
  <si>
    <t>宗掛</t>
    <rPh sb="0" eb="2">
      <t>ムナカケ</t>
    </rPh>
    <phoneticPr fontId="3"/>
  </si>
  <si>
    <t>山口</t>
    <rPh sb="0" eb="2">
      <t>ヤマグチ</t>
    </rPh>
    <phoneticPr fontId="3"/>
  </si>
  <si>
    <t>中川</t>
    <rPh sb="0" eb="2">
      <t>ナカガワ</t>
    </rPh>
    <phoneticPr fontId="3"/>
  </si>
  <si>
    <t>川上</t>
    <rPh sb="0" eb="2">
      <t>カワカミ</t>
    </rPh>
    <phoneticPr fontId="3"/>
  </si>
  <si>
    <t>山外野</t>
    <rPh sb="0" eb="1">
      <t>ヤマ</t>
    </rPh>
    <rPh sb="1" eb="2">
      <t>ソト</t>
    </rPh>
    <phoneticPr fontId="3"/>
  </si>
  <si>
    <t>横尾</t>
    <rPh sb="0" eb="2">
      <t>ヨコオ</t>
    </rPh>
    <phoneticPr fontId="3"/>
  </si>
  <si>
    <t>滝</t>
    <rPh sb="0" eb="1">
      <t>タキ</t>
    </rPh>
    <phoneticPr fontId="3"/>
  </si>
  <si>
    <t>大原</t>
    <rPh sb="0" eb="2">
      <t>オオハラ</t>
    </rPh>
    <phoneticPr fontId="3"/>
  </si>
  <si>
    <t>北</t>
    <rPh sb="0" eb="1">
      <t>キタ</t>
    </rPh>
    <phoneticPr fontId="3"/>
  </si>
  <si>
    <t>野形</t>
    <rPh sb="0" eb="1">
      <t>ノ</t>
    </rPh>
    <rPh sb="1" eb="2">
      <t>カタチ</t>
    </rPh>
    <phoneticPr fontId="3"/>
  </si>
  <si>
    <t>猪臥</t>
    <rPh sb="0" eb="1">
      <t>イノシシ</t>
    </rPh>
    <rPh sb="1" eb="2">
      <t>フ</t>
    </rPh>
    <phoneticPr fontId="3"/>
  </si>
  <si>
    <t>南</t>
    <rPh sb="0" eb="1">
      <t>ミナミ</t>
    </rPh>
    <phoneticPr fontId="3"/>
  </si>
  <si>
    <t>桂坪</t>
    <rPh sb="0" eb="2">
      <t>カツラツボ</t>
    </rPh>
    <phoneticPr fontId="3"/>
  </si>
  <si>
    <t>海内</t>
    <rPh sb="0" eb="2">
      <t>ミウチ</t>
    </rPh>
    <phoneticPr fontId="3"/>
  </si>
  <si>
    <t>滝宮</t>
    <rPh sb="0" eb="2">
      <t>タキノミヤ</t>
    </rPh>
    <phoneticPr fontId="3"/>
  </si>
  <si>
    <t>笹岡</t>
    <rPh sb="0" eb="2">
      <t>ササオカ</t>
    </rPh>
    <phoneticPr fontId="3"/>
  </si>
  <si>
    <t>平田</t>
    <rPh sb="0" eb="2">
      <t>ヒラタ</t>
    </rPh>
    <phoneticPr fontId="3"/>
  </si>
  <si>
    <t>後山</t>
    <rPh sb="0" eb="2">
      <t>ウシロヤマ</t>
    </rPh>
    <phoneticPr fontId="3"/>
  </si>
  <si>
    <t>巨勢</t>
    <rPh sb="0" eb="2">
      <t>コセ</t>
    </rPh>
    <phoneticPr fontId="3"/>
  </si>
  <si>
    <t>特別地域加算対象地域一覧</t>
    <rPh sb="0" eb="2">
      <t>トクベツ</t>
    </rPh>
    <rPh sb="2" eb="4">
      <t>チイキ</t>
    </rPh>
    <rPh sb="4" eb="6">
      <t>カサン</t>
    </rPh>
    <rPh sb="6" eb="10">
      <t>タイショウチイキ</t>
    </rPh>
    <rPh sb="10" eb="12">
      <t>イチラン</t>
    </rPh>
    <phoneticPr fontId="3"/>
  </si>
  <si>
    <t>令和　　　年　　　月　　　日</t>
    <phoneticPr fontId="3"/>
  </si>
  <si>
    <t>　美作市長　様</t>
    <phoneticPr fontId="3"/>
  </si>
  <si>
    <t>1.事業所情報</t>
    <rPh sb="2" eb="5">
      <t>ジギョウショ</t>
    </rPh>
    <rPh sb="5" eb="7">
      <t>ジョウホウ</t>
    </rPh>
    <phoneticPr fontId="3"/>
  </si>
  <si>
    <t>サービス提供時間</t>
  </si>
  <si>
    <t>（1）所要時間3時間以上4時間未満の場合</t>
    <rPh sb="3" eb="5">
      <t>ショヨウ</t>
    </rPh>
    <rPh sb="5" eb="7">
      <t>ジカン</t>
    </rPh>
    <rPh sb="8" eb="12">
      <t>ジカンイジョウ</t>
    </rPh>
    <rPh sb="13" eb="17">
      <t>ジカンミマン</t>
    </rPh>
    <rPh sb="18" eb="20">
      <t>バアイ</t>
    </rPh>
    <phoneticPr fontId="3"/>
  </si>
  <si>
    <t>別にサービス提供時間を定める場合（1）</t>
    <rPh sb="0" eb="1">
      <t>ベツ</t>
    </rPh>
    <rPh sb="6" eb="10">
      <t>テイキョウジカン</t>
    </rPh>
    <rPh sb="11" eb="12">
      <t>サダ</t>
    </rPh>
    <rPh sb="14" eb="16">
      <t>バアイ</t>
    </rPh>
    <phoneticPr fontId="3"/>
  </si>
  <si>
    <t>（2）所要時間4時間以上5時間未満の場合</t>
    <rPh sb="3" eb="5">
      <t>ショヨウ</t>
    </rPh>
    <rPh sb="5" eb="7">
      <t>ジカン</t>
    </rPh>
    <rPh sb="8" eb="12">
      <t>ジカンイジョウ</t>
    </rPh>
    <rPh sb="13" eb="17">
      <t>ジカンミマン</t>
    </rPh>
    <rPh sb="18" eb="20">
      <t>バアイ</t>
    </rPh>
    <phoneticPr fontId="3"/>
  </si>
  <si>
    <t>別にサービス提供時間を定める場合（2）</t>
    <rPh sb="0" eb="1">
      <t>ベツ</t>
    </rPh>
    <rPh sb="6" eb="10">
      <t>テイキョウジカン</t>
    </rPh>
    <rPh sb="11" eb="12">
      <t>サダ</t>
    </rPh>
    <rPh sb="14" eb="16">
      <t>バアイ</t>
    </rPh>
    <phoneticPr fontId="3"/>
  </si>
  <si>
    <t>（3）所要時間5時間以上6時間未満の場合</t>
    <rPh sb="3" eb="5">
      <t>ショヨウ</t>
    </rPh>
    <rPh sb="5" eb="7">
      <t>ジカン</t>
    </rPh>
    <rPh sb="8" eb="12">
      <t>ジカンイジョウ</t>
    </rPh>
    <rPh sb="13" eb="17">
      <t>ジカンミマン</t>
    </rPh>
    <rPh sb="18" eb="20">
      <t>バアイ</t>
    </rPh>
    <phoneticPr fontId="3"/>
  </si>
  <si>
    <t>（1）所要時間3時間以上4時間未満の場合</t>
  </si>
  <si>
    <t>地区名</t>
    <rPh sb="0" eb="2">
      <t>チク</t>
    </rPh>
    <rPh sb="2" eb="3">
      <t>メイ</t>
    </rPh>
    <phoneticPr fontId="3"/>
  </si>
  <si>
    <t>要介護度</t>
    <rPh sb="0" eb="3">
      <t>ヨウカイゴ</t>
    </rPh>
    <rPh sb="3" eb="4">
      <t>ド</t>
    </rPh>
    <phoneticPr fontId="3"/>
  </si>
  <si>
    <t>月間予定回数
(月平均回数)</t>
    <rPh sb="9" eb="11">
      <t>ヘイキン</t>
    </rPh>
    <rPh sb="11" eb="13">
      <t>カイスウ</t>
    </rPh>
    <phoneticPr fontId="3"/>
  </si>
  <si>
    <t>基本報酬
（月単位数）</t>
    <rPh sb="6" eb="7">
      <t>ツキ</t>
    </rPh>
    <rPh sb="7" eb="9">
      <t>タンイ</t>
    </rPh>
    <rPh sb="9" eb="10">
      <t>スウ</t>
    </rPh>
    <phoneticPr fontId="3"/>
  </si>
  <si>
    <t>合計</t>
    <rPh sb="0" eb="2">
      <t>ゴウケイ</t>
    </rPh>
    <phoneticPr fontId="3"/>
  </si>
  <si>
    <t>（2）所要時間4時間以上5時間未満の場合</t>
  </si>
  <si>
    <t>（3）所要時間5時間以上6時間未満の場合</t>
  </si>
  <si>
    <t>（4）所要時間6時間以上7時間未満の場合</t>
  </si>
  <si>
    <t>（5）所要時間7時間以上8時間未満の場合</t>
  </si>
  <si>
    <t>（6）所要時間8時間以上9時間未満の場合</t>
  </si>
  <si>
    <t>3.集計</t>
    <rPh sb="2" eb="4">
      <t>シュウケイ</t>
    </rPh>
    <phoneticPr fontId="3"/>
  </si>
  <si>
    <t>対象地区数</t>
    <rPh sb="0" eb="2">
      <t>タイショウ</t>
    </rPh>
    <rPh sb="2" eb="5">
      <t>チクスウ</t>
    </rPh>
    <phoneticPr fontId="3"/>
  </si>
  <si>
    <t>対象者数</t>
    <rPh sb="0" eb="3">
      <t>タイショウシャ</t>
    </rPh>
    <rPh sb="3" eb="4">
      <t>スウ</t>
    </rPh>
    <phoneticPr fontId="3"/>
  </si>
  <si>
    <t>被保険者番号</t>
    <rPh sb="0" eb="4">
      <t>ヒホケンシャ</t>
    </rPh>
    <rPh sb="4" eb="6">
      <t>バンゴウ</t>
    </rPh>
    <phoneticPr fontId="3"/>
  </si>
  <si>
    <t>サービス
提供回数</t>
    <rPh sb="5" eb="7">
      <t>テイキョウ</t>
    </rPh>
    <rPh sb="7" eb="9">
      <t>カイスウ</t>
    </rPh>
    <phoneticPr fontId="3"/>
  </si>
  <si>
    <t>サービス
提供回数</t>
    <phoneticPr fontId="3"/>
  </si>
  <si>
    <t>通所介護費</t>
    <rPh sb="0" eb="2">
      <t>ツウショ</t>
    </rPh>
    <rPh sb="2" eb="4">
      <t>カイゴ</t>
    </rPh>
    <rPh sb="4" eb="5">
      <t>ヒ</t>
    </rPh>
    <phoneticPr fontId="3"/>
  </si>
  <si>
    <t>介護度</t>
    <rPh sb="0" eb="3">
      <t>カイゴド</t>
    </rPh>
    <phoneticPr fontId="3"/>
  </si>
  <si>
    <t>サービス提供時間</t>
    <rPh sb="4" eb="8">
      <t>テイキョウジカン</t>
    </rPh>
    <phoneticPr fontId="3"/>
  </si>
  <si>
    <t>（4）所要時間6時間以上7時間未満の場合</t>
    <rPh sb="3" eb="5">
      <t>ショヨウ</t>
    </rPh>
    <rPh sb="5" eb="7">
      <t>ジカン</t>
    </rPh>
    <rPh sb="8" eb="12">
      <t>ジカンイジョウ</t>
    </rPh>
    <rPh sb="13" eb="17">
      <t>ジカンミマン</t>
    </rPh>
    <rPh sb="18" eb="20">
      <t>バアイ</t>
    </rPh>
    <phoneticPr fontId="3"/>
  </si>
  <si>
    <t>（5）所要時間7時間以上8時間未満の場合</t>
    <rPh sb="3" eb="5">
      <t>ショヨウ</t>
    </rPh>
    <rPh sb="5" eb="7">
      <t>ジカン</t>
    </rPh>
    <rPh sb="8" eb="12">
      <t>ジカンイジョウ</t>
    </rPh>
    <rPh sb="13" eb="17">
      <t>ジカンミマン</t>
    </rPh>
    <rPh sb="18" eb="20">
      <t>バアイ</t>
    </rPh>
    <phoneticPr fontId="3"/>
  </si>
  <si>
    <t>（6）所要時間8時間以上9時間未満の場合</t>
    <rPh sb="3" eb="5">
      <t>ショヨウ</t>
    </rPh>
    <rPh sb="5" eb="7">
      <t>ジカン</t>
    </rPh>
    <rPh sb="8" eb="12">
      <t>ジカンイジョウ</t>
    </rPh>
    <rPh sb="13" eb="17">
      <t>ジカンミマン</t>
    </rPh>
    <rPh sb="18" eb="20">
      <t>バアイ</t>
    </rPh>
    <phoneticPr fontId="3"/>
  </si>
  <si>
    <t>（1）所要時間3時間以上4時間未満の場合</t>
    <phoneticPr fontId="3"/>
  </si>
  <si>
    <t>対象区分</t>
    <rPh sb="0" eb="2">
      <t>タイショウ</t>
    </rPh>
    <rPh sb="2" eb="4">
      <t>クブン</t>
    </rPh>
    <phoneticPr fontId="3"/>
  </si>
  <si>
    <t>対象サービス一覧</t>
  </si>
  <si>
    <t>訪問入浴介護</t>
    <rPh sb="0" eb="4">
      <t>ホウモンニュウヨク</t>
    </rPh>
    <rPh sb="4" eb="6">
      <t>カイゴ</t>
    </rPh>
    <phoneticPr fontId="3"/>
  </si>
  <si>
    <t>訪問看護</t>
    <rPh sb="0" eb="4">
      <t>ホウモンカンゴ</t>
    </rPh>
    <phoneticPr fontId="3"/>
  </si>
  <si>
    <t>訪問リハビリテーション</t>
    <rPh sb="0" eb="2">
      <t>ホウモン</t>
    </rPh>
    <phoneticPr fontId="3"/>
  </si>
  <si>
    <t>通所介護</t>
    <rPh sb="0" eb="2">
      <t>ツウショ</t>
    </rPh>
    <rPh sb="2" eb="4">
      <t>カイゴ</t>
    </rPh>
    <phoneticPr fontId="3"/>
  </si>
  <si>
    <t>通所リハビリテーション</t>
    <rPh sb="0" eb="2">
      <t>ツウショ</t>
    </rPh>
    <phoneticPr fontId="3"/>
  </si>
  <si>
    <t>地域密着型通所介護</t>
    <rPh sb="0" eb="9">
      <t>チイキミッチャクガタツウショカイゴ</t>
    </rPh>
    <phoneticPr fontId="3"/>
  </si>
  <si>
    <t>小規模多機能型居宅介護</t>
    <phoneticPr fontId="3"/>
  </si>
  <si>
    <t>移動に片道20分以上の時間を要するサービス（特別地域加算対象地域内に居住する利用者を対象に行う場合）</t>
    <phoneticPr fontId="3"/>
  </si>
  <si>
    <t>移動に片道20分以上の時間を要するサービス（特別地域加算対象地域内に所在する事業者が中山間地域等に居住する利用者を対象に行う場合）</t>
    <phoneticPr fontId="3"/>
  </si>
  <si>
    <t>対象者人数</t>
    <rPh sb="0" eb="3">
      <t>タイショウシャ</t>
    </rPh>
    <rPh sb="3" eb="5">
      <t>ニンズウ</t>
    </rPh>
    <phoneticPr fontId="3"/>
  </si>
  <si>
    <t>美作市中山間特別地域訪問介護サービス等支援事業　補助金所要額調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1">
      <t>チョウ</t>
    </rPh>
    <phoneticPr fontId="11"/>
  </si>
  <si>
    <t>事業者名</t>
    <rPh sb="0" eb="3">
      <t>ジギョウシャ</t>
    </rPh>
    <rPh sb="3" eb="4">
      <t>メイ</t>
    </rPh>
    <phoneticPr fontId="3"/>
  </si>
  <si>
    <t>地区数</t>
  </si>
  <si>
    <t>サービス
提供回数</t>
    <rPh sb="5" eb="9">
      <t>テイキョウカイスウ</t>
    </rPh>
    <phoneticPr fontId="3"/>
  </si>
  <si>
    <t>基準額</t>
    <rPh sb="0" eb="3">
      <t>キジュンガク</t>
    </rPh>
    <phoneticPr fontId="3"/>
  </si>
  <si>
    <t>補助金所要額</t>
    <rPh sb="0" eb="3">
      <t>ホジョキン</t>
    </rPh>
    <rPh sb="3" eb="6">
      <t>ショヨウガク</t>
    </rPh>
    <phoneticPr fontId="3"/>
  </si>
  <si>
    <t>（注）補助金所要額欄は、事業所ごとに千円未満の額を切り捨てた額を記入すること。　</t>
  </si>
  <si>
    <t>年間計画内訳</t>
    <rPh sb="0" eb="2">
      <t>ネンカン</t>
    </rPh>
    <rPh sb="2" eb="4">
      <t>ケイカク</t>
    </rPh>
    <rPh sb="4" eb="6">
      <t>ウチワケ</t>
    </rPh>
    <phoneticPr fontId="3"/>
  </si>
  <si>
    <t>対象人数</t>
    <rPh sb="0" eb="4">
      <t>タイショウニンズウ</t>
    </rPh>
    <phoneticPr fontId="3"/>
  </si>
  <si>
    <t>2. 実績内訳</t>
    <phoneticPr fontId="3"/>
  </si>
  <si>
    <t>※片道のみ送迎を行った場合</t>
    <phoneticPr fontId="3"/>
  </si>
  <si>
    <t>※往復の送迎を行った場合　（片道のみ送迎を行った場合は下記別表に入力すること）</t>
    <rPh sb="1" eb="3">
      <t>オウフク</t>
    </rPh>
    <rPh sb="4" eb="6">
      <t>ソウゲイ</t>
    </rPh>
    <rPh sb="7" eb="8">
      <t>オコナ</t>
    </rPh>
    <rPh sb="10" eb="12">
      <t>バアイ</t>
    </rPh>
    <rPh sb="14" eb="16">
      <t>カタミチ</t>
    </rPh>
    <rPh sb="18" eb="20">
      <t>ソウゲイ</t>
    </rPh>
    <rPh sb="21" eb="22">
      <t>オコナ</t>
    </rPh>
    <rPh sb="24" eb="26">
      <t>バアイ</t>
    </rPh>
    <rPh sb="27" eb="29">
      <t>カキ</t>
    </rPh>
    <rPh sb="29" eb="31">
      <t>ベッピョウ</t>
    </rPh>
    <rPh sb="32" eb="34">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</si>
  <si>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</si>
  <si>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</si>
  <si>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</si>
  <si>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</si>
  <si>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</si>
  <si>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</si>
  <si>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</si>
  <si>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</si>
  <si>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</si>
  <si>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</si>
  <si>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</si>
  <si>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</si>
  <si>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累積</t>
    <rPh sb="0" eb="2">
      <t>ルイセキ</t>
    </rPh>
    <phoneticPr fontId="3"/>
  </si>
  <si>
    <t>申請可否チェック</t>
    <rPh sb="2" eb="4">
      <t>カヒ</t>
    </rPh>
    <phoneticPr fontId="3"/>
  </si>
  <si>
    <t>美作市中山間特別地域訪問介護サービス等支援事業　年間実績報告</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6">
      <t>ネンカン</t>
    </rPh>
    <rPh sb="26" eb="28">
      <t>ジッセキ</t>
    </rPh>
    <rPh sb="28" eb="30">
      <t>ホウコク</t>
    </rPh>
    <phoneticPr fontId="11"/>
  </si>
  <si>
    <t>特別地域加算対象地域内に居住する利用者を対象に行う場合用</t>
  </si>
  <si>
    <t>別表第1の1　区分1　移動に片道20分以上の時間を要するサービス（特別地域加算対象地域内に居住する利用者を対象に行う場合）</t>
    <phoneticPr fontId="3"/>
  </si>
  <si>
    <t>補助対象事業区分</t>
    <rPh sb="0" eb="2">
      <t>ホジョ</t>
    </rPh>
    <rPh sb="2" eb="4">
      <t>タイショウ</t>
    </rPh>
    <rPh sb="4" eb="6">
      <t>ジギョウ</t>
    </rPh>
    <rPh sb="6" eb="8">
      <t>クブン</t>
    </rPh>
    <phoneticPr fontId="3"/>
  </si>
  <si>
    <t>附表１－３</t>
    <phoneticPr fontId="3"/>
  </si>
  <si>
    <t>①</t>
    <phoneticPr fontId="3"/>
  </si>
  <si>
    <t>②</t>
    <phoneticPr fontId="3"/>
  </si>
  <si>
    <t>③</t>
    <phoneticPr fontId="3"/>
  </si>
  <si>
    <t>④</t>
    <phoneticPr fontId="3"/>
  </si>
  <si>
    <t>⑤</t>
    <phoneticPr fontId="3"/>
  </si>
  <si>
    <t>⑥</t>
    <phoneticPr fontId="3"/>
  </si>
  <si>
    <t>2.年間実施計画明細</t>
    <phoneticPr fontId="3"/>
  </si>
  <si>
    <t>被保険者氏名</t>
  </si>
  <si>
    <t>事業所からの
利用者宅までの
距離（km）</t>
    <rPh sb="7" eb="10">
      <t>リヨウシャ</t>
    </rPh>
    <rPh sb="10" eb="11">
      <t>タク</t>
    </rPh>
    <phoneticPr fontId="3"/>
  </si>
  <si>
    <t>事業所からの
利用者宅までの
所要時間（分）</t>
    <rPh sb="0" eb="3">
      <t>ジギョウショ</t>
    </rPh>
    <rPh sb="15" eb="17">
      <t>ショヨウ</t>
    </rPh>
    <rPh sb="17" eb="19">
      <t>ジカン</t>
    </rPh>
    <rPh sb="20" eb="21">
      <t>フン</t>
    </rPh>
    <phoneticPr fontId="3"/>
  </si>
  <si>
    <t>基準額(月)</t>
    <rPh sb="0" eb="3">
      <t>キジュンガク</t>
    </rPh>
    <rPh sb="4" eb="5">
      <t>ツキ</t>
    </rPh>
    <phoneticPr fontId="3"/>
  </si>
  <si>
    <t>基準額(年)</t>
    <rPh sb="0" eb="3">
      <t>キジュンガク</t>
    </rPh>
    <rPh sb="4" eb="5">
      <t>ネン</t>
    </rPh>
    <phoneticPr fontId="3"/>
  </si>
  <si>
    <t>要介護3</t>
    <rPh sb="0" eb="3">
      <t>ヨウカイゴ</t>
    </rPh>
    <phoneticPr fontId="3"/>
  </si>
  <si>
    <t>月間
予定回数</t>
    <phoneticPr fontId="3"/>
  </si>
  <si>
    <t>申請額
チェック</t>
    <rPh sb="0" eb="2">
      <t>シンセイ</t>
    </rPh>
    <rPh sb="2" eb="3">
      <t>ガク</t>
    </rPh>
    <phoneticPr fontId="3"/>
  </si>
  <si>
    <t>要介護1</t>
    <rPh sb="0" eb="3">
      <t>ヨウカイゴ</t>
    </rPh>
    <phoneticPr fontId="3"/>
  </si>
  <si>
    <t>要介護2</t>
    <rPh sb="0" eb="3">
      <t>ヨウカイゴ</t>
    </rPh>
    <phoneticPr fontId="3"/>
  </si>
  <si>
    <t>要介護4</t>
    <rPh sb="0" eb="3">
      <t>ヨウカイゴ</t>
    </rPh>
    <phoneticPr fontId="3"/>
  </si>
  <si>
    <t>要介護5</t>
    <rPh sb="0" eb="3">
      <t>ヨウカイゴ</t>
    </rPh>
    <phoneticPr fontId="3"/>
  </si>
  <si>
    <t>附表１－１</t>
    <phoneticPr fontId="17"/>
  </si>
  <si>
    <t>附表１－２</t>
    <phoneticPr fontId="17"/>
  </si>
  <si>
    <t>附表2</t>
    <phoneticPr fontId="3"/>
  </si>
  <si>
    <t>サービス提供時間</t>
    <phoneticPr fontId="3"/>
  </si>
  <si>
    <t>所要時間3時間以上4時間未満の場合</t>
    <rPh sb="0" eb="2">
      <t>ショヨウ</t>
    </rPh>
    <rPh sb="2" eb="4">
      <t>ジカン</t>
    </rPh>
    <rPh sb="5" eb="9">
      <t>ジカンイジョウ</t>
    </rPh>
    <rPh sb="10" eb="12">
      <t>ジカン</t>
    </rPh>
    <rPh sb="12" eb="14">
      <t>ミマン</t>
    </rPh>
    <rPh sb="15" eb="17">
      <t>バアイ</t>
    </rPh>
    <phoneticPr fontId="3"/>
  </si>
  <si>
    <t>被保険者氏名</t>
    <rPh sb="0" eb="4">
      <t>ヒホケンシャ</t>
    </rPh>
    <rPh sb="4" eb="6">
      <t>シメイ</t>
    </rPh>
    <phoneticPr fontId="3"/>
  </si>
  <si>
    <r>
      <t xml:space="preserve">サービス
提供回数
</t>
    </r>
    <r>
      <rPr>
        <b/>
        <sz val="12"/>
        <color rgb="FFFF0000"/>
        <rFont val="BIZ UDPゴシック"/>
        <family val="3"/>
        <charset val="128"/>
      </rPr>
      <t>※片道のみ</t>
    </r>
    <phoneticPr fontId="3"/>
  </si>
  <si>
    <t>（2）所要時間4時間以上5時間未満の場合</t>
    <phoneticPr fontId="3"/>
  </si>
  <si>
    <t>所要時間4時間以上5時間未満の場合</t>
    <rPh sb="0" eb="2">
      <t>ショヨウ</t>
    </rPh>
    <rPh sb="2" eb="4">
      <t>ジカン</t>
    </rPh>
    <rPh sb="5" eb="9">
      <t>ジカンイジョウ</t>
    </rPh>
    <rPh sb="10" eb="12">
      <t>ジカン</t>
    </rPh>
    <rPh sb="12" eb="14">
      <t>ミマン</t>
    </rPh>
    <rPh sb="15" eb="17">
      <t>バアイ</t>
    </rPh>
    <phoneticPr fontId="3"/>
  </si>
  <si>
    <t>所要時間4時間以上5時間未満の場合</t>
    <phoneticPr fontId="3"/>
  </si>
  <si>
    <t>（3）所要時間5時間以上6時間未満の場合</t>
    <phoneticPr fontId="3"/>
  </si>
  <si>
    <t>所要時間5時間以上6時間未満の場合</t>
    <phoneticPr fontId="3"/>
  </si>
  <si>
    <t>所要時間5時間以上6時間未満の場合</t>
    <rPh sb="0" eb="2">
      <t>ショヨウ</t>
    </rPh>
    <rPh sb="2" eb="4">
      <t>ジカン</t>
    </rPh>
    <rPh sb="5" eb="9">
      <t>ジカンイジョウ</t>
    </rPh>
    <rPh sb="10" eb="12">
      <t>ジカン</t>
    </rPh>
    <rPh sb="12" eb="14">
      <t>ミマン</t>
    </rPh>
    <rPh sb="15" eb="17">
      <t>バアイ</t>
    </rPh>
    <phoneticPr fontId="3"/>
  </si>
  <si>
    <t>（4）所要時間6時間以上7時間未満の場合</t>
    <phoneticPr fontId="3"/>
  </si>
  <si>
    <t>所要時間6時間以上7時間未満の場合</t>
    <phoneticPr fontId="3"/>
  </si>
  <si>
    <t>（5）所要時間7時間以上8時間未満の場合</t>
    <phoneticPr fontId="3"/>
  </si>
  <si>
    <t>所要時間7時間以上8時間未満の場合</t>
    <phoneticPr fontId="3"/>
  </si>
  <si>
    <t>附表3</t>
    <phoneticPr fontId="3"/>
  </si>
  <si>
    <t>実施状況集計表</t>
    <rPh sb="0" eb="4">
      <t>ジッシジョウキョウ</t>
    </rPh>
    <rPh sb="4" eb="7">
      <t>シュウケイヒョウ</t>
    </rPh>
    <phoneticPr fontId="3"/>
  </si>
  <si>
    <t>事業者名</t>
    <phoneticPr fontId="3"/>
  </si>
  <si>
    <t>実施状況集計（月ごと）</t>
    <rPh sb="0" eb="4">
      <t>ジッシジョウキョウ</t>
    </rPh>
    <rPh sb="4" eb="6">
      <t>シュウケイ</t>
    </rPh>
    <rPh sb="7" eb="8">
      <t>ツキ</t>
    </rPh>
    <phoneticPr fontId="3"/>
  </si>
  <si>
    <t>基準額</t>
    <rPh sb="0" eb="2">
      <t>キジュン</t>
    </rPh>
    <rPh sb="2" eb="3">
      <t>ガク</t>
    </rPh>
    <phoneticPr fontId="3"/>
  </si>
  <si>
    <t>附表４－１</t>
    <phoneticPr fontId="3"/>
  </si>
  <si>
    <t>美作市中山間特別地域訪問介護サービス等支援事業　補助金所要額変更調</t>
    <rPh sb="0" eb="3">
      <t>ミマサカシ</t>
    </rPh>
    <rPh sb="3" eb="6">
      <t>チュウサンカン</t>
    </rPh>
    <rPh sb="6" eb="8">
      <t>トクベツ</t>
    </rPh>
    <rPh sb="8" eb="10">
      <t>チイキ</t>
    </rPh>
    <rPh sb="10" eb="12">
      <t>ホウモン</t>
    </rPh>
    <rPh sb="12" eb="14">
      <t>カイゴ</t>
    </rPh>
    <rPh sb="18" eb="19">
      <t>ナド</t>
    </rPh>
    <rPh sb="19" eb="21">
      <t>シエン</t>
    </rPh>
    <rPh sb="21" eb="23">
      <t>ジギョウ</t>
    </rPh>
    <rPh sb="24" eb="27">
      <t>ホジョキン</t>
    </rPh>
    <rPh sb="27" eb="29">
      <t>ショヨウ</t>
    </rPh>
    <rPh sb="29" eb="30">
      <t>ガク</t>
    </rPh>
    <rPh sb="30" eb="32">
      <t>ヘンコウ</t>
    </rPh>
    <rPh sb="32" eb="33">
      <t>チョウ</t>
    </rPh>
    <phoneticPr fontId="11"/>
  </si>
  <si>
    <t>基準額</t>
  </si>
  <si>
    <t>補助金所要額</t>
    <phoneticPr fontId="3"/>
  </si>
  <si>
    <t>変更前</t>
    <rPh sb="0" eb="3">
      <t>ヘンコウマエ</t>
    </rPh>
    <phoneticPr fontId="3"/>
  </si>
  <si>
    <t>変更後</t>
    <rPh sb="0" eb="3">
      <t>ヘンコウゴ</t>
    </rPh>
    <phoneticPr fontId="3"/>
  </si>
  <si>
    <t>附表４－２</t>
    <phoneticPr fontId="3"/>
  </si>
  <si>
    <t>補助金所要額変更　内訳</t>
    <rPh sb="0" eb="3">
      <t>ホジョキン</t>
    </rPh>
    <rPh sb="3" eb="5">
      <t>ショヨウ</t>
    </rPh>
    <rPh sb="5" eb="6">
      <t>ガク</t>
    </rPh>
    <rPh sb="6" eb="8">
      <t>ヘンコウ</t>
    </rPh>
    <rPh sb="9" eb="11">
      <t>ウチワケ</t>
    </rPh>
    <phoneticPr fontId="3"/>
  </si>
  <si>
    <t>変更前</t>
    <rPh sb="0" eb="2">
      <t>ヘンコウ</t>
    </rPh>
    <rPh sb="2" eb="3">
      <t>マエ</t>
    </rPh>
    <phoneticPr fontId="3"/>
  </si>
  <si>
    <t>附表５－１</t>
    <phoneticPr fontId="3"/>
  </si>
  <si>
    <t>補助対象事業区分</t>
    <rPh sb="0" eb="8">
      <t>ホジョタイショウジギョウクブン</t>
    </rPh>
    <phoneticPr fontId="3"/>
  </si>
  <si>
    <t>附表５－２</t>
    <phoneticPr fontId="3"/>
  </si>
  <si>
    <t>年間実績報告　内訳</t>
    <rPh sb="0" eb="2">
      <t>ネンカン</t>
    </rPh>
    <rPh sb="2" eb="4">
      <t>ジッセキ</t>
    </rPh>
    <rPh sb="4" eb="6">
      <t>ホウコク</t>
    </rPh>
    <rPh sb="7" eb="9">
      <t>ウチワケ</t>
    </rPh>
    <phoneticPr fontId="3"/>
  </si>
  <si>
    <t>イ　地域密着型通所介護費</t>
  </si>
  <si>
    <t>イ　地域密着型通所介護費</t>
    <phoneticPr fontId="3"/>
  </si>
  <si>
    <t>ロ　療養通所介護費</t>
    <rPh sb="2" eb="4">
      <t>リョウヨウ</t>
    </rPh>
    <rPh sb="4" eb="6">
      <t>ツウショ</t>
    </rPh>
    <rPh sb="6" eb="8">
      <t>カイゴ</t>
    </rPh>
    <rPh sb="8" eb="9">
      <t>ヒ</t>
    </rPh>
    <phoneticPr fontId="3"/>
  </si>
  <si>
    <t>ハ　短期利用療養通所介護費</t>
    <rPh sb="2" eb="4">
      <t>タンキ</t>
    </rPh>
    <rPh sb="4" eb="6">
      <t>リヨウ</t>
    </rPh>
    <rPh sb="6" eb="8">
      <t>リョウヨウ</t>
    </rPh>
    <rPh sb="8" eb="10">
      <t>ツウショ</t>
    </rPh>
    <rPh sb="10" eb="12">
      <t>カイゴ</t>
    </rPh>
    <rPh sb="12" eb="13">
      <t>ヒ</t>
    </rPh>
    <phoneticPr fontId="3"/>
  </si>
  <si>
    <t>基 本 情 報 入 力 シ ー ト　（地域密着型通所介護事業所用）</t>
    <phoneticPr fontId="3"/>
  </si>
  <si>
    <t>ロ　療養通所介護費（1月につき）</t>
  </si>
  <si>
    <t>ロ　療養通所介護費（1月につき）</t>
    <rPh sb="2" eb="4">
      <t>リョウヨウ</t>
    </rPh>
    <rPh sb="4" eb="6">
      <t>ツウショ</t>
    </rPh>
    <rPh sb="6" eb="8">
      <t>カイゴ</t>
    </rPh>
    <rPh sb="8" eb="9">
      <t>ヒ</t>
    </rPh>
    <rPh sb="11" eb="12">
      <t>ツキ</t>
    </rPh>
    <phoneticPr fontId="3"/>
  </si>
  <si>
    <t>ハ　短期利用療養通所介護費（1日につき）</t>
  </si>
  <si>
    <t>ハ　短期利用療養通所介護費（1日につき）</t>
    <rPh sb="2" eb="4">
      <t>タンキ</t>
    </rPh>
    <rPh sb="4" eb="6">
      <t>リヨウ</t>
    </rPh>
    <rPh sb="6" eb="8">
      <t>リョウヨウ</t>
    </rPh>
    <rPh sb="8" eb="10">
      <t>ツウショ</t>
    </rPh>
    <rPh sb="10" eb="12">
      <t>カイゴ</t>
    </rPh>
    <rPh sb="12" eb="13">
      <t>ヒ</t>
    </rPh>
    <rPh sb="15" eb="16">
      <t>ニチ</t>
    </rPh>
    <phoneticPr fontId="3"/>
  </si>
  <si>
    <t>⑦</t>
    <phoneticPr fontId="3"/>
  </si>
  <si>
    <t>⑧</t>
    <phoneticPr fontId="3"/>
  </si>
  <si>
    <t>事業所から
利用者宅までの
距離（km）</t>
    <rPh sb="6" eb="9">
      <t>リヨウシャ</t>
    </rPh>
    <rPh sb="9" eb="10">
      <t>タク</t>
    </rPh>
    <phoneticPr fontId="3"/>
  </si>
  <si>
    <t>事業所から
利用者宅までの
所要時間（分）</t>
    <rPh sb="0" eb="3">
      <t>ジギョウショ</t>
    </rPh>
    <rPh sb="14" eb="16">
      <t>ショヨウ</t>
    </rPh>
    <rPh sb="16" eb="18">
      <t>ジカン</t>
    </rPh>
    <rPh sb="19" eb="20">
      <t>フン</t>
    </rPh>
    <phoneticPr fontId="3"/>
  </si>
  <si>
    <t>⑦</t>
    <phoneticPr fontId="3"/>
  </si>
  <si>
    <t>⑧</t>
    <phoneticPr fontId="3"/>
  </si>
  <si>
    <t>年 間 実 施 計 画　（地域密着型通所介護事業所用）</t>
    <phoneticPr fontId="3"/>
  </si>
  <si>
    <t>実 施 状 況 報 告 明 細 書　（地域密着型通所介護事業所用）　令和８年４月分</t>
    <phoneticPr fontId="3"/>
  </si>
  <si>
    <t>実 施 状 況 報 告 明 細 書　（地域密着型通所介護事業所用）　令和９年３月分</t>
    <phoneticPr fontId="3"/>
  </si>
  <si>
    <t>実 施 状 況 報 告 明 細 書　（地域密着型通所介護事業所用）　令和９年２月分</t>
    <phoneticPr fontId="3"/>
  </si>
  <si>
    <t>実 施 状 況 報 告 明 細 書　（地域密着型通所介護事業所用）　令和９年１月分</t>
    <phoneticPr fontId="3"/>
  </si>
  <si>
    <t>実 施 状 況 報 告 明 細 書　（地域密着型通所介護事業所用）　令和８年12月分</t>
    <phoneticPr fontId="3"/>
  </si>
  <si>
    <t>実 施 状 況 報 告 明 細 書　（地域密着型通所介護事業所用）　令和８年11月分</t>
    <phoneticPr fontId="3"/>
  </si>
  <si>
    <t>実 施 状 況 報 告 明 細 書　（地域密着型通所介護事業所用）　令和８年10月分</t>
    <phoneticPr fontId="3"/>
  </si>
  <si>
    <t>実 施 状 況 報 告 明 細 書　（地域密着型通所介護事業所用）　令和８年９月分</t>
    <phoneticPr fontId="3"/>
  </si>
  <si>
    <t>実 施 状 況 報 告 明 細 書　（地域密着型通所介護事業所用）　令和８年８月分</t>
    <phoneticPr fontId="3"/>
  </si>
  <si>
    <t>実 施 状 況 報 告 明 細 書　（地域密着型通所介護事業所用）　令和８年７月分</t>
    <phoneticPr fontId="3"/>
  </si>
  <si>
    <t>実 施 状 況 報 告 明 細 書　（地域密着型通所介護事業所用）　令和８年６月分</t>
    <phoneticPr fontId="3"/>
  </si>
  <si>
    <t>実 施 状 況 報 告 明 細 書　（地域密着型通所介護事業所用）　令和８年５月分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</si>
</sst>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scheme val="minor"/>
    </font>
    <font>
      <sz val="11"/>
      <color theme="1"/>
      <name val="游ゴシック"/>
      <family val="2"/>
      <scheme val="minor"/>
    </font>
    <font>
      <sz val="12"/>
      <color theme="1"/>
      <name val="BIZ UDPゴシック"/>
      <family val="3"/>
      <charset val="128"/>
    </font>
    <font>
      <sz val="6"/>
      <name val="游ゴシック"/>
      <family val="3"/>
      <charset val="128"/>
      <scheme val="minor"/>
    </font>
    <font>
      <sz val="16"/>
      <color theme="1"/>
      <name val="BIZ UDPゴシック"/>
      <family val="3"/>
      <charset val="128"/>
    </font>
    <font>
      <b/>
      <sz val="12"/>
      <color theme="1"/>
      <name val="BIZ UDPゴシック"/>
      <family val="3"/>
      <charset val="128"/>
    </font>
    <font>
      <sz val="11"/>
      <color theme="1"/>
      <name val="BIZ UDPゴシック"/>
      <family val="3"/>
      <charset val="128"/>
    </font>
    <font>
      <sz val="6"/>
      <name val="ＭＳ Ｐゴシック"/>
      <family val="3"/>
      <charset val="128"/>
    </font>
    <font>
      <b/>
      <sz val="16"/>
      <color theme="1"/>
      <name val="BIZ UDPゴシック"/>
      <family val="3"/>
      <charset val="128"/>
    </font>
    <font>
      <sz val="10"/>
      <name val="BIZ UDゴシック"/>
      <family val="3"/>
    </font>
    <font>
      <b/>
      <sz val="11"/>
      <name val="BIZ UDゴシック"/>
      <family val="3"/>
      <charset val="128"/>
    </font>
    <font>
      <sz val="6"/>
      <name val="ＭＳ Ｐゴシック"/>
      <family val="3"/>
    </font>
    <font>
      <sz val="11"/>
      <name val="BIZ UDゴシック"/>
      <family val="3"/>
    </font>
    <font>
      <b/>
      <sz val="10"/>
      <name val="BIZ UDゴシック"/>
      <family val="3"/>
      <charset val="128"/>
    </font>
    <font>
      <sz val="10"/>
      <color theme="1"/>
      <name val="BIZ UDPゴシック"/>
      <family val="3"/>
      <charset val="128"/>
    </font>
    <font>
      <b/>
      <sz val="12"/>
      <color rgb="FFFF0000"/>
      <name val="BIZ UDPゴシック"/>
      <family val="3"/>
      <charset val="128"/>
    </font>
    <font>
      <b/>
      <sz val="14"/>
      <color rgb="FFFF0000"/>
      <name val="BIZ UDPゴシック"/>
      <family val="3"/>
      <charset val="128"/>
    </font>
    <font>
      <sz val="6"/>
      <name val="游ゴシック"/>
      <family val="2"/>
      <charset val="128"/>
      <scheme val="minor"/>
    </font>
    <font>
      <sz val="9"/>
      <color theme="1"/>
      <name val="BIZ UDPゴシック"/>
      <family val="3"/>
      <charset val="128"/>
    </font>
    <font>
      <sz val="14"/>
      <color theme="1"/>
      <name val="BIZ UDPゴシック"/>
      <family val="3"/>
      <charset val="128"/>
    </font>
    <font>
      <b/>
      <sz val="14"/>
      <color theme="1"/>
      <name val="BIZ UDPゴシック"/>
      <family val="3"/>
      <charset val="128"/>
    </font>
    <font>
      <b/>
      <sz val="10"/>
      <color theme="1"/>
      <name val="BIZ UDPゴシック"/>
      <family val="3"/>
      <charset val="128"/>
    </font>
    <font>
      <sz val="9"/>
      <color rgb="FF141414"/>
      <name val="BIZ UDPゴシック"/>
      <family val="3"/>
      <charset val="128"/>
    </font>
    <font>
      <sz val="8"/>
      <color theme="1"/>
      <name val="BIZ UDPゴシック"/>
      <family val="3"/>
      <charset val="128"/>
    </font>
    <font>
      <sz val="8"/>
      <name val="BIZ UDPゴシック"/>
      <family val="3"/>
      <charset val="128"/>
    </font>
    <font>
      <b/>
      <sz val="14"/>
      <name val="BIZ UDPゴシック"/>
      <family val="3"/>
      <charset val="128"/>
    </font>
  </fonts>
  <fills count="3">
    <fill>
      <patternFill patternType="none"/>
    </fill>
    <fill>
      <patternFill patternType="gray125"/>
    </fill>
    <fill>
      <patternFill patternType="solid">
        <fgColor rgb="FFCAEDFB"/>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222">
    <xf numFmtId="0" fontId="0" fillId="0" borderId="0" xfId="0"/>
    <xf numFmtId="0" fontId="6" fillId="0" borderId="0" xfId="0" applyFont="1" applyAlignment="1">
      <alignment vertical="center"/>
    </xf>
    <xf numFmtId="0" fontId="6" fillId="0" borderId="8" xfId="0" applyFont="1" applyBorder="1" applyAlignment="1">
      <alignment vertical="center"/>
    </xf>
    <xf numFmtId="0" fontId="0" fillId="0" borderId="8" xfId="0" applyBorder="1"/>
    <xf numFmtId="38" fontId="0" fillId="0" borderId="8" xfId="1" applyFont="1" applyBorder="1" applyAlignment="1"/>
    <xf numFmtId="38" fontId="0" fillId="0" borderId="0" xfId="1" applyFont="1" applyAlignment="1"/>
    <xf numFmtId="0" fontId="9" fillId="0" borderId="0" xfId="0" applyFont="1" applyAlignment="1">
      <alignment vertical="center"/>
    </xf>
    <xf numFmtId="0" fontId="12" fillId="0" borderId="0" xfId="0" applyFont="1" applyAlignment="1">
      <alignment horizontal="center" vertical="center"/>
    </xf>
    <xf numFmtId="0" fontId="9" fillId="0" borderId="0" xfId="0" applyFont="1" applyAlignment="1">
      <alignment horizontal="right" vertical="center"/>
    </xf>
    <xf numFmtId="0" fontId="13" fillId="0" borderId="0" xfId="0" applyFont="1" applyAlignment="1">
      <alignment horizontal="left" vertical="center"/>
    </xf>
    <xf numFmtId="0" fontId="14" fillId="0" borderId="8" xfId="0" applyFont="1" applyBorder="1" applyAlignment="1">
      <alignment horizontal="center" vertical="center"/>
    </xf>
    <xf numFmtId="0" fontId="9" fillId="0" borderId="0" xfId="0" applyFont="1" applyAlignment="1">
      <alignment horizontal="center" vertical="center"/>
    </xf>
    <xf numFmtId="38" fontId="2" fillId="0" borderId="8" xfId="1" applyFont="1" applyFill="1" applyBorder="1" applyAlignment="1">
      <alignment vertical="center"/>
    </xf>
    <xf numFmtId="0" fontId="14" fillId="0" borderId="0" xfId="0" applyFont="1" applyAlignment="1">
      <alignment vertical="center"/>
    </xf>
    <xf numFmtId="0" fontId="14" fillId="0" borderId="8" xfId="0" applyFont="1" applyBorder="1" applyAlignment="1">
      <alignment vertical="center"/>
    </xf>
    <xf numFmtId="38" fontId="14" fillId="0" borderId="8" xfId="0" applyNumberFormat="1" applyFont="1" applyBorder="1" applyAlignment="1">
      <alignment vertical="center" shrinkToFit="1"/>
    </xf>
    <xf numFmtId="0" fontId="21" fillId="0" borderId="8" xfId="0" applyFont="1" applyBorder="1" applyAlignment="1">
      <alignment horizontal="center" vertical="center"/>
    </xf>
    <xf numFmtId="0" fontId="22" fillId="0" borderId="0" xfId="0" applyFont="1" applyAlignment="1">
      <alignment horizontal="left" vertical="center"/>
    </xf>
    <xf numFmtId="0" fontId="9" fillId="0" borderId="11" xfId="0" applyFont="1" applyBorder="1" applyAlignment="1">
      <alignment vertical="center"/>
    </xf>
    <xf numFmtId="0" fontId="9" fillId="0" borderId="11" xfId="0" applyFont="1" applyBorder="1" applyAlignment="1">
      <alignment horizontal="center" vertical="center"/>
    </xf>
    <xf numFmtId="38" fontId="9" fillId="0" borderId="11" xfId="1" applyFont="1" applyBorder="1" applyAlignment="1">
      <alignment vertical="center"/>
    </xf>
    <xf numFmtId="38" fontId="9" fillId="0" borderId="0" xfId="1" applyFont="1" applyBorder="1" applyAlignment="1">
      <alignment vertical="center"/>
    </xf>
    <xf numFmtId="0" fontId="22" fillId="0" borderId="0" xfId="0" applyFont="1"/>
    <xf numFmtId="38" fontId="0" fillId="0" borderId="0" xfId="1" applyFont="1" applyFill="1" applyBorder="1" applyAlignment="1"/>
    <xf numFmtId="38" fontId="2" fillId="0" borderId="0" xfId="1" applyFont="1" applyFill="1" applyBorder="1" applyAlignment="1">
      <alignment vertical="center"/>
    </xf>
    <xf numFmtId="38" fontId="2"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6" fillId="0" borderId="0" xfId="0" applyFont="1" applyFill="1" applyAlignment="1">
      <alignment vertical="center"/>
    </xf>
    <xf numFmtId="0" fontId="9" fillId="0" borderId="0" xfId="0" applyFont="1" applyAlignment="1">
      <alignment vertical="center" shrinkToFit="1"/>
    </xf>
    <xf numFmtId="0" fontId="2" fillId="0" borderId="0" xfId="0" applyFont="1" applyFill="1" applyAlignment="1">
      <alignment horizontal="center" vertical="center"/>
    </xf>
    <xf numFmtId="0" fontId="2" fillId="0" borderId="0" xfId="0" applyFont="1" applyFill="1" applyAlignment="1">
      <alignment horizontal="left" vertical="center"/>
    </xf>
    <xf numFmtId="49" fontId="6" fillId="0" borderId="1" xfId="0" applyNumberFormat="1" applyFont="1" applyFill="1" applyBorder="1" applyAlignment="1">
      <alignment horizontal="center" vertical="center"/>
    </xf>
    <xf numFmtId="0" fontId="2" fillId="0" borderId="8" xfId="0" applyFont="1" applyFill="1" applyBorder="1" applyAlignment="1">
      <alignment vertical="center" shrinkToFit="1"/>
    </xf>
    <xf numFmtId="0" fontId="6" fillId="0" borderId="8" xfId="0" applyFont="1" applyFill="1" applyBorder="1" applyAlignment="1">
      <alignment vertical="center"/>
    </xf>
    <xf numFmtId="0" fontId="6" fillId="0" borderId="8" xfId="0" applyFont="1" applyFill="1" applyBorder="1" applyAlignment="1">
      <alignment horizontal="center" vertical="center" wrapText="1"/>
    </xf>
    <xf numFmtId="0" fontId="2" fillId="0" borderId="8" xfId="0" applyFont="1" applyFill="1" applyBorder="1" applyAlignment="1">
      <alignment vertical="center"/>
    </xf>
    <xf numFmtId="0" fontId="2" fillId="0" borderId="8" xfId="0" applyFont="1" applyFill="1" applyBorder="1" applyAlignment="1">
      <alignment vertical="center" wrapText="1"/>
    </xf>
    <xf numFmtId="0" fontId="5" fillId="0" borderId="0" xfId="0" applyFont="1" applyFill="1" applyAlignment="1">
      <alignment vertical="center"/>
    </xf>
    <xf numFmtId="0" fontId="2" fillId="0" borderId="8" xfId="0" applyFont="1" applyFill="1" applyBorder="1" applyAlignment="1">
      <alignment horizontal="center" vertical="center"/>
    </xf>
    <xf numFmtId="0" fontId="2" fillId="0" borderId="8" xfId="0" applyFont="1" applyFill="1" applyBorder="1" applyAlignment="1">
      <alignment horizontal="center" vertical="center" wrapText="1"/>
    </xf>
    <xf numFmtId="38" fontId="2" fillId="0" borderId="8" xfId="0" applyNumberFormat="1" applyFont="1" applyFill="1" applyBorder="1" applyAlignment="1">
      <alignment vertical="center"/>
    </xf>
    <xf numFmtId="0" fontId="2"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vertical="center"/>
    </xf>
    <xf numFmtId="38" fontId="5" fillId="0" borderId="8" xfId="0" applyNumberFormat="1" applyFont="1" applyFill="1" applyBorder="1" applyAlignment="1">
      <alignment vertical="center"/>
    </xf>
    <xf numFmtId="38" fontId="2" fillId="0" borderId="0" xfId="0" applyNumberFormat="1" applyFont="1" applyFill="1" applyAlignment="1">
      <alignment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19" fillId="0" borderId="0" xfId="0"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xf>
    <xf numFmtId="0" fontId="25" fillId="0" borderId="0" xfId="0" applyFont="1" applyFill="1" applyAlignment="1">
      <alignment vertical="center"/>
    </xf>
    <xf numFmtId="0" fontId="2" fillId="0" borderId="0" xfId="0" applyFont="1" applyFill="1" applyAlignment="1">
      <alignment vertical="center" shrinkToFit="1"/>
    </xf>
    <xf numFmtId="0" fontId="2" fillId="0" borderId="8" xfId="0" applyFont="1" applyFill="1" applyBorder="1" applyAlignment="1">
      <alignment horizontal="center" vertical="center" shrinkToFit="1"/>
    </xf>
    <xf numFmtId="38" fontId="2" fillId="0" borderId="8" xfId="1" applyFont="1" applyFill="1" applyBorder="1" applyAlignment="1">
      <alignment vertical="center" shrinkToFit="1"/>
    </xf>
    <xf numFmtId="38" fontId="2" fillId="0" borderId="8" xfId="0" applyNumberFormat="1" applyFont="1" applyFill="1" applyBorder="1" applyAlignment="1">
      <alignment vertical="center" shrinkToFit="1"/>
    </xf>
    <xf numFmtId="38" fontId="2" fillId="0" borderId="0" xfId="0" applyNumberFormat="1" applyFont="1" applyFill="1" applyBorder="1" applyAlignment="1">
      <alignment vertical="center" shrinkToFit="1"/>
    </xf>
    <xf numFmtId="0" fontId="16" fillId="0" borderId="0" xfId="0" applyFont="1" applyFill="1" applyAlignment="1">
      <alignment vertical="center"/>
    </xf>
    <xf numFmtId="0" fontId="16" fillId="0" borderId="0" xfId="0" applyFont="1" applyFill="1" applyAlignment="1">
      <alignment horizontal="left" vertical="center"/>
    </xf>
    <xf numFmtId="0" fontId="2" fillId="2" borderId="8" xfId="0" applyFont="1" applyFill="1" applyBorder="1" applyAlignment="1" applyProtection="1">
      <alignment vertical="center" shrinkToFit="1"/>
      <protection locked="0"/>
    </xf>
    <xf numFmtId="38" fontId="2" fillId="0" borderId="0" xfId="0" applyNumberFormat="1" applyFont="1" applyFill="1" applyAlignment="1">
      <alignment vertical="center" shrinkToFit="1"/>
    </xf>
    <xf numFmtId="38" fontId="2" fillId="0" borderId="0" xfId="1" applyFont="1" applyFill="1" applyBorder="1" applyAlignment="1">
      <alignment vertical="center" shrinkToFit="1"/>
    </xf>
    <xf numFmtId="0" fontId="2" fillId="0" borderId="8" xfId="0" applyFont="1" applyFill="1" applyBorder="1" applyAlignment="1">
      <alignment horizontal="center" vertical="center" wrapText="1" shrinkToFit="1"/>
    </xf>
    <xf numFmtId="0" fontId="2" fillId="0" borderId="8" xfId="0" applyFont="1" applyFill="1" applyBorder="1" applyAlignment="1">
      <alignment horizontal="left" vertical="center"/>
    </xf>
    <xf numFmtId="0" fontId="2" fillId="0" borderId="8" xfId="0" applyFont="1" applyFill="1" applyBorder="1" applyAlignment="1">
      <alignment vertical="center" shrinkToFi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9" xfId="0" applyFont="1" applyFill="1" applyBorder="1" applyAlignment="1">
      <alignment horizontal="lef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2" borderId="8" xfId="0" applyFont="1" applyFill="1" applyBorder="1" applyAlignment="1" applyProtection="1">
      <alignment horizontal="left" vertical="center"/>
      <protection locked="0"/>
    </xf>
    <xf numFmtId="0" fontId="2" fillId="2" borderId="8" xfId="0" applyFont="1" applyFill="1" applyBorder="1" applyAlignment="1" applyProtection="1">
      <alignment vertical="center"/>
      <protection locked="0"/>
    </xf>
    <xf numFmtId="0" fontId="2" fillId="0" borderId="8" xfId="0" applyFont="1" applyFill="1" applyBorder="1" applyAlignment="1">
      <alignment horizontal="left" vertical="center" wrapText="1"/>
    </xf>
    <xf numFmtId="0" fontId="2" fillId="2" borderId="8" xfId="0" applyFont="1" applyFill="1" applyBorder="1" applyAlignment="1" applyProtection="1">
      <alignment vertical="center" wrapText="1"/>
      <protection locked="0"/>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9" xfId="0" applyFont="1" applyFill="1" applyBorder="1" applyAlignment="1">
      <alignment horizontal="left" vertical="center" wrapText="1" shrinkToFit="1"/>
    </xf>
    <xf numFmtId="0" fontId="2" fillId="0" borderId="1"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2" borderId="8"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6" fillId="2" borderId="8" xfId="0" applyNumberFormat="1" applyFont="1" applyFill="1" applyBorder="1" applyAlignment="1" applyProtection="1">
      <alignment horizontal="center" vertical="center"/>
      <protection locked="0"/>
    </xf>
    <xf numFmtId="49" fontId="6" fillId="2" borderId="8" xfId="0" quotePrefix="1" applyNumberFormat="1" applyFont="1" applyFill="1" applyBorder="1" applyAlignment="1" applyProtection="1">
      <alignment horizontal="center" vertical="center"/>
      <protection locked="0"/>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2" fillId="2" borderId="0" xfId="0" applyFont="1" applyFill="1" applyAlignment="1" applyProtection="1">
      <alignment horizontal="right" vertical="center"/>
      <protection locked="0"/>
    </xf>
    <xf numFmtId="0" fontId="8" fillId="0" borderId="0" xfId="0" applyFont="1" applyFill="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left" vertical="center" shrinkToFit="1"/>
    </xf>
    <xf numFmtId="38" fontId="9" fillId="0" borderId="8" xfId="1" applyFont="1" applyFill="1" applyBorder="1" applyAlignment="1">
      <alignment horizontal="center" vertical="center" shrinkToFit="1"/>
    </xf>
    <xf numFmtId="38" fontId="14" fillId="0" borderId="14" xfId="1" applyFont="1" applyFill="1" applyBorder="1" applyAlignment="1">
      <alignment horizontal="center" vertical="center" shrinkToFit="1"/>
    </xf>
    <xf numFmtId="38" fontId="14" fillId="0" borderId="6"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38" fontId="9" fillId="0" borderId="5" xfId="1" applyFont="1" applyFill="1" applyBorder="1" applyAlignment="1">
      <alignment horizontal="center" vertical="center" shrinkToFit="1"/>
    </xf>
    <xf numFmtId="38" fontId="9" fillId="0" borderId="6" xfId="1" applyFont="1" applyFill="1" applyBorder="1" applyAlignment="1">
      <alignment horizontal="center" vertical="center" shrinkToFit="1"/>
    </xf>
    <xf numFmtId="38" fontId="9" fillId="0" borderId="7" xfId="1" applyFont="1" applyFill="1" applyBorder="1" applyAlignment="1">
      <alignment horizontal="center" vertical="center" shrinkToFit="1"/>
    </xf>
    <xf numFmtId="0" fontId="14" fillId="0" borderId="8"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8"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shrinkToFi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38" fontId="9" fillId="0" borderId="8" xfId="1"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38" fontId="14" fillId="0" borderId="19" xfId="1" applyFont="1" applyFill="1" applyBorder="1" applyAlignment="1">
      <alignment horizontal="center" vertical="center" shrinkToFit="1"/>
    </xf>
    <xf numFmtId="38" fontId="14" fillId="0" borderId="20" xfId="1" applyFont="1" applyFill="1" applyBorder="1" applyAlignment="1">
      <alignment horizontal="center" vertical="center" shrinkToFit="1"/>
    </xf>
    <xf numFmtId="38" fontId="14" fillId="0" borderId="16" xfId="1" applyFont="1" applyFill="1" applyBorder="1" applyAlignment="1">
      <alignment horizontal="center" vertical="center" shrinkToFit="1"/>
    </xf>
    <xf numFmtId="38" fontId="9" fillId="0" borderId="23" xfId="1" applyFont="1" applyBorder="1" applyAlignment="1">
      <alignment horizontal="center" vertical="center" shrinkToFit="1"/>
    </xf>
    <xf numFmtId="38" fontId="9" fillId="0" borderId="24" xfId="1" applyFont="1" applyBorder="1" applyAlignment="1">
      <alignment horizontal="center" vertical="center" shrinkToFit="1"/>
    </xf>
    <xf numFmtId="38" fontId="9" fillId="0" borderId="25" xfId="1" applyFont="1" applyBorder="1" applyAlignment="1">
      <alignment horizontal="center" vertical="center" shrinkToFit="1"/>
    </xf>
    <xf numFmtId="38" fontId="9" fillId="0" borderId="21" xfId="1" applyFont="1" applyFill="1" applyBorder="1" applyAlignment="1">
      <alignment horizontal="center" vertical="center" shrinkToFit="1"/>
    </xf>
    <xf numFmtId="38" fontId="9" fillId="0" borderId="18" xfId="1" applyFont="1" applyFill="1" applyBorder="1" applyAlignment="1">
      <alignment horizontal="center" vertical="center" shrinkToFit="1"/>
    </xf>
    <xf numFmtId="0" fontId="14" fillId="0" borderId="1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8" fillId="0" borderId="26" xfId="0" applyFont="1" applyFill="1" applyBorder="1" applyAlignment="1">
      <alignment horizontal="center" vertical="center" textRotation="255" wrapText="1"/>
    </xf>
    <xf numFmtId="0" fontId="18" fillId="0" borderId="27" xfId="0" applyFont="1" applyFill="1" applyBorder="1" applyAlignment="1">
      <alignment horizontal="center" vertical="center" textRotation="255" wrapText="1"/>
    </xf>
    <xf numFmtId="0" fontId="18" fillId="0" borderId="18" xfId="0" applyFont="1" applyFill="1" applyBorder="1" applyAlignment="1">
      <alignment horizontal="center" vertical="center" textRotation="255" wrapText="1"/>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0" borderId="26"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shrinkToFit="1"/>
    </xf>
    <xf numFmtId="0" fontId="2" fillId="0" borderId="26" xfId="0" applyFont="1" applyFill="1" applyBorder="1" applyAlignment="1">
      <alignment horizontal="center" vertical="center" textRotation="255"/>
    </xf>
    <xf numFmtId="0" fontId="2" fillId="0" borderId="27" xfId="0" applyFont="1" applyFill="1" applyBorder="1" applyAlignment="1">
      <alignment horizontal="center" vertical="center" textRotation="255"/>
    </xf>
    <xf numFmtId="0" fontId="2" fillId="0" borderId="18" xfId="0" applyFont="1" applyFill="1" applyBorder="1" applyAlignment="1">
      <alignment horizontal="center" vertical="center" textRotation="255"/>
    </xf>
    <xf numFmtId="0" fontId="2" fillId="0" borderId="5" xfId="0" applyFont="1" applyFill="1" applyBorder="1" applyAlignment="1">
      <alignment horizontal="left" vertical="center" shrinkToFit="1"/>
    </xf>
    <xf numFmtId="0" fontId="2" fillId="0" borderId="6" xfId="0" applyFont="1" applyFill="1" applyBorder="1" applyAlignment="1">
      <alignment horizontal="left" vertical="center" shrinkToFit="1"/>
    </xf>
    <xf numFmtId="0" fontId="2" fillId="0" borderId="7" xfId="0" applyFont="1" applyFill="1" applyBorder="1" applyAlignment="1">
      <alignment horizontal="left" vertical="center" shrinkToFit="1"/>
    </xf>
    <xf numFmtId="0" fontId="5" fillId="0" borderId="8" xfId="0" applyFont="1" applyFill="1" applyBorder="1" applyAlignment="1">
      <alignment horizontal="center" vertical="center"/>
    </xf>
    <xf numFmtId="0" fontId="5" fillId="0" borderId="8" xfId="0" applyFont="1" applyFill="1" applyBorder="1" applyAlignment="1">
      <alignment horizontal="right" vertical="center"/>
    </xf>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14" fillId="0" borderId="8" xfId="0" applyFont="1" applyBorder="1" applyAlignment="1">
      <alignment horizontal="left" vertical="center"/>
    </xf>
    <xf numFmtId="0" fontId="14" fillId="0" borderId="8" xfId="0" applyFont="1" applyBorder="1" applyAlignment="1">
      <alignment horizontal="lef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8" fontId="9" fillId="0" borderId="5" xfId="1" applyFont="1" applyBorder="1" applyAlignment="1">
      <alignment horizontal="center" vertical="center" shrinkToFit="1"/>
    </xf>
    <xf numFmtId="38" fontId="9" fillId="0" borderId="6" xfId="1" applyFont="1" applyBorder="1" applyAlignment="1">
      <alignment horizontal="center" vertical="center" shrinkToFit="1"/>
    </xf>
    <xf numFmtId="38" fontId="9" fillId="0" borderId="7" xfId="1" applyFont="1" applyBorder="1" applyAlignment="1">
      <alignment horizontal="center" vertical="center" shrinkToFit="1"/>
    </xf>
    <xf numFmtId="38" fontId="9" fillId="0" borderId="8" xfId="1" applyFont="1" applyBorder="1" applyAlignment="1">
      <alignment horizontal="center" vertical="center" shrinkToFit="1"/>
    </xf>
    <xf numFmtId="38" fontId="9" fillId="0" borderId="5" xfId="0" applyNumberFormat="1"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17"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5"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0" fontId="24" fillId="0" borderId="13" xfId="0" applyFont="1" applyBorder="1" applyAlignment="1">
      <alignment horizontal="center" vertical="center" wrapText="1" shrinkToFit="1"/>
    </xf>
    <xf numFmtId="0" fontId="23" fillId="0" borderId="15" xfId="0" applyFont="1" applyBorder="1" applyAlignment="1">
      <alignment horizontal="center" vertical="center"/>
    </xf>
    <xf numFmtId="0" fontId="23" fillId="0" borderId="8"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4" fillId="0" borderId="7" xfId="0" applyFont="1" applyBorder="1" applyAlignment="1">
      <alignment horizontal="center" vertical="center" wrapText="1" shrinkToFit="1"/>
    </xf>
    <xf numFmtId="0" fontId="24" fillId="0" borderId="28"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7" xfId="0" applyFont="1" applyBorder="1" applyAlignment="1">
      <alignment horizontal="center" vertical="center" shrinkToFit="1"/>
    </xf>
    <xf numFmtId="38" fontId="24" fillId="0" borderId="18" xfId="1" applyFont="1" applyFill="1" applyBorder="1" applyAlignment="1">
      <alignment horizontal="center" vertical="center" shrinkToFit="1"/>
    </xf>
    <xf numFmtId="38" fontId="24" fillId="0" borderId="9" xfId="1" applyFont="1" applyFill="1" applyBorder="1" applyAlignment="1">
      <alignment horizontal="center" vertical="center" shrinkToFit="1"/>
    </xf>
    <xf numFmtId="0" fontId="24" fillId="0" borderId="0" xfId="0" applyFont="1" applyAlignment="1">
      <alignment horizontal="center" vertical="center" shrinkToFit="1"/>
    </xf>
    <xf numFmtId="38" fontId="24" fillId="0" borderId="5" xfId="1" applyFont="1" applyFill="1" applyBorder="1" applyAlignment="1">
      <alignment horizontal="center" vertical="center" shrinkToFit="1"/>
    </xf>
    <xf numFmtId="38" fontId="24" fillId="0" borderId="6" xfId="1" applyFont="1" applyFill="1" applyBorder="1" applyAlignment="1">
      <alignment horizontal="center" vertical="center" shrinkToFit="1"/>
    </xf>
    <xf numFmtId="38" fontId="24" fillId="0" borderId="13" xfId="1" applyFont="1" applyFill="1" applyBorder="1" applyAlignment="1">
      <alignment horizontal="center" vertical="center" shrinkToFit="1"/>
    </xf>
    <xf numFmtId="38" fontId="24" fillId="0" borderId="0" xfId="1" applyFont="1" applyFill="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wrapText="1" shrinkToFit="1"/>
    </xf>
    <xf numFmtId="38" fontId="24" fillId="0" borderId="7" xfId="1" applyFont="1" applyFill="1" applyBorder="1" applyAlignment="1">
      <alignment horizontal="center" vertical="center" shrinkToFit="1"/>
    </xf>
    <xf numFmtId="38" fontId="24" fillId="0" borderId="23" xfId="1" applyFont="1" applyFill="1" applyBorder="1" applyAlignment="1">
      <alignment horizontal="center" vertical="center" shrinkToFit="1"/>
    </xf>
    <xf numFmtId="38" fontId="24" fillId="0" borderId="24" xfId="1" applyFont="1" applyFill="1" applyBorder="1" applyAlignment="1">
      <alignment horizontal="center" vertical="center" shrinkToFit="1"/>
    </xf>
    <xf numFmtId="38" fontId="24" fillId="0" borderId="25" xfId="1" applyFont="1" applyFill="1" applyBorder="1" applyAlignment="1">
      <alignment horizontal="center" vertical="center" shrinkToFit="1"/>
    </xf>
    <xf numFmtId="38" fontId="24" fillId="0" borderId="17" xfId="1" applyFont="1" applyFill="1" applyBorder="1" applyAlignment="1">
      <alignment horizontal="center" vertical="center" shrinkToFit="1"/>
    </xf>
    <xf numFmtId="38" fontId="24" fillId="0" borderId="0" xfId="1" applyFont="1" applyFill="1" applyBorder="1" applyAlignment="1">
      <alignment horizontal="center" vertical="center" shrinkToFit="1"/>
    </xf>
    <xf numFmtId="0" fontId="23" fillId="0" borderId="0" xfId="0" applyFont="1" applyAlignment="1">
      <alignment horizontal="center" vertical="center" shrinkToFit="1"/>
    </xf>
    <xf numFmtId="38" fontId="9" fillId="0" borderId="17" xfId="1" applyFont="1" applyFill="1" applyBorder="1" applyAlignment="1">
      <alignment horizontal="center" vertical="center" shrinkToFit="1"/>
    </xf>
    <xf numFmtId="0" fontId="9" fillId="0" borderId="9" xfId="0" applyFont="1" applyBorder="1" applyAlignment="1">
      <alignment horizontal="left" vertical="center"/>
    </xf>
    <xf numFmtId="0" fontId="9" fillId="0" borderId="1" xfId="0" applyFont="1" applyBorder="1" applyAlignment="1">
      <alignment horizontal="left" vertical="center"/>
    </xf>
    <xf numFmtId="38" fontId="9" fillId="0" borderId="9" xfId="1" applyFont="1" applyBorder="1" applyAlignment="1">
      <alignment horizontal="center" vertical="center" shrinkToFit="1"/>
    </xf>
    <xf numFmtId="38" fontId="9" fillId="0" borderId="1" xfId="1" applyFont="1" applyBorder="1" applyAlignment="1">
      <alignment horizontal="center" vertical="center" shrinkToFit="1"/>
    </xf>
    <xf numFmtId="38" fontId="9" fillId="0" borderId="10" xfId="1" applyFont="1" applyBorder="1" applyAlignment="1">
      <alignment horizontal="center" vertical="center" shrinkToFit="1"/>
    </xf>
  </cellXfs>
  <cellStyles count="2">
    <cellStyle name="桁区切り" xfId="1" builtinId="6"/>
    <cellStyle name="標準" xfId="0" builtinId="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AE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75</xdr:col>
      <xdr:colOff>272956</xdr:colOff>
      <xdr:row>0</xdr:row>
      <xdr:rowOff>191069</xdr:rowOff>
    </xdr:from>
    <xdr:to>
      <xdr:col>79</xdr:col>
      <xdr:colOff>1</xdr:colOff>
      <xdr:row>5</xdr:row>
      <xdr:rowOff>197892</xdr:rowOff>
    </xdr:to>
    <xdr:sp macro="" textlink="">
      <xdr:nvSpPr>
        <xdr:cNvPr id="2" name="正方形/長方形 1">
          <a:extLst>
            <a:ext uri="{FF2B5EF4-FFF2-40B4-BE49-F238E27FC236}">
              <a16:creationId xmlns:a16="http://schemas.microsoft.com/office/drawing/2014/main" id="{008E4B07-7FF0-4E71-8C72-B0B105EF9B82}"/>
            </a:ext>
          </a:extLst>
        </xdr:cNvPr>
        <xdr:cNvSpPr/>
      </xdr:nvSpPr>
      <xdr:spPr bwMode="auto">
        <a:xfrm>
          <a:off x="9485195" y="191069"/>
          <a:ext cx="2920621" cy="157631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400">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　　　　　　</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入力セル　</a:t>
          </a:r>
          <a:r>
            <a:rPr kumimoji="1" lang="ja-JP" altLang="ja-JP" sz="1100">
              <a:solidFill>
                <a:schemeClr val="dk1"/>
              </a:solidFill>
              <a:effectLst/>
              <a:latin typeface="+mn-lt"/>
              <a:ea typeface="+mn-ea"/>
              <a:cs typeface="+mn-cs"/>
            </a:rPr>
            <a:t>　</a:t>
          </a:r>
          <a:endParaRPr kumimoji="1" lang="en-US" altLang="ja-JP" sz="900"/>
        </a:p>
      </xdr:txBody>
    </xdr:sp>
    <xdr:clientData/>
  </xdr:twoCellAnchor>
  <xdr:twoCellAnchor>
    <xdr:from>
      <xdr:col>75</xdr:col>
      <xdr:colOff>395786</xdr:colOff>
      <xdr:row>3</xdr:row>
      <xdr:rowOff>279780</xdr:rowOff>
    </xdr:from>
    <xdr:to>
      <xdr:col>76</xdr:col>
      <xdr:colOff>191069</xdr:colOff>
      <xdr:row>4</xdr:row>
      <xdr:rowOff>163774</xdr:rowOff>
    </xdr:to>
    <xdr:sp macro="" textlink="">
      <xdr:nvSpPr>
        <xdr:cNvPr id="3" name="正方形/長方形 2">
          <a:extLst>
            <a:ext uri="{FF2B5EF4-FFF2-40B4-BE49-F238E27FC236}">
              <a16:creationId xmlns:a16="http://schemas.microsoft.com/office/drawing/2014/main" id="{0B03134C-E541-4944-990F-917791C6F10C}"/>
            </a:ext>
          </a:extLst>
        </xdr:cNvPr>
        <xdr:cNvSpPr/>
      </xdr:nvSpPr>
      <xdr:spPr bwMode="auto">
        <a:xfrm>
          <a:off x="9608025" y="1221476"/>
          <a:ext cx="593677" cy="197892"/>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E5A34701-D034-46F2-B551-FF78F8E03CE3}"/>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2ED7F4EB-BFB6-40DE-8420-66E55F1A89DE}"/>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82DCEEE1-4AF3-4663-8430-8619CFF11254}"/>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DCAC6DB3-7166-492A-AA88-F0EFA9CB4242}"/>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647CE5DE-81A1-4D93-88BE-D0982C8D49E2}"/>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025E5E2F-1A98-4668-82F0-D6A9BD3489E9}"/>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2B09FD00-8C27-4242-928C-667142D60C06}"/>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2</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86B32CB2-4FC8-4E3E-961F-03B3F8F049F5}"/>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71D4D0FF-B514-459C-AFA9-215865F2E0EC}"/>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3</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9E74B829-3D8E-4BCF-8191-DC671FE21646}"/>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13</xdr:col>
      <xdr:colOff>177421</xdr:colOff>
      <xdr:row>9</xdr:row>
      <xdr:rowOff>0</xdr:rowOff>
    </xdr:from>
    <xdr:to>
      <xdr:col>18</xdr:col>
      <xdr:colOff>541723</xdr:colOff>
      <xdr:row>13</xdr:row>
      <xdr:rowOff>91680</xdr:rowOff>
    </xdr:to>
    <xdr:sp macro="" textlink="">
      <xdr:nvSpPr>
        <xdr:cNvPr id="2" name="正方形/長方形 1">
          <a:extLst>
            <a:ext uri="{FF2B5EF4-FFF2-40B4-BE49-F238E27FC236}">
              <a16:creationId xmlns:a16="http://schemas.microsoft.com/office/drawing/2014/main" id="{645F3025-DE41-43DC-85DE-5278915058AA}"/>
            </a:ext>
          </a:extLst>
        </xdr:cNvPr>
        <xdr:cNvSpPr/>
      </xdr:nvSpPr>
      <xdr:spPr bwMode="auto">
        <a:xfrm>
          <a:off x="8850573" y="2272352"/>
          <a:ext cx="3639765" cy="110161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en-US" altLang="ja-JP" sz="2000" b="1">
              <a:latin typeface="BIZ UDPゴシック" panose="020B0400000000000000" pitchFamily="50" charset="-128"/>
              <a:ea typeface="BIZ UDPゴシック" panose="020B0400000000000000" pitchFamily="50" charset="-128"/>
            </a:rPr>
            <a:t>×</a:t>
          </a:r>
          <a:r>
            <a:rPr kumimoji="1" lang="ja-JP" altLang="en-US" sz="2000" b="1">
              <a:latin typeface="BIZ UDPゴシック" panose="020B0400000000000000" pitchFamily="50" charset="-128"/>
              <a:ea typeface="BIZ UDPゴシック" panose="020B0400000000000000" pitchFamily="50" charset="-128"/>
            </a:rPr>
            <a:t>が表示された場合は補助金上限額を超えています</a:t>
          </a:r>
          <a:endParaRPr kumimoji="1" lang="en-US" altLang="ja-JP"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369292</xdr:colOff>
      <xdr:row>0</xdr:row>
      <xdr:rowOff>216758</xdr:rowOff>
    </xdr:from>
    <xdr:to>
      <xdr:col>20</xdr:col>
      <xdr:colOff>501928</xdr:colOff>
      <xdr:row>13</xdr:row>
      <xdr:rowOff>200701</xdr:rowOff>
    </xdr:to>
    <xdr:sp macro="" textlink="">
      <xdr:nvSpPr>
        <xdr:cNvPr id="2" name="正方形/長方形 1">
          <a:extLst>
            <a:ext uri="{FF2B5EF4-FFF2-40B4-BE49-F238E27FC236}">
              <a16:creationId xmlns:a16="http://schemas.microsoft.com/office/drawing/2014/main" id="{8D3CEB31-39BE-43E7-BC6C-A17C3502790E}"/>
            </a:ext>
          </a:extLst>
        </xdr:cNvPr>
        <xdr:cNvSpPr/>
      </xdr:nvSpPr>
      <xdr:spPr bwMode="auto">
        <a:xfrm>
          <a:off x="11608625" y="216758"/>
          <a:ext cx="6715674" cy="3957850"/>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サービス提供時間に対応する下記年間実施計画明細表に実績を入力してください。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令和８年４月、５月、６月の実績を基に平均値を出してください。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502792</xdr:colOff>
      <xdr:row>4</xdr:row>
      <xdr:rowOff>28841</xdr:rowOff>
    </xdr:from>
    <xdr:to>
      <xdr:col>11</xdr:col>
      <xdr:colOff>618165</xdr:colOff>
      <xdr:row>5</xdr:row>
      <xdr:rowOff>96337</xdr:rowOff>
    </xdr:to>
    <xdr:sp macro="" textlink="">
      <xdr:nvSpPr>
        <xdr:cNvPr id="3" name="正方形/長方形 2">
          <a:extLst>
            <a:ext uri="{FF2B5EF4-FFF2-40B4-BE49-F238E27FC236}">
              <a16:creationId xmlns:a16="http://schemas.microsoft.com/office/drawing/2014/main" id="{9CA07F41-2F10-4F02-B186-CBAA673911F6}"/>
            </a:ext>
          </a:extLst>
        </xdr:cNvPr>
        <xdr:cNvSpPr/>
      </xdr:nvSpPr>
      <xdr:spPr bwMode="auto">
        <a:xfrm>
          <a:off x="11742125" y="1160802"/>
          <a:ext cx="773676" cy="260170"/>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C370930A-6A97-4307-93E7-6C23C36FDE88}"/>
            </a:ext>
          </a:extLst>
        </xdr:cNvPr>
        <xdr:cNvSpPr/>
      </xdr:nvSpPr>
      <xdr:spPr bwMode="auto">
        <a:xfrm>
          <a:off x="11432007" y="345209"/>
          <a:ext cx="6463190" cy="4479678"/>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令和８年４月分の実績内訳を入力してください。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950A236B-4F02-4CFC-A7F4-21DB4DA43AA4}"/>
            </a:ext>
          </a:extLst>
        </xdr:cNvPr>
        <xdr:cNvSpPr/>
      </xdr:nvSpPr>
      <xdr:spPr bwMode="auto">
        <a:xfrm>
          <a:off x="11568485" y="1260410"/>
          <a:ext cx="768174" cy="275879"/>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C0D02D1F-4EB5-42CE-BF31-56D38EE862E5}"/>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5</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71249AC8-2687-4772-BF1D-4716A4409052}"/>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9C07F789-3750-441A-86B8-445382B9B556}"/>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6</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78E6B969-BA9E-4F1C-AC66-E29667AB45E9}"/>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65C0ED7E-C43D-4B23-B0BC-A18424BEA9C8}"/>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令和８年７月分の実績内訳を入力してください。</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　</a:t>
          </a: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B25B48F7-24A1-4AAA-BBFC-ED96F818DF61}"/>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F946074A-44B7-4E28-B09A-8621F28039DF}"/>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8</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2B5DD877-295F-4D1E-91CC-6DE364BDA135}"/>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0A40DDF6-7EFF-4D1E-91B2-2E4F912FF704}"/>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9</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CB63781F-40C6-4F36-8750-B3CD4C015561}"/>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216759</xdr:colOff>
      <xdr:row>1</xdr:row>
      <xdr:rowOff>32114</xdr:rowOff>
    </xdr:from>
    <xdr:to>
      <xdr:col>20</xdr:col>
      <xdr:colOff>96911</xdr:colOff>
      <xdr:row>13</xdr:row>
      <xdr:rowOff>433519</xdr:rowOff>
    </xdr:to>
    <xdr:sp macro="" textlink="">
      <xdr:nvSpPr>
        <xdr:cNvPr id="2" name="正方形/長方形 1">
          <a:extLst>
            <a:ext uri="{FF2B5EF4-FFF2-40B4-BE49-F238E27FC236}">
              <a16:creationId xmlns:a16="http://schemas.microsoft.com/office/drawing/2014/main" id="{2B431E7B-1892-4B82-8158-3E9C67C3FD50}"/>
            </a:ext>
          </a:extLst>
        </xdr:cNvPr>
        <xdr:cNvSpPr/>
      </xdr:nvSpPr>
      <xdr:spPr bwMode="auto">
        <a:xfrm>
          <a:off x="11435219" y="346013"/>
          <a:ext cx="6431077" cy="4495733"/>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800" b="1">
              <a:latin typeface="BIZ UDPゴシック" panose="020B0400000000000000" pitchFamily="50" charset="-128"/>
              <a:ea typeface="BIZ UDPゴシック" panose="020B0400000000000000" pitchFamily="50" charset="-128"/>
            </a:rPr>
            <a:t>色付きのセルに必要事項を入力してください。</a:t>
          </a:r>
          <a:endParaRPr kumimoji="1" lang="en-US" altLang="ja-JP" sz="1800" b="1">
            <a:latin typeface="BIZ UDPゴシック" panose="020B0400000000000000" pitchFamily="50" charset="-128"/>
            <a:ea typeface="BIZ UDPゴシック" panose="020B0400000000000000" pitchFamily="50" charset="-128"/>
          </a:endParaRPr>
        </a:p>
        <a:p>
          <a:pPr algn="l"/>
          <a:endParaRPr kumimoji="1" lang="en-US" altLang="ja-JP" sz="1800" b="1">
            <a:latin typeface="BIZ UDPゴシック" panose="020B0400000000000000" pitchFamily="50" charset="-128"/>
            <a:ea typeface="BIZ UDPゴシック" panose="020B0400000000000000" pitchFamily="50" charset="-128"/>
          </a:endParaRPr>
        </a:p>
        <a:p>
          <a:pPr algn="l"/>
          <a:r>
            <a:rPr kumimoji="1" lang="en-US" altLang="ja-JP" sz="1800" b="1">
              <a:latin typeface="BIZ UDPゴシック" panose="020B0400000000000000" pitchFamily="50" charset="-128"/>
              <a:ea typeface="BIZ UDPゴシック" panose="020B0400000000000000" pitchFamily="50" charset="-128"/>
            </a:rPr>
            <a:t> </a:t>
          </a:r>
          <a:r>
            <a:rPr kumimoji="1" lang="ja-JP" altLang="en-US" sz="1800" b="1">
              <a:latin typeface="BIZ UDPゴシック" panose="020B0400000000000000" pitchFamily="50" charset="-128"/>
              <a:ea typeface="BIZ UDPゴシック" panose="020B0400000000000000" pitchFamily="50" charset="-128"/>
            </a:rPr>
            <a:t>　　　　　　</a:t>
          </a:r>
          <a:r>
            <a:rPr kumimoji="1" lang="ja-JP" altLang="ja-JP" sz="1800" b="1">
              <a:solidFill>
                <a:schemeClr val="dk1"/>
              </a:solidFill>
              <a:effectLst/>
              <a:latin typeface="BIZ UDPゴシック" panose="020B0400000000000000" pitchFamily="50" charset="-128"/>
              <a:ea typeface="BIZ UDPゴシック" panose="020B0400000000000000" pitchFamily="50" charset="-128"/>
              <a:cs typeface="+mn-cs"/>
            </a:rPr>
            <a:t>入力セル　</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サービス提供時間に対応する下記実績内訳表に</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令和８年</a:t>
          </a:r>
          <a:r>
            <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rPr>
            <a:t>10</a:t>
          </a:r>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月分の実績内訳を入力してください。</a:t>
          </a:r>
        </a:p>
        <a:p>
          <a:pPr algn="l"/>
          <a:endPar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なお、基本報酬は減算を考慮しないものとします。</a:t>
          </a:r>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800" b="1">
              <a:solidFill>
                <a:schemeClr val="dk1"/>
              </a:solidFill>
              <a:effectLst/>
              <a:latin typeface="BIZ UDPゴシック" panose="020B0400000000000000" pitchFamily="50" charset="-128"/>
              <a:ea typeface="BIZ UDPゴシック" panose="020B0400000000000000" pitchFamily="50" charset="-128"/>
              <a:cs typeface="+mn-cs"/>
            </a:rPr>
            <a:t>別にサービス提供時間を定めている場合も対応する表に実績を入力してください。</a:t>
          </a:r>
        </a:p>
        <a:p>
          <a:pPr algn="l"/>
          <a:endParaRPr kumimoji="1" lang="en-US" altLang="ja-JP" sz="1800" b="1">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10</xdr:col>
      <xdr:colOff>353237</xdr:colOff>
      <xdr:row>4</xdr:row>
      <xdr:rowOff>8028</xdr:rowOff>
    </xdr:from>
    <xdr:to>
      <xdr:col>11</xdr:col>
      <xdr:colOff>463107</xdr:colOff>
      <xdr:row>5</xdr:row>
      <xdr:rowOff>35035</xdr:rowOff>
    </xdr:to>
    <xdr:sp macro="" textlink="">
      <xdr:nvSpPr>
        <xdr:cNvPr id="3" name="正方形/長方形 2">
          <a:extLst>
            <a:ext uri="{FF2B5EF4-FFF2-40B4-BE49-F238E27FC236}">
              <a16:creationId xmlns:a16="http://schemas.microsoft.com/office/drawing/2014/main" id="{5F5C5CD6-85D1-4E94-9F7B-C140890DC47A}"/>
            </a:ext>
          </a:extLst>
        </xdr:cNvPr>
        <xdr:cNvSpPr/>
      </xdr:nvSpPr>
      <xdr:spPr bwMode="auto">
        <a:xfrm>
          <a:off x="11571697" y="1263622"/>
          <a:ext cx="764962" cy="279491"/>
        </a:xfrm>
        <a:prstGeom prst="rect">
          <a:avLst/>
        </a:prstGeom>
        <a:solidFill>
          <a:srgbClr val="CAEDFB"/>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5F70A-2505-43AF-A04F-7FE7C23046D7}">
  <sheetPr>
    <tabColor rgb="FFFF0000"/>
  </sheetPr>
  <dimension ref="A1:BW32"/>
  <sheetViews>
    <sheetView tabSelected="1" view="pageBreakPreview" zoomScaleNormal="85" zoomScaleSheetLayoutView="100" workbookViewId="0">
      <selection activeCell="V6" sqref="V6:BW6"/>
    </sheetView>
  </sheetViews>
  <sheetFormatPr defaultRowHeight="29.95" customHeight="1" x14ac:dyDescent="0.5"/>
  <cols>
    <col min="1" max="20" width="1.6328125" style="30" customWidth="1"/>
    <col min="21" max="75" width="1.6328125" style="31" customWidth="1"/>
    <col min="76" max="79" width="10.6328125" style="30" customWidth="1"/>
    <col min="80" max="16384" width="8.7265625" style="30"/>
  </cols>
  <sheetData>
    <row r="1" spans="1:75" ht="25" customHeight="1" x14ac:dyDescent="0.5"/>
    <row r="2" spans="1:75" ht="25" customHeight="1" x14ac:dyDescent="0.5">
      <c r="A2" s="102" t="s">
        <v>201</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row>
    <row r="3" spans="1:75" ht="25" customHeight="1" x14ac:dyDescent="0.5">
      <c r="A3" s="102" t="s">
        <v>139</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row>
    <row r="4" spans="1:75" ht="25" customHeight="1" x14ac:dyDescent="0.5"/>
    <row r="5" spans="1:75" ht="25" customHeight="1" x14ac:dyDescent="0.5">
      <c r="A5" s="103" t="s">
        <v>0</v>
      </c>
      <c r="B5" s="103"/>
      <c r="C5" s="103"/>
      <c r="D5" s="103"/>
      <c r="E5" s="103"/>
      <c r="F5" s="103"/>
      <c r="G5" s="103"/>
      <c r="H5" s="103"/>
      <c r="I5" s="103"/>
      <c r="J5" s="103"/>
      <c r="K5" s="103"/>
      <c r="L5" s="103"/>
      <c r="M5" s="103"/>
      <c r="N5" s="103"/>
      <c r="O5" s="103"/>
      <c r="P5" s="103"/>
      <c r="Q5" s="103"/>
      <c r="R5" s="103"/>
      <c r="S5" s="103"/>
      <c r="T5" s="103"/>
      <c r="U5" s="103"/>
      <c r="BO5" s="72"/>
      <c r="BP5" s="72"/>
      <c r="BQ5" s="72"/>
      <c r="BR5" s="72"/>
      <c r="BS5" s="72"/>
      <c r="BT5" s="72"/>
      <c r="BU5" s="72"/>
    </row>
    <row r="6" spans="1:75" ht="25" customHeight="1" x14ac:dyDescent="0.5">
      <c r="A6" s="68" t="s">
        <v>1</v>
      </c>
      <c r="B6" s="69"/>
      <c r="C6" s="69"/>
      <c r="D6" s="69"/>
      <c r="E6" s="69"/>
      <c r="F6" s="69"/>
      <c r="G6" s="69"/>
      <c r="H6" s="70"/>
      <c r="I6" s="74" t="s">
        <v>2</v>
      </c>
      <c r="J6" s="75"/>
      <c r="K6" s="75"/>
      <c r="L6" s="75"/>
      <c r="M6" s="75"/>
      <c r="N6" s="75"/>
      <c r="O6" s="75"/>
      <c r="P6" s="75"/>
      <c r="Q6" s="75"/>
      <c r="R6" s="75"/>
      <c r="S6" s="75"/>
      <c r="T6" s="75"/>
      <c r="U6" s="76"/>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row>
    <row r="7" spans="1:75" ht="29.95" customHeight="1" x14ac:dyDescent="0.5">
      <c r="A7" s="71"/>
      <c r="B7" s="72"/>
      <c r="C7" s="72"/>
      <c r="D7" s="72"/>
      <c r="E7" s="72"/>
      <c r="F7" s="72"/>
      <c r="G7" s="72"/>
      <c r="H7" s="73"/>
      <c r="I7" s="74" t="s">
        <v>3</v>
      </c>
      <c r="J7" s="75"/>
      <c r="K7" s="75"/>
      <c r="L7" s="75"/>
      <c r="M7" s="75"/>
      <c r="N7" s="75"/>
      <c r="O7" s="75"/>
      <c r="P7" s="75"/>
      <c r="Q7" s="75"/>
      <c r="R7" s="75"/>
      <c r="S7" s="75"/>
      <c r="T7" s="75"/>
      <c r="U7" s="76"/>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row>
    <row r="8" spans="1:75" ht="25" customHeight="1" x14ac:dyDescent="0.5">
      <c r="A8" s="88" t="s">
        <v>4</v>
      </c>
      <c r="B8" s="89"/>
      <c r="C8" s="89"/>
      <c r="D8" s="89"/>
      <c r="E8" s="89"/>
      <c r="F8" s="89"/>
      <c r="G8" s="89"/>
      <c r="H8" s="90"/>
      <c r="I8" s="74" t="s">
        <v>5</v>
      </c>
      <c r="J8" s="75"/>
      <c r="K8" s="75"/>
      <c r="L8" s="75"/>
      <c r="M8" s="75"/>
      <c r="N8" s="75"/>
      <c r="O8" s="75"/>
      <c r="P8" s="75"/>
      <c r="Q8" s="75"/>
      <c r="R8" s="75"/>
      <c r="S8" s="75"/>
      <c r="T8" s="75"/>
      <c r="U8" s="76"/>
      <c r="V8" s="97"/>
      <c r="W8" s="97"/>
      <c r="X8" s="97"/>
      <c r="Y8" s="97"/>
      <c r="Z8" s="32" t="s">
        <v>6</v>
      </c>
      <c r="AA8" s="98"/>
      <c r="AB8" s="98"/>
      <c r="AC8" s="98"/>
      <c r="AD8" s="98"/>
      <c r="AE8" s="98"/>
    </row>
    <row r="9" spans="1:75" ht="41.95" customHeight="1" x14ac:dyDescent="0.5">
      <c r="A9" s="91"/>
      <c r="B9" s="92"/>
      <c r="C9" s="92"/>
      <c r="D9" s="92"/>
      <c r="E9" s="92"/>
      <c r="F9" s="92"/>
      <c r="G9" s="92"/>
      <c r="H9" s="93"/>
      <c r="I9" s="99" t="s">
        <v>7</v>
      </c>
      <c r="J9" s="100"/>
      <c r="K9" s="100"/>
      <c r="L9" s="100"/>
      <c r="M9" s="100"/>
      <c r="N9" s="100"/>
      <c r="O9" s="100"/>
      <c r="P9" s="100"/>
      <c r="Q9" s="100"/>
      <c r="R9" s="100"/>
      <c r="S9" s="100"/>
      <c r="T9" s="100"/>
      <c r="U9" s="101"/>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row>
    <row r="10" spans="1:75" ht="25" customHeight="1" x14ac:dyDescent="0.5">
      <c r="A10" s="94"/>
      <c r="B10" s="95"/>
      <c r="C10" s="95"/>
      <c r="D10" s="95"/>
      <c r="E10" s="95"/>
      <c r="F10" s="95"/>
      <c r="G10" s="95"/>
      <c r="H10" s="96"/>
      <c r="I10" s="74" t="s">
        <v>8</v>
      </c>
      <c r="J10" s="75"/>
      <c r="K10" s="75"/>
      <c r="L10" s="75"/>
      <c r="M10" s="75"/>
      <c r="N10" s="75"/>
      <c r="O10" s="75"/>
      <c r="P10" s="75"/>
      <c r="Q10" s="75"/>
      <c r="R10" s="75"/>
      <c r="S10" s="75"/>
      <c r="T10" s="75"/>
      <c r="U10" s="76"/>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row>
    <row r="11" spans="1:75" ht="25" customHeight="1" x14ac:dyDescent="0.5">
      <c r="A11" s="88" t="s">
        <v>9</v>
      </c>
      <c r="B11" s="89"/>
      <c r="C11" s="89"/>
      <c r="D11" s="89"/>
      <c r="E11" s="89"/>
      <c r="F11" s="89"/>
      <c r="G11" s="89"/>
      <c r="H11" s="90"/>
      <c r="I11" s="74" t="s">
        <v>10</v>
      </c>
      <c r="J11" s="75"/>
      <c r="K11" s="75"/>
      <c r="L11" s="75"/>
      <c r="M11" s="75"/>
      <c r="N11" s="75"/>
      <c r="O11" s="75"/>
      <c r="P11" s="75"/>
      <c r="Q11" s="75"/>
      <c r="R11" s="75"/>
      <c r="S11" s="75"/>
      <c r="T11" s="75"/>
      <c r="U11" s="76"/>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row>
    <row r="12" spans="1:75" ht="25" customHeight="1" x14ac:dyDescent="0.5">
      <c r="A12" s="94"/>
      <c r="B12" s="95"/>
      <c r="C12" s="95"/>
      <c r="D12" s="95"/>
      <c r="E12" s="95"/>
      <c r="F12" s="95"/>
      <c r="G12" s="95"/>
      <c r="H12" s="96"/>
      <c r="I12" s="74" t="s">
        <v>11</v>
      </c>
      <c r="J12" s="75"/>
      <c r="K12" s="75"/>
      <c r="L12" s="75"/>
      <c r="M12" s="75"/>
      <c r="N12" s="75"/>
      <c r="O12" s="75"/>
      <c r="P12" s="75"/>
      <c r="Q12" s="75"/>
      <c r="R12" s="75"/>
      <c r="S12" s="75"/>
      <c r="T12" s="75"/>
      <c r="U12" s="76"/>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row>
    <row r="13" spans="1:75" ht="25" customHeight="1" x14ac:dyDescent="0.5">
      <c r="A13" s="79" t="s">
        <v>12</v>
      </c>
      <c r="B13" s="79"/>
      <c r="C13" s="79"/>
      <c r="D13" s="79"/>
      <c r="E13" s="79"/>
      <c r="F13" s="79"/>
      <c r="G13" s="79"/>
      <c r="H13" s="79"/>
      <c r="I13" s="79"/>
      <c r="J13" s="79"/>
      <c r="K13" s="79"/>
      <c r="L13" s="79"/>
      <c r="M13" s="79"/>
      <c r="N13" s="79"/>
      <c r="O13" s="79"/>
      <c r="P13" s="79"/>
      <c r="Q13" s="79"/>
      <c r="R13" s="79"/>
      <c r="S13" s="79"/>
      <c r="T13" s="79"/>
      <c r="U13" s="79"/>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row>
    <row r="14" spans="1:75" ht="25" customHeight="1" x14ac:dyDescent="0.5">
      <c r="A14" s="81" t="s">
        <v>13</v>
      </c>
      <c r="B14" s="82"/>
      <c r="C14" s="82"/>
      <c r="D14" s="82"/>
      <c r="E14" s="82"/>
      <c r="F14" s="82"/>
      <c r="G14" s="82"/>
      <c r="H14" s="83"/>
      <c r="I14" s="74" t="s">
        <v>14</v>
      </c>
      <c r="J14" s="75"/>
      <c r="K14" s="75"/>
      <c r="L14" s="75"/>
      <c r="M14" s="75"/>
      <c r="N14" s="75"/>
      <c r="O14" s="75"/>
      <c r="P14" s="75"/>
      <c r="Q14" s="75"/>
      <c r="R14" s="75"/>
      <c r="S14" s="75"/>
      <c r="T14" s="75"/>
      <c r="U14" s="76"/>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row>
    <row r="15" spans="1:75" ht="25" customHeight="1" x14ac:dyDescent="0.5">
      <c r="A15" s="84"/>
      <c r="B15" s="85"/>
      <c r="C15" s="85"/>
      <c r="D15" s="85"/>
      <c r="E15" s="85"/>
      <c r="F15" s="85"/>
      <c r="G15" s="85"/>
      <c r="H15" s="86"/>
      <c r="I15" s="74" t="s">
        <v>11</v>
      </c>
      <c r="J15" s="75"/>
      <c r="K15" s="75"/>
      <c r="L15" s="75"/>
      <c r="M15" s="75"/>
      <c r="N15" s="75"/>
      <c r="O15" s="75"/>
      <c r="P15" s="75"/>
      <c r="Q15" s="75"/>
      <c r="R15" s="75"/>
      <c r="S15" s="75"/>
      <c r="T15" s="75"/>
      <c r="U15" s="76"/>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row>
    <row r="16" spans="1:75" ht="25" customHeight="1" x14ac:dyDescent="0.5">
      <c r="A16" s="68" t="s">
        <v>15</v>
      </c>
      <c r="B16" s="69"/>
      <c r="C16" s="69"/>
      <c r="D16" s="69"/>
      <c r="E16" s="69"/>
      <c r="F16" s="69"/>
      <c r="G16" s="69"/>
      <c r="H16" s="70"/>
      <c r="I16" s="74" t="s">
        <v>16</v>
      </c>
      <c r="J16" s="75"/>
      <c r="K16" s="75"/>
      <c r="L16" s="75"/>
      <c r="M16" s="75"/>
      <c r="N16" s="75"/>
      <c r="O16" s="75"/>
      <c r="P16" s="75"/>
      <c r="Q16" s="75"/>
      <c r="R16" s="75"/>
      <c r="S16" s="75"/>
      <c r="T16" s="75"/>
      <c r="U16" s="76"/>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row>
    <row r="17" spans="1:75" ht="25" customHeight="1" x14ac:dyDescent="0.5">
      <c r="A17" s="71"/>
      <c r="B17" s="72"/>
      <c r="C17" s="72"/>
      <c r="D17" s="72"/>
      <c r="E17" s="72"/>
      <c r="F17" s="72"/>
      <c r="G17" s="72"/>
      <c r="H17" s="73"/>
      <c r="I17" s="74" t="s">
        <v>17</v>
      </c>
      <c r="J17" s="75"/>
      <c r="K17" s="75"/>
      <c r="L17" s="75"/>
      <c r="M17" s="75"/>
      <c r="N17" s="75"/>
      <c r="O17" s="75"/>
      <c r="P17" s="75"/>
      <c r="Q17" s="75"/>
      <c r="R17" s="75"/>
      <c r="S17" s="75"/>
      <c r="T17" s="75"/>
      <c r="U17" s="76"/>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row>
    <row r="18" spans="1:75" ht="25" customHeight="1" x14ac:dyDescent="0.5">
      <c r="A18" s="66" t="s">
        <v>18</v>
      </c>
      <c r="B18" s="66"/>
      <c r="C18" s="66"/>
      <c r="D18" s="66"/>
      <c r="E18" s="66"/>
      <c r="F18" s="66"/>
      <c r="G18" s="66"/>
      <c r="H18" s="66"/>
      <c r="I18" s="66"/>
      <c r="J18" s="66"/>
      <c r="K18" s="66"/>
      <c r="L18" s="66"/>
      <c r="M18" s="66"/>
      <c r="N18" s="66"/>
      <c r="O18" s="66"/>
      <c r="P18" s="66"/>
      <c r="Q18" s="66"/>
      <c r="R18" s="66"/>
      <c r="S18" s="66"/>
      <c r="T18" s="66"/>
      <c r="U18" s="66"/>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row>
    <row r="19" spans="1:75" ht="25" customHeight="1" x14ac:dyDescent="0.5">
      <c r="A19" s="79" t="s">
        <v>19</v>
      </c>
      <c r="B19" s="79"/>
      <c r="C19" s="79"/>
      <c r="D19" s="79"/>
      <c r="E19" s="79"/>
      <c r="F19" s="79"/>
      <c r="G19" s="79"/>
      <c r="H19" s="79"/>
      <c r="I19" s="79"/>
      <c r="J19" s="79"/>
      <c r="K19" s="79"/>
      <c r="L19" s="79"/>
      <c r="M19" s="79"/>
      <c r="N19" s="79"/>
      <c r="O19" s="79"/>
      <c r="P19" s="79"/>
      <c r="Q19" s="79"/>
      <c r="R19" s="79"/>
      <c r="S19" s="79"/>
      <c r="T19" s="79"/>
      <c r="U19" s="79"/>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row>
    <row r="20" spans="1:75" ht="25" customHeight="1" x14ac:dyDescent="0.5">
      <c r="A20" s="79" t="s">
        <v>20</v>
      </c>
      <c r="B20" s="79"/>
      <c r="C20" s="79"/>
      <c r="D20" s="79"/>
      <c r="E20" s="79"/>
      <c r="F20" s="79"/>
      <c r="G20" s="79"/>
      <c r="H20" s="79"/>
      <c r="I20" s="79"/>
      <c r="J20" s="79"/>
      <c r="K20" s="79"/>
      <c r="L20" s="79"/>
      <c r="M20" s="79"/>
      <c r="N20" s="79"/>
      <c r="O20" s="79"/>
      <c r="P20" s="79"/>
      <c r="Q20" s="79"/>
      <c r="R20" s="79"/>
      <c r="S20" s="79"/>
      <c r="T20" s="79"/>
      <c r="U20" s="79"/>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row>
    <row r="21" spans="1:75" ht="25" customHeight="1" x14ac:dyDescent="0.5">
      <c r="A21" s="66" t="s">
        <v>141</v>
      </c>
      <c r="B21" s="66"/>
      <c r="C21" s="66"/>
      <c r="D21" s="66"/>
      <c r="E21" s="66"/>
      <c r="F21" s="66"/>
      <c r="G21" s="66"/>
      <c r="H21" s="66"/>
      <c r="I21" s="66"/>
      <c r="J21" s="66"/>
      <c r="K21" s="66"/>
      <c r="L21" s="66"/>
      <c r="M21" s="66"/>
      <c r="N21" s="66"/>
      <c r="O21" s="66"/>
      <c r="P21" s="66"/>
      <c r="Q21" s="66"/>
      <c r="R21" s="66"/>
      <c r="S21" s="66"/>
      <c r="T21" s="66"/>
      <c r="U21" s="66"/>
      <c r="V21" s="67" t="s">
        <v>140</v>
      </c>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row>
    <row r="22" spans="1:75" ht="25" customHeight="1" x14ac:dyDescent="0.5"/>
    <row r="23" spans="1:75" ht="25" customHeight="1" x14ac:dyDescent="0.5"/>
    <row r="24" spans="1:75" ht="25" customHeight="1" x14ac:dyDescent="0.5"/>
    <row r="25" spans="1:75" ht="25" customHeight="1" x14ac:dyDescent="0.5"/>
    <row r="26" spans="1:75" ht="25" customHeight="1" x14ac:dyDescent="0.5"/>
    <row r="27" spans="1:75" ht="25" customHeight="1" x14ac:dyDescent="0.5"/>
    <row r="28" spans="1:75" ht="25" customHeight="1" x14ac:dyDescent="0.5"/>
    <row r="29" spans="1:75" ht="25" customHeight="1" x14ac:dyDescent="0.5"/>
    <row r="30" spans="1:75" ht="25" customHeight="1" x14ac:dyDescent="0.5"/>
    <row r="31" spans="1:75" ht="25" customHeight="1" x14ac:dyDescent="0.5"/>
    <row r="32" spans="1:75" ht="25" customHeight="1" x14ac:dyDescent="0.5"/>
  </sheetData>
  <sheetProtection algorithmName="SHA-512" hashValue="yWAge/p/wXfZjHoS5GSBs5yPAoT+cb8wi9FznmOI8GILdyqaQfBgTUzLVp52w1hZeIn2WFxg1z5NvRrlisXE9g==" saltValue="qGePe/dOo9aI1jHStGFMXg==" spinCount="100000" sheet="1" objects="1" scenarios="1" selectLockedCells="1"/>
  <mergeCells count="42">
    <mergeCell ref="A2:BW2"/>
    <mergeCell ref="A5:U5"/>
    <mergeCell ref="BO5:BU5"/>
    <mergeCell ref="A6:H7"/>
    <mergeCell ref="I6:U6"/>
    <mergeCell ref="V6:BW6"/>
    <mergeCell ref="I7:U7"/>
    <mergeCell ref="V7:BW7"/>
    <mergeCell ref="A3:BW3"/>
    <mergeCell ref="A13:U13"/>
    <mergeCell ref="V13:BW13"/>
    <mergeCell ref="A8:H10"/>
    <mergeCell ref="I8:U8"/>
    <mergeCell ref="V8:Y8"/>
    <mergeCell ref="AA8:AE8"/>
    <mergeCell ref="I9:U9"/>
    <mergeCell ref="V9:BW9"/>
    <mergeCell ref="I10:U10"/>
    <mergeCell ref="V10:BW10"/>
    <mergeCell ref="A11:H12"/>
    <mergeCell ref="I11:U11"/>
    <mergeCell ref="V11:BW11"/>
    <mergeCell ref="I12:U12"/>
    <mergeCell ref="V12:BW12"/>
    <mergeCell ref="A14:H15"/>
    <mergeCell ref="I14:U14"/>
    <mergeCell ref="V14:BW14"/>
    <mergeCell ref="I15:U15"/>
    <mergeCell ref="V15:BW15"/>
    <mergeCell ref="A21:U21"/>
    <mergeCell ref="V21:BW21"/>
    <mergeCell ref="A16:H17"/>
    <mergeCell ref="I16:U16"/>
    <mergeCell ref="V16:BW16"/>
    <mergeCell ref="I17:U17"/>
    <mergeCell ref="V17:BW17"/>
    <mergeCell ref="A18:U18"/>
    <mergeCell ref="V18:BW18"/>
    <mergeCell ref="A19:U19"/>
    <mergeCell ref="V19:BW19"/>
    <mergeCell ref="A20:U20"/>
    <mergeCell ref="V20:BW20"/>
  </mergeCells>
  <phoneticPr fontId="3"/>
  <pageMargins left="0.7" right="0.7" top="0.75" bottom="0.75" header="0.3" footer="0.3"/>
  <pageSetup paperSize="9" scale="56" orientation="portrait" horizontalDpi="0" verticalDpi="0" copies="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CFBEB-9130-4DDE-BAB5-5BCE81BDAF57}">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219</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101" si="25">(I92*H92)*0.1*10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5"/>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bUM93jlydWICNh8n1uqJ9I5yihXrBeljplb0k4dQq+b6dydBBOe64PgvJKVv9LzE0qgtQNFZo13ZqdUluHRGcg==" saltValue="3Lykb5nGnvBefe9vcF8sQw=="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49"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2E466DE-FFE4-4F4F-8156-988F0DC9A74D}">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82236C47-650F-4DFE-BC1B-346BF668D4F6}">
          <x14:formula1>
            <xm:f>地域密着型通所介護費!$C$2:$C$7</xm:f>
          </x14:formula1>
          <xm:sqref>G92:G101 G140:G149 G154:G158 G130:G134 G106:G110 G82:G86 G58:G62 G116:G125 G68:G77 G20:G29 G44:G53 G34:G38</xm:sqref>
        </x14:dataValidation>
        <x14:dataValidation type="list" allowBlank="1" showInputMessage="1" showErrorMessage="1" xr:uid="{4D6F5ECE-5A9C-4732-B6EF-AA11F59C6D03}">
          <x14:formula1>
            <xm:f>地域密着型通所介護費!$A$8:$A$14</xm:f>
          </x14:formula1>
          <xm:sqref>C12:I14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35BB-8182-4D58-8A2F-77CFF1602379}">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218</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101" si="25">(I92*H92)*0.1*10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5"/>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2uFDdk8Mkxx0OC14xKjJFGIGYRhvkIx3RnIDq2wPfEQhc29maK1jA1BtR1OYzaj3LuAJ8+P8t+BlmVM4xBFx1A==" saltValue="eIlL/lv9YhN0N0hBGyBpYA=="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6292D5B-5197-4BF6-B77E-D6E6A88C7849}">
          <x14:formula1>
            <xm:f>地域密着型通所介護費!$C$2:$C$7</xm:f>
          </x14:formula1>
          <xm:sqref>G92:G101 G140:G149 G154:G158 G130:G134 G106:G110 G82:G86 G58:G62 G116:G125 G68:G77 G20:G29 G44:G53 G34:G38</xm:sqref>
        </x14:dataValidation>
        <x14:dataValidation type="list" allowBlank="1" showInputMessage="1" showErrorMessage="1" xr:uid="{4D5E2171-159A-452F-9734-51B8DFF8E48E}">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93E16B7E-940E-4E1D-9E7C-6649AFB970F6}">
          <x14:formula1>
            <xm:f>地域密着型通所介護費!$A$8:$A$14</xm:f>
          </x14:formula1>
          <xm:sqref>C12:I14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CF85C-211A-43AD-BC22-728F623D4123}">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217</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101" si="25">(I92*H92)*0.1*10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5"/>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TGKIwt9hAIoAC4+0hTBDAnsez6AYnoVrIrrhYchL/EZznLX/FpnCzkk7K3bKUgLu+dVBQL0kLj9WAsYPDiW8Gg==" saltValue="JMNgXoIBTrH48Sf/6VZAjg=="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981EB0A-7543-4C7C-BDA5-C3F34E7BA304}">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74A06107-9CAA-486C-929D-2A5B6A33E316}">
          <x14:formula1>
            <xm:f>地域密着型通所介護費!$C$2:$C$7</xm:f>
          </x14:formula1>
          <xm:sqref>G92:G101 G140:G149 G154:G158 G130:G134 G106:G110 G82:G86 G58:G62 G116:G125 G68:G77 G20:G29 G44:G53 G34:G38</xm:sqref>
        </x14:dataValidation>
        <x14:dataValidation type="list" allowBlank="1" showInputMessage="1" showErrorMessage="1" xr:uid="{2E68BB5F-1BA0-4852-B5C6-DD62D755BA1C}">
          <x14:formula1>
            <xm:f>地域密着型通所介護費!$A$8:$A$14</xm:f>
          </x14:formula1>
          <xm:sqref>C12:I14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85C82-2379-42C4-96DD-B7383BF4CFC0}">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216</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4"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ref="J25:J29" si="23">(I25*H25)*0.1*10</f>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3"/>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3"/>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3"/>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3"/>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48" si="24">(I44*H44)*0.1*10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4"/>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4"/>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4"/>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4"/>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ref="J49:J53" si="25">(I49*H49)*0.1*10</f>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5"/>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5"/>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5"/>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5"/>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2" si="26">(I68*H68)*0.1*10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6"/>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6"/>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6"/>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6"/>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ref="J73:J77" si="27">(I73*H73)*0.1*10</f>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7"/>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7"/>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7"/>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7"/>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96" si="28">(I92*H92)*0.1*10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8"/>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8"/>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8"/>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8"/>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ref="J97:J101" si="29">(I97*H97)*0.1*10</f>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9"/>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9"/>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9"/>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9"/>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0" si="30">(I116*H116)*0.1*10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30"/>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30"/>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30"/>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30"/>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ref="J121:J125" si="31">(I121*H121)*0.1*10</f>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31"/>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31"/>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31"/>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31"/>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4" si="32">(I140*H140)*0.1*10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32"/>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32"/>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32"/>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32"/>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ref="J145:J149" si="33">(I145*H145)*0.1*10</f>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33"/>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33"/>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33"/>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33"/>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34">SUMIF(H178:H180,"&lt;&gt;#N/A")</f>
        <v>0</v>
      </c>
      <c r="I181" s="58">
        <f t="shared" si="34"/>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35">SUMIF(H184:H186,"&lt;&gt;#N/A")</f>
        <v>0</v>
      </c>
      <c r="I187" s="58">
        <f t="shared" si="35"/>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T9cjXzlR/kEbUHmlaoqvMhDrf9gR3ttE6IYbnZUD352wH9dmg5x/8nqlOSndIulybz0EZWXr8mG9E1jbAc+k6g==" saltValue="iwUIu6LDCiIcj+Wrrj+J0Q=="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B7D91AB-3254-4E82-80EC-7F21DF87D118}">
          <x14:formula1>
            <xm:f>地域密着型通所介護費!$C$2:$C$7</xm:f>
          </x14:formula1>
          <xm:sqref>G92:G101 G140:G149 G154:G158 G130:G134 G106:G110 G82:G86 G58:G62 G116:G125 G68:G77 G20:G29 G44:G53 G34:G38</xm:sqref>
        </x14:dataValidation>
        <x14:dataValidation type="list" allowBlank="1" showInputMessage="1" showErrorMessage="1" xr:uid="{6E4FD6E9-1A59-4BE8-8CCF-594E88DD6495}">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69F96F8C-6A01-4009-A050-2FD5531D9BCF}">
          <x14:formula1>
            <xm:f>地域密着型通所介護費!$A$8:$A$14</xm:f>
          </x14:formula1>
          <xm:sqref>C12:I14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0D38-FEC2-46AF-BF4D-620EBF24F3DE}">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215</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4"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ref="J25:J29" si="23">(I25*H25)*0.1*10</f>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3"/>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3"/>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3"/>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3"/>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48" si="24">(I44*H44)*0.1*10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4"/>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4"/>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4"/>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4"/>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ref="J49:J53" si="25">(I49*H49)*0.1*10</f>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5"/>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5"/>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5"/>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5"/>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2" si="26">(I68*H68)*0.1*10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6"/>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6"/>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6"/>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6"/>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ref="J73:J77" si="27">(I73*H73)*0.1*10</f>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7"/>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7"/>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7"/>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7"/>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96" si="28">(I92*H92)*0.1*10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8"/>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8"/>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8"/>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8"/>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ref="J97:J101" si="29">(I97*H97)*0.1*10</f>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9"/>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9"/>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9"/>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9"/>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0" si="30">(I116*H116)*0.1*10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30"/>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30"/>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30"/>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30"/>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ref="J121:J125" si="31">(I121*H121)*0.1*10</f>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31"/>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31"/>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31"/>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31"/>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4" si="32">(I140*H140)*0.1*10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32"/>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32"/>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32"/>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32"/>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ref="J145:J149" si="33">(I145*H145)*0.1*10</f>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33"/>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33"/>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33"/>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33"/>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34">SUMIF(H178:H180,"&lt;&gt;#N/A")</f>
        <v>0</v>
      </c>
      <c r="I181" s="58">
        <f t="shared" si="34"/>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35">SUMIF(H184:H186,"&lt;&gt;#N/A")</f>
        <v>0</v>
      </c>
      <c r="I187" s="58">
        <f t="shared" si="35"/>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gkMMrPWkAgYgwNn1VlcBZort84ZmHnBHez1lhuj1IKL2JqOvNu9kKjOiBNCPzs5UTysuGWdm7bwWZm6syM+iYA==" saltValue="HNsdOGfggVoWj2JlDaALLg=="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93F721F-6C49-4619-AD84-83DDC055F05E}">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920C5BF9-A0FF-4BDF-812D-59D83D3A5EA9}">
          <x14:formula1>
            <xm:f>地域密着型通所介護費!$C$2:$C$7</xm:f>
          </x14:formula1>
          <xm:sqref>G92:G101 G140:G149 G154:G158 G130:G134 G106:G110 G82:G86 G58:G62 G116:G125 G68:G77 G20:G29 G44:G53 G34:G38</xm:sqref>
        </x14:dataValidation>
        <x14:dataValidation type="list" allowBlank="1" showInputMessage="1" showErrorMessage="1" xr:uid="{102A33B0-C3EE-4DC1-AB87-7FBA49BB80A0}">
          <x14:formula1>
            <xm:f>地域密着型通所介護費!$A$8:$A$14</xm:f>
          </x14:formula1>
          <xm:sqref>C12:I14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43AD-6F9A-4CA6-B073-89CB7331085B}">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214</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4"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ref="J25:J29" si="23">(I25*H25)*0.1*10</f>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3"/>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3"/>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3"/>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3"/>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48" si="24">(I44*H44)*0.1*10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4"/>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4"/>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4"/>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4"/>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ref="J49:J53" si="25">(I49*H49)*0.1*10</f>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5"/>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5"/>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5"/>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5"/>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2" si="26">(I68*H68)*0.1*10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6"/>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6"/>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6"/>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6"/>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ref="J73:J77" si="27">(I73*H73)*0.1*10</f>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7"/>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7"/>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7"/>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7"/>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96" si="28">(I92*H92)*0.1*10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8"/>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8"/>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8"/>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8"/>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ref="J97:J101" si="29">(I97*H97)*0.1*10</f>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9"/>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9"/>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9"/>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9"/>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0" si="30">(I116*H116)*0.1*10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30"/>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30"/>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30"/>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30"/>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ref="J121:J125" si="31">(I121*H121)*0.1*10</f>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31"/>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31"/>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31"/>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31"/>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4" si="32">(I140*H140)*0.1*10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32"/>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32"/>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32"/>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32"/>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ref="J145:J149" si="33">(I145*H145)*0.1*10</f>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33"/>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33"/>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33"/>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33"/>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34">SUMIF(H178:H180,"&lt;&gt;#N/A")</f>
        <v>0</v>
      </c>
      <c r="I181" s="58">
        <f t="shared" si="34"/>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35">SUMIF(H184:H186,"&lt;&gt;#N/A")</f>
        <v>0</v>
      </c>
      <c r="I187" s="58">
        <f t="shared" si="35"/>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5Y03F8UxszgUy7tWtLJYR90SPve4C6qm7SkPclodjQ/YdIuS5M9rZpJrTQvSUiGKL316fhTXoNsITsWBD7Y5Q==" saltValue="xtllFUY8kxtCYs22PsODpQ=="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E187214-DFA2-4B81-819A-CB71311DFACC}">
          <x14:formula1>
            <xm:f>地域密着型通所介護費!$C$2:$C$7</xm:f>
          </x14:formula1>
          <xm:sqref>G92:G101 G140:G149 G154:G158 G130:G134 G106:G110 G82:G86 G58:G62 G116:G125 G68:G77 G20:G29 G44:G53 G34:G38</xm:sqref>
        </x14:dataValidation>
        <x14:dataValidation type="list" allowBlank="1" showInputMessage="1" showErrorMessage="1" xr:uid="{78C4B1A3-5674-4D86-9957-FBD758C7B3B3}">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5B0C0395-B106-4FAE-BF5A-06F366C57E78}">
          <x14:formula1>
            <xm:f>地域密着型通所介護費!$A$8:$A$14</xm:f>
          </x14:formula1>
          <xm:sqref>C12:I14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E3415-D0F3-4131-A156-35B307111D27}">
  <sheetPr>
    <tabColor rgb="FFFF0000"/>
  </sheetPr>
  <dimension ref="A1:M24"/>
  <sheetViews>
    <sheetView view="pageBreakPreview" zoomScaleNormal="100" zoomScaleSheetLayoutView="100" workbookViewId="0">
      <selection activeCell="B6" sqref="B6:M6"/>
    </sheetView>
  </sheetViews>
  <sheetFormatPr defaultRowHeight="11.85" x14ac:dyDescent="0.5"/>
  <cols>
    <col min="1" max="1" width="20.08984375" style="13" bestFit="1" customWidth="1"/>
    <col min="2" max="4" width="7.08984375" style="13" bestFit="1" customWidth="1"/>
    <col min="5" max="5" width="8" style="13" bestFit="1" customWidth="1"/>
    <col min="6" max="6" width="8.1796875" style="13" bestFit="1" customWidth="1"/>
    <col min="7" max="7" width="8" style="13" bestFit="1" customWidth="1"/>
    <col min="8" max="8" width="8.1796875" style="13" bestFit="1" customWidth="1"/>
    <col min="9" max="13" width="8.36328125" style="13" bestFit="1" customWidth="1"/>
    <col min="14" max="16384" width="8.7265625" style="13"/>
  </cols>
  <sheetData>
    <row r="1" spans="1:13" ht="20.05" customHeight="1" x14ac:dyDescent="0.5">
      <c r="A1" s="13" t="s">
        <v>179</v>
      </c>
    </row>
    <row r="2" spans="1:13" ht="20.05" customHeight="1" x14ac:dyDescent="0.5">
      <c r="A2" s="13" t="s">
        <v>180</v>
      </c>
    </row>
    <row r="3" spans="1:13" ht="20.05" customHeight="1" x14ac:dyDescent="0.5"/>
    <row r="4" spans="1:13" ht="20.05" customHeight="1" x14ac:dyDescent="0.5">
      <c r="A4" s="14" t="s">
        <v>181</v>
      </c>
      <c r="B4" s="169" t="str">
        <f>IF(基本情報入力シート!V7="","",基本情報入力シート!V7)</f>
        <v/>
      </c>
      <c r="C4" s="169"/>
      <c r="D4" s="169"/>
      <c r="E4" s="169"/>
      <c r="F4" s="169"/>
      <c r="G4" s="169"/>
      <c r="H4" s="169"/>
      <c r="I4" s="169"/>
      <c r="J4" s="169"/>
      <c r="K4" s="169"/>
      <c r="L4" s="169"/>
      <c r="M4" s="169"/>
    </row>
    <row r="5" spans="1:13" ht="20.05" customHeight="1" x14ac:dyDescent="0.5">
      <c r="A5" s="14" t="s">
        <v>18</v>
      </c>
      <c r="B5" s="169" t="str">
        <f>IF(基本情報入力シート!V18="","",基本情報入力シート!V18)</f>
        <v/>
      </c>
      <c r="C5" s="169"/>
      <c r="D5" s="169"/>
      <c r="E5" s="169"/>
      <c r="F5" s="169"/>
      <c r="G5" s="169"/>
      <c r="H5" s="169"/>
      <c r="I5" s="169"/>
      <c r="J5" s="169"/>
      <c r="K5" s="169"/>
      <c r="L5" s="169"/>
      <c r="M5" s="169"/>
    </row>
    <row r="6" spans="1:13" ht="20.05" customHeight="1" x14ac:dyDescent="0.5">
      <c r="A6" s="14" t="s">
        <v>19</v>
      </c>
      <c r="B6" s="169" t="str">
        <f>IF(基本情報入力シート!V19="","",基本情報入力シート!V19)</f>
        <v/>
      </c>
      <c r="C6" s="169"/>
      <c r="D6" s="169"/>
      <c r="E6" s="169"/>
      <c r="F6" s="169"/>
      <c r="G6" s="169"/>
      <c r="H6" s="169"/>
      <c r="I6" s="169"/>
      <c r="J6" s="169"/>
      <c r="K6" s="169"/>
      <c r="L6" s="169"/>
      <c r="M6" s="169"/>
    </row>
    <row r="7" spans="1:13" ht="20.05" customHeight="1" x14ac:dyDescent="0.5">
      <c r="A7" s="14" t="s">
        <v>20</v>
      </c>
      <c r="B7" s="169" t="str">
        <f>IF(基本情報入力シート!V20="","",基本情報入力シート!V20)</f>
        <v/>
      </c>
      <c r="C7" s="169"/>
      <c r="D7" s="169"/>
      <c r="E7" s="169"/>
      <c r="F7" s="169"/>
      <c r="G7" s="169"/>
      <c r="H7" s="169"/>
      <c r="I7" s="169"/>
      <c r="J7" s="169"/>
      <c r="K7" s="169"/>
      <c r="L7" s="169"/>
      <c r="M7" s="169"/>
    </row>
    <row r="8" spans="1:13" ht="20.05" customHeight="1" x14ac:dyDescent="0.5">
      <c r="A8" s="14" t="s">
        <v>141</v>
      </c>
      <c r="B8" s="170" t="str">
        <f>IF(基本情報入力シート!V21="","",基本情報入力シート!V21)</f>
        <v>別表第1の1　区分1　移動に片道20分以上の時間を要するサービス（特別地域加算対象地域内に居住する利用者を対象に行う場合）</v>
      </c>
      <c r="C8" s="170"/>
      <c r="D8" s="170"/>
      <c r="E8" s="170"/>
      <c r="F8" s="170"/>
      <c r="G8" s="170"/>
      <c r="H8" s="170"/>
      <c r="I8" s="170"/>
      <c r="J8" s="170"/>
      <c r="K8" s="170"/>
      <c r="L8" s="170"/>
      <c r="M8" s="170"/>
    </row>
    <row r="9" spans="1:13" ht="20.05" customHeight="1" x14ac:dyDescent="0.5"/>
    <row r="10" spans="1:13" ht="20.05" customHeight="1" x14ac:dyDescent="0.5">
      <c r="A10" s="13" t="s">
        <v>182</v>
      </c>
    </row>
    <row r="11" spans="1:13" ht="20.05" customHeight="1" x14ac:dyDescent="0.5">
      <c r="A11" s="14"/>
      <c r="B11" s="10" t="s">
        <v>124</v>
      </c>
      <c r="C11" s="10" t="s">
        <v>125</v>
      </c>
      <c r="D11" s="10" t="s">
        <v>126</v>
      </c>
      <c r="E11" s="10" t="s">
        <v>127</v>
      </c>
      <c r="F11" s="10" t="s">
        <v>128</v>
      </c>
      <c r="G11" s="10" t="s">
        <v>129</v>
      </c>
      <c r="H11" s="10" t="s">
        <v>130</v>
      </c>
      <c r="I11" s="10" t="s">
        <v>131</v>
      </c>
      <c r="J11" s="10" t="s">
        <v>132</v>
      </c>
      <c r="K11" s="10" t="s">
        <v>133</v>
      </c>
      <c r="L11" s="10" t="s">
        <v>134</v>
      </c>
      <c r="M11" s="10" t="s">
        <v>135</v>
      </c>
    </row>
    <row r="12" spans="1:13" ht="20.05" customHeight="1" x14ac:dyDescent="0.5">
      <c r="A12" s="14" t="s">
        <v>183</v>
      </c>
      <c r="B12" s="15">
        <f>'(附表2)実施状況報告（４月）'!$E$191</f>
        <v>0</v>
      </c>
      <c r="C12" s="15">
        <f>'(附表2)実施状況報告（５月）'!$E$191</f>
        <v>0</v>
      </c>
      <c r="D12" s="15">
        <f>'(附表2)実施状況報告（６月）'!$E$191</f>
        <v>0</v>
      </c>
      <c r="E12" s="15">
        <f>'(附表2)実施状況報告（７月）'!$E$191</f>
        <v>0</v>
      </c>
      <c r="F12" s="15">
        <f>'(附表2)実施状況報告（８月）'!$E$191</f>
        <v>0</v>
      </c>
      <c r="G12" s="15">
        <f>'(附表2)実施状況報告（９月）'!$E$191</f>
        <v>0</v>
      </c>
      <c r="H12" s="15">
        <f>'(附表2)実施状況報告（１０月）'!$E$191</f>
        <v>0</v>
      </c>
      <c r="I12" s="15">
        <f>'(附表2)実施状況報告（１１月）'!$E$191</f>
        <v>0</v>
      </c>
      <c r="J12" s="15">
        <f>'(附表2)実施状況報告（１２月）'!$E$191</f>
        <v>0</v>
      </c>
      <c r="K12" s="15">
        <f>'(附表2)実施状況報告（１月）'!$E$191</f>
        <v>0</v>
      </c>
      <c r="L12" s="15">
        <f>'(附表2)実施状況報告（２月）'!$E$191</f>
        <v>0</v>
      </c>
      <c r="M12" s="15">
        <f>'(附表2)実施状況報告（３月）'!$E$191</f>
        <v>0</v>
      </c>
    </row>
    <row r="13" spans="1:13" ht="20.05" customHeight="1" x14ac:dyDescent="0.5">
      <c r="A13" s="14" t="s">
        <v>136</v>
      </c>
      <c r="B13" s="15">
        <f>B12</f>
        <v>0</v>
      </c>
      <c r="C13" s="15">
        <f>SUM(B12:C12)</f>
        <v>0</v>
      </c>
      <c r="D13" s="15">
        <f>SUM(B12:D12)</f>
        <v>0</v>
      </c>
      <c r="E13" s="15">
        <f>SUM(B12:E12)</f>
        <v>0</v>
      </c>
      <c r="F13" s="15">
        <f>SUM(B12:F12)</f>
        <v>0</v>
      </c>
      <c r="G13" s="15">
        <f>SUM(B12:G12)</f>
        <v>0</v>
      </c>
      <c r="H13" s="15">
        <f>SUM(B12:H12)</f>
        <v>0</v>
      </c>
      <c r="I13" s="15">
        <f>SUM(B12:I12)</f>
        <v>0</v>
      </c>
      <c r="J13" s="15">
        <f>SUM(B12:J12)</f>
        <v>0</v>
      </c>
      <c r="K13" s="15">
        <f>SUM(B12:K12)</f>
        <v>0</v>
      </c>
      <c r="L13" s="15">
        <f>SUM(B12:L12)</f>
        <v>0</v>
      </c>
      <c r="M13" s="15">
        <f>SUM(B12:M12)</f>
        <v>0</v>
      </c>
    </row>
    <row r="14" spans="1:13" ht="20.05" customHeight="1" x14ac:dyDescent="0.5">
      <c r="A14" s="14" t="s">
        <v>137</v>
      </c>
      <c r="B14" s="16" t="str">
        <f>IF(B13&gt;933000,"×","〇")</f>
        <v>〇</v>
      </c>
      <c r="C14" s="16" t="str">
        <f t="shared" ref="C14:M14" si="0">IF(C13&gt;933000,"×","〇")</f>
        <v>〇</v>
      </c>
      <c r="D14" s="16" t="str">
        <f t="shared" si="0"/>
        <v>〇</v>
      </c>
      <c r="E14" s="16" t="str">
        <f t="shared" si="0"/>
        <v>〇</v>
      </c>
      <c r="F14" s="16" t="str">
        <f t="shared" si="0"/>
        <v>〇</v>
      </c>
      <c r="G14" s="16" t="str">
        <f t="shared" si="0"/>
        <v>〇</v>
      </c>
      <c r="H14" s="16" t="str">
        <f t="shared" si="0"/>
        <v>〇</v>
      </c>
      <c r="I14" s="16" t="str">
        <f t="shared" si="0"/>
        <v>〇</v>
      </c>
      <c r="J14" s="16" t="str">
        <f t="shared" si="0"/>
        <v>〇</v>
      </c>
      <c r="K14" s="16" t="str">
        <f t="shared" si="0"/>
        <v>〇</v>
      </c>
      <c r="L14" s="16" t="str">
        <f t="shared" si="0"/>
        <v>〇</v>
      </c>
      <c r="M14" s="16" t="str">
        <f t="shared" si="0"/>
        <v>〇</v>
      </c>
    </row>
    <row r="15" spans="1:13" ht="20.05" customHeight="1" x14ac:dyDescent="0.5"/>
    <row r="16" spans="1:13" ht="20.05" customHeight="1" x14ac:dyDescent="0.5"/>
    <row r="17" s="13" customFormat="1" ht="20.05" customHeight="1" x14ac:dyDescent="0.5"/>
    <row r="18" s="13" customFormat="1" ht="20.05" customHeight="1" x14ac:dyDescent="0.5"/>
    <row r="19" s="13" customFormat="1" ht="20.05" customHeight="1" x14ac:dyDescent="0.5"/>
    <row r="20" s="13" customFormat="1" x14ac:dyDescent="0.5"/>
    <row r="21" s="13" customFormat="1" x14ac:dyDescent="0.5"/>
    <row r="22" s="13" customFormat="1" x14ac:dyDescent="0.5"/>
    <row r="23" s="13" customFormat="1" x14ac:dyDescent="0.5"/>
    <row r="24" s="13" customFormat="1" x14ac:dyDescent="0.5"/>
  </sheetData>
  <sheetProtection algorithmName="SHA-512" hashValue="1bAcMHFthHPIMF3zXb+ED2n9BVySgG2sqUvYY5i3aojo+znBY5WhakFlGMO990AMgWX7o6ItCtRNYNlehdI9fw==" saltValue="CzMGQNY4ZO5DxMQZ0p6Cvg==" spinCount="100000" sheet="1" objects="1" scenarios="1"/>
  <mergeCells count="5">
    <mergeCell ref="B4:M4"/>
    <mergeCell ref="B5:M5"/>
    <mergeCell ref="B6:M6"/>
    <mergeCell ref="B7:M7"/>
    <mergeCell ref="B8:M8"/>
  </mergeCells>
  <phoneticPr fontId="3"/>
  <conditionalFormatting sqref="B11:B14 C12:M12 C14:M14">
    <cfRule type="expression" dxfId="11" priority="12">
      <formula>B$14="×"</formula>
    </cfRule>
  </conditionalFormatting>
  <conditionalFormatting sqref="C11:M11 C13:M13">
    <cfRule type="expression" dxfId="10" priority="3">
      <formula>$C$14="×"</formula>
    </cfRule>
  </conditionalFormatting>
  <conditionalFormatting sqref="D11:M11 D13:M13">
    <cfRule type="expression" dxfId="9" priority="2">
      <formula>$D$14="×"</formula>
    </cfRule>
  </conditionalFormatting>
  <conditionalFormatting sqref="E11:M11 E13:M13">
    <cfRule type="expression" dxfId="8" priority="1">
      <formula>$E$14="×"</formula>
    </cfRule>
  </conditionalFormatting>
  <conditionalFormatting sqref="F11 F13">
    <cfRule type="expression" dxfId="7" priority="11">
      <formula>$F$14="×"</formula>
    </cfRule>
  </conditionalFormatting>
  <conditionalFormatting sqref="G11 G13">
    <cfRule type="expression" dxfId="6" priority="10">
      <formula>$G$14="×"</formula>
    </cfRule>
  </conditionalFormatting>
  <conditionalFormatting sqref="H11 H13">
    <cfRule type="expression" dxfId="5" priority="9">
      <formula>$H$14="×"</formula>
    </cfRule>
  </conditionalFormatting>
  <conditionalFormatting sqref="I11 I13">
    <cfRule type="expression" dxfId="4" priority="8">
      <formula>$I$14="×"</formula>
    </cfRule>
  </conditionalFormatting>
  <conditionalFormatting sqref="J11 J13">
    <cfRule type="expression" dxfId="3" priority="7">
      <formula>$J$14="×"</formula>
    </cfRule>
  </conditionalFormatting>
  <conditionalFormatting sqref="K11 K13">
    <cfRule type="expression" dxfId="2" priority="6">
      <formula>$K$14="×"</formula>
    </cfRule>
  </conditionalFormatting>
  <conditionalFormatting sqref="L11 L13">
    <cfRule type="expression" dxfId="1" priority="4">
      <formula>$L$14="×"</formula>
    </cfRule>
  </conditionalFormatting>
  <conditionalFormatting sqref="M11 M13">
    <cfRule type="expression" dxfId="0" priority="5">
      <formula>$M$14="×"</formula>
    </cfRule>
  </conditionalFormatting>
  <pageMargins left="0.7" right="0.7" top="0.75" bottom="0.75" header="0.3" footer="0.3"/>
  <pageSetup paperSize="9" orientation="landscape" horizontalDpi="0" verticalDpi="0" copies="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CA3C-7F02-4481-AFF8-70B866026A44}">
  <sheetPr>
    <tabColor theme="9" tint="0.59999389629810485"/>
  </sheetPr>
  <dimension ref="A1:EC43"/>
  <sheetViews>
    <sheetView view="pageBreakPreview" zoomScaleNormal="100" zoomScaleSheetLayoutView="100" workbookViewId="0">
      <selection activeCell="DQ9" sqref="DQ9:DV9"/>
    </sheetView>
  </sheetViews>
  <sheetFormatPr defaultColWidth="8.1796875" defaultRowHeight="11.85" x14ac:dyDescent="0.5"/>
  <cols>
    <col min="1" max="143" width="1.08984375" style="6" customWidth="1"/>
    <col min="144" max="16384" width="8.1796875" style="6"/>
  </cols>
  <sheetData>
    <row r="1" spans="1:128" x14ac:dyDescent="0.5">
      <c r="A1" s="17" t="s">
        <v>184</v>
      </c>
    </row>
    <row r="2" spans="1:128" ht="14.25" customHeight="1" x14ac:dyDescent="0.5"/>
    <row r="3" spans="1:128" ht="14.25" customHeight="1" x14ac:dyDescent="0.5">
      <c r="B3" s="126" t="s">
        <v>185</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row>
    <row r="4" spans="1:128" ht="14.25" customHeight="1" x14ac:dyDescent="0.5"/>
    <row r="5" spans="1:128" ht="16.149999999999999" customHeight="1" x14ac:dyDescent="0.5">
      <c r="CR5" s="127" t="s">
        <v>113</v>
      </c>
      <c r="CS5" s="127"/>
      <c r="CT5" s="127"/>
      <c r="CU5" s="127"/>
      <c r="CV5" s="127"/>
      <c r="CW5" s="127"/>
      <c r="CX5" s="127"/>
      <c r="CY5" s="128" t="str">
        <f>IF(基本情報入力シート!V7="","",基本情報入力シート!V7)</f>
        <v/>
      </c>
      <c r="CZ5" s="128"/>
      <c r="DA5" s="128"/>
      <c r="DB5" s="128"/>
      <c r="DC5" s="128"/>
      <c r="DD5" s="128"/>
      <c r="DE5" s="128"/>
      <c r="DF5" s="128"/>
      <c r="DG5" s="128"/>
      <c r="DH5" s="128"/>
      <c r="DI5" s="128"/>
      <c r="DJ5" s="128"/>
      <c r="DK5" s="128"/>
      <c r="DL5" s="128"/>
      <c r="DM5" s="128"/>
      <c r="DN5" s="128"/>
      <c r="DO5" s="128"/>
      <c r="DP5" s="128"/>
      <c r="DQ5" s="128"/>
      <c r="DR5" s="128"/>
      <c r="DS5" s="128"/>
      <c r="DT5" s="128"/>
      <c r="DU5" s="128"/>
      <c r="DV5" s="128"/>
    </row>
    <row r="6" spans="1:128" ht="7" customHeight="1" x14ac:dyDescent="0.5">
      <c r="DD6" s="8"/>
      <c r="DE6" s="8"/>
      <c r="DF6" s="8"/>
      <c r="DG6" s="8"/>
      <c r="DH6" s="8"/>
      <c r="DI6" s="8"/>
      <c r="DJ6" s="8"/>
      <c r="DK6" s="8"/>
      <c r="DL6" s="8"/>
    </row>
    <row r="7" spans="1:128" ht="29.95" customHeight="1" x14ac:dyDescent="0.5">
      <c r="B7" s="130" t="s">
        <v>18</v>
      </c>
      <c r="C7" s="130"/>
      <c r="D7" s="130"/>
      <c r="E7" s="130"/>
      <c r="F7" s="130"/>
      <c r="G7" s="130"/>
      <c r="H7" s="130"/>
      <c r="I7" s="130"/>
      <c r="J7" s="130"/>
      <c r="K7" s="130"/>
      <c r="L7" s="130"/>
      <c r="M7" s="130"/>
      <c r="N7" s="130"/>
      <c r="O7" s="130" t="s">
        <v>20</v>
      </c>
      <c r="P7" s="130"/>
      <c r="Q7" s="130"/>
      <c r="R7" s="130"/>
      <c r="S7" s="130"/>
      <c r="T7" s="130"/>
      <c r="U7" s="130"/>
      <c r="V7" s="130"/>
      <c r="W7" s="130"/>
      <c r="X7" s="130"/>
      <c r="Y7" s="130"/>
      <c r="Z7" s="130"/>
      <c r="AA7" s="130"/>
      <c r="AB7" s="171" t="s">
        <v>141</v>
      </c>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3"/>
      <c r="BO7" s="129" t="s">
        <v>114</v>
      </c>
      <c r="BP7" s="129"/>
      <c r="BQ7" s="129"/>
      <c r="BR7" s="129"/>
      <c r="BS7" s="129"/>
      <c r="BT7" s="129"/>
      <c r="BU7" s="129"/>
      <c r="BV7" s="129"/>
      <c r="BW7" s="129"/>
      <c r="BX7" s="129"/>
      <c r="BY7" s="129"/>
      <c r="BZ7" s="129"/>
      <c r="CA7" s="129" t="s">
        <v>89</v>
      </c>
      <c r="CB7" s="129"/>
      <c r="CC7" s="129"/>
      <c r="CD7" s="129"/>
      <c r="CE7" s="129"/>
      <c r="CF7" s="129"/>
      <c r="CG7" s="129"/>
      <c r="CH7" s="129"/>
      <c r="CI7" s="129"/>
      <c r="CJ7" s="129"/>
      <c r="CK7" s="129"/>
      <c r="CL7" s="129"/>
      <c r="CM7" s="130" t="s">
        <v>115</v>
      </c>
      <c r="CN7" s="130"/>
      <c r="CO7" s="130"/>
      <c r="CP7" s="130"/>
      <c r="CQ7" s="130"/>
      <c r="CR7" s="130"/>
      <c r="CS7" s="130"/>
      <c r="CT7" s="130"/>
      <c r="CU7" s="130"/>
      <c r="CV7" s="130"/>
      <c r="CW7" s="130"/>
      <c r="CX7" s="130"/>
      <c r="CY7" s="129" t="s">
        <v>186</v>
      </c>
      <c r="CZ7" s="129"/>
      <c r="DA7" s="129"/>
      <c r="DB7" s="129"/>
      <c r="DC7" s="129"/>
      <c r="DD7" s="129"/>
      <c r="DE7" s="129"/>
      <c r="DF7" s="129"/>
      <c r="DG7" s="129"/>
      <c r="DH7" s="129"/>
      <c r="DI7" s="129"/>
      <c r="DJ7" s="129"/>
      <c r="DK7" s="129" t="s">
        <v>187</v>
      </c>
      <c r="DL7" s="129"/>
      <c r="DM7" s="129"/>
      <c r="DN7" s="129"/>
      <c r="DO7" s="129"/>
      <c r="DP7" s="129"/>
      <c r="DQ7" s="129"/>
      <c r="DR7" s="129"/>
      <c r="DS7" s="129"/>
      <c r="DT7" s="129"/>
      <c r="DU7" s="129"/>
      <c r="DV7" s="129"/>
      <c r="DW7" s="18"/>
    </row>
    <row r="8" spans="1:128" ht="29.95" customHeight="1" x14ac:dyDescent="0.5">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74"/>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75"/>
      <c r="BO8" s="129" t="s">
        <v>188</v>
      </c>
      <c r="BP8" s="129"/>
      <c r="BQ8" s="129"/>
      <c r="BR8" s="129"/>
      <c r="BS8" s="129"/>
      <c r="BT8" s="129"/>
      <c r="BU8" s="129" t="s">
        <v>189</v>
      </c>
      <c r="BV8" s="129"/>
      <c r="BW8" s="129"/>
      <c r="BX8" s="129"/>
      <c r="BY8" s="129"/>
      <c r="BZ8" s="129"/>
      <c r="CA8" s="129" t="s">
        <v>188</v>
      </c>
      <c r="CB8" s="129"/>
      <c r="CC8" s="129"/>
      <c r="CD8" s="129"/>
      <c r="CE8" s="129"/>
      <c r="CF8" s="129"/>
      <c r="CG8" s="129" t="s">
        <v>189</v>
      </c>
      <c r="CH8" s="129"/>
      <c r="CI8" s="129"/>
      <c r="CJ8" s="129"/>
      <c r="CK8" s="129"/>
      <c r="CL8" s="129"/>
      <c r="CM8" s="129" t="s">
        <v>188</v>
      </c>
      <c r="CN8" s="129"/>
      <c r="CO8" s="129"/>
      <c r="CP8" s="129"/>
      <c r="CQ8" s="129"/>
      <c r="CR8" s="129"/>
      <c r="CS8" s="129" t="s">
        <v>189</v>
      </c>
      <c r="CT8" s="129"/>
      <c r="CU8" s="129"/>
      <c r="CV8" s="129"/>
      <c r="CW8" s="129"/>
      <c r="CX8" s="129"/>
      <c r="CY8" s="129" t="s">
        <v>188</v>
      </c>
      <c r="CZ8" s="129"/>
      <c r="DA8" s="129"/>
      <c r="DB8" s="129"/>
      <c r="DC8" s="129"/>
      <c r="DD8" s="129"/>
      <c r="DE8" s="129" t="s">
        <v>189</v>
      </c>
      <c r="DF8" s="129"/>
      <c r="DG8" s="129"/>
      <c r="DH8" s="129"/>
      <c r="DI8" s="129"/>
      <c r="DJ8" s="129"/>
      <c r="DK8" s="129" t="s">
        <v>188</v>
      </c>
      <c r="DL8" s="129"/>
      <c r="DM8" s="129"/>
      <c r="DN8" s="129"/>
      <c r="DO8" s="129"/>
      <c r="DP8" s="129"/>
      <c r="DQ8" s="129" t="s">
        <v>189</v>
      </c>
      <c r="DR8" s="129"/>
      <c r="DS8" s="129"/>
      <c r="DT8" s="129"/>
      <c r="DU8" s="129"/>
      <c r="DV8" s="129"/>
      <c r="DW8" s="19"/>
      <c r="DX8" s="11"/>
    </row>
    <row r="9" spans="1:128" ht="90" customHeight="1" x14ac:dyDescent="0.5">
      <c r="B9" s="131" t="str">
        <f>IF(基本情報入力シート!V18="","",基本情報入力シート!V18)</f>
        <v/>
      </c>
      <c r="C9" s="131"/>
      <c r="D9" s="131"/>
      <c r="E9" s="131"/>
      <c r="F9" s="131"/>
      <c r="G9" s="131"/>
      <c r="H9" s="131"/>
      <c r="I9" s="131"/>
      <c r="J9" s="131"/>
      <c r="K9" s="131"/>
      <c r="L9" s="131"/>
      <c r="M9" s="131"/>
      <c r="N9" s="131"/>
      <c r="O9" s="131" t="str">
        <f>IF(基本情報入力シート!V20="","",基本情報入力シート!V20)</f>
        <v/>
      </c>
      <c r="P9" s="131"/>
      <c r="Q9" s="131"/>
      <c r="R9" s="131"/>
      <c r="S9" s="131"/>
      <c r="T9" s="131"/>
      <c r="U9" s="131"/>
      <c r="V9" s="131"/>
      <c r="W9" s="131"/>
      <c r="X9" s="131"/>
      <c r="Y9" s="131"/>
      <c r="Z9" s="131"/>
      <c r="AA9" s="131"/>
      <c r="AB9" s="131" t="str">
        <f>IF(基本情報入力シート!V21="","",基本情報入力シート!V21)</f>
        <v>別表第1の1　区分1　移動に片道20分以上の時間を要するサービス（特別地域加算対象地域内に居住する利用者を対象に行う場合）</v>
      </c>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80">
        <f>'(附表１－１)(附表１－２)補助金所要額調'!BI8</f>
        <v>0</v>
      </c>
      <c r="BP9" s="181"/>
      <c r="BQ9" s="181"/>
      <c r="BR9" s="181"/>
      <c r="BS9" s="181"/>
      <c r="BT9" s="182"/>
      <c r="BU9" s="179">
        <f>'(附表５－１)(附表５－２)年間実績報告'!BI8</f>
        <v>0</v>
      </c>
      <c r="BV9" s="179"/>
      <c r="BW9" s="179"/>
      <c r="BX9" s="179"/>
      <c r="BY9" s="179"/>
      <c r="BZ9" s="179"/>
      <c r="CA9" s="176">
        <f>'(附表１－１)(附表１－２)補助金所要額調'!BU8</f>
        <v>0</v>
      </c>
      <c r="CB9" s="177"/>
      <c r="CC9" s="177"/>
      <c r="CD9" s="177"/>
      <c r="CE9" s="177"/>
      <c r="CF9" s="178"/>
      <c r="CG9" s="176">
        <f>'(附表５－１)(附表５－２)年間実績報告'!BS8</f>
        <v>0</v>
      </c>
      <c r="CH9" s="177"/>
      <c r="CI9" s="177"/>
      <c r="CJ9" s="177"/>
      <c r="CK9" s="177"/>
      <c r="CL9" s="178"/>
      <c r="CM9" s="176">
        <f>'(附表１－１)(附表１－２)補助金所要額調'!CG8</f>
        <v>0</v>
      </c>
      <c r="CN9" s="177"/>
      <c r="CO9" s="177"/>
      <c r="CP9" s="177"/>
      <c r="CQ9" s="177"/>
      <c r="CR9" s="178"/>
      <c r="CS9" s="176">
        <f>'(附表５－１)(附表５－２)年間実績報告'!CC8</f>
        <v>0</v>
      </c>
      <c r="CT9" s="177"/>
      <c r="CU9" s="177"/>
      <c r="CV9" s="177"/>
      <c r="CW9" s="177"/>
      <c r="CX9" s="178"/>
      <c r="CY9" s="176">
        <f>'(附表１－１)(附表１－２)補助金所要額調'!CS8</f>
        <v>0</v>
      </c>
      <c r="CZ9" s="177"/>
      <c r="DA9" s="177"/>
      <c r="DB9" s="177"/>
      <c r="DC9" s="177"/>
      <c r="DD9" s="178"/>
      <c r="DE9" s="176">
        <f>'(附表５－１)(附表５－２)年間実績報告'!CM8</f>
        <v>0</v>
      </c>
      <c r="DF9" s="177"/>
      <c r="DG9" s="177"/>
      <c r="DH9" s="177"/>
      <c r="DI9" s="177"/>
      <c r="DJ9" s="178"/>
      <c r="DK9" s="176">
        <f>'(附表１－１)(附表１－２)補助金所要額調'!DE8</f>
        <v>0</v>
      </c>
      <c r="DL9" s="177"/>
      <c r="DM9" s="177"/>
      <c r="DN9" s="177"/>
      <c r="DO9" s="177"/>
      <c r="DP9" s="178"/>
      <c r="DQ9" s="179">
        <f>'(附表５－１)(附表５－２)年間実績報告'!CW8</f>
        <v>0</v>
      </c>
      <c r="DR9" s="179"/>
      <c r="DS9" s="179"/>
      <c r="DT9" s="179"/>
      <c r="DU9" s="179"/>
      <c r="DV9" s="179"/>
      <c r="DW9" s="20"/>
      <c r="DX9" s="21"/>
    </row>
    <row r="10" spans="1:128" ht="7" customHeight="1" x14ac:dyDescent="0.5"/>
    <row r="11" spans="1:128" ht="15.05" customHeight="1" x14ac:dyDescent="0.5">
      <c r="B11" s="6" t="s">
        <v>118</v>
      </c>
    </row>
    <row r="12" spans="1:128" ht="7" customHeight="1" x14ac:dyDescent="0.5"/>
    <row r="13" spans="1:128" ht="16.7" customHeight="1" x14ac:dyDescent="0.5">
      <c r="A13" s="17" t="s">
        <v>190</v>
      </c>
    </row>
    <row r="14" spans="1:128" ht="20.05" customHeight="1" x14ac:dyDescent="0.5">
      <c r="B14" s="9" t="s">
        <v>191</v>
      </c>
      <c r="BT14" s="127" t="s">
        <v>113</v>
      </c>
      <c r="BU14" s="127"/>
      <c r="BV14" s="127"/>
      <c r="BW14" s="127"/>
      <c r="BX14" s="127"/>
      <c r="BY14" s="127"/>
      <c r="BZ14" s="127"/>
      <c r="CA14" s="128" t="str">
        <f>IF(基本情報入力シート!V7="","",基本情報入力シート!V7)</f>
        <v/>
      </c>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row>
    <row r="15" spans="1:128" ht="16.149999999999999" customHeight="1" x14ac:dyDescent="0.5">
      <c r="BT15" s="134" t="s">
        <v>18</v>
      </c>
      <c r="BU15" s="134"/>
      <c r="BV15" s="134"/>
      <c r="BW15" s="134"/>
      <c r="BX15" s="134"/>
      <c r="BY15" s="134"/>
      <c r="BZ15" s="134"/>
      <c r="CA15" s="128" t="str">
        <f>IF(基本情報入力シート!V18="","",基本情報入力シート!V18)</f>
        <v/>
      </c>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row>
    <row r="16" spans="1:128" ht="7" customHeight="1" x14ac:dyDescent="0.5">
      <c r="CP16" s="8"/>
    </row>
    <row r="17" spans="2:133" ht="29.95" customHeight="1" x14ac:dyDescent="0.5">
      <c r="B17" s="183" t="s">
        <v>22</v>
      </c>
      <c r="C17" s="183"/>
      <c r="D17" s="183"/>
      <c r="E17" s="183"/>
      <c r="F17" s="183"/>
      <c r="G17" s="183"/>
      <c r="H17" s="185" t="s">
        <v>120</v>
      </c>
      <c r="I17" s="186"/>
      <c r="J17" s="186"/>
      <c r="K17" s="186"/>
      <c r="L17" s="186"/>
      <c r="M17" s="186"/>
      <c r="N17" s="186"/>
      <c r="O17" s="187"/>
      <c r="P17" s="188" t="s">
        <v>91</v>
      </c>
      <c r="Q17" s="189"/>
      <c r="R17" s="189"/>
      <c r="S17" s="189"/>
      <c r="T17" s="189"/>
      <c r="U17" s="189"/>
      <c r="V17" s="189"/>
      <c r="W17" s="190"/>
      <c r="X17" s="191" t="s">
        <v>22</v>
      </c>
      <c r="Y17" s="192"/>
      <c r="Z17" s="192"/>
      <c r="AA17" s="192"/>
      <c r="AB17" s="192"/>
      <c r="AC17" s="192"/>
      <c r="AD17" s="185" t="s">
        <v>120</v>
      </c>
      <c r="AE17" s="186"/>
      <c r="AF17" s="186"/>
      <c r="AG17" s="186"/>
      <c r="AH17" s="186"/>
      <c r="AI17" s="186"/>
      <c r="AJ17" s="186"/>
      <c r="AK17" s="187"/>
      <c r="AL17" s="188" t="s">
        <v>91</v>
      </c>
      <c r="AM17" s="189"/>
      <c r="AN17" s="189"/>
      <c r="AO17" s="189"/>
      <c r="AP17" s="189"/>
      <c r="AQ17" s="189"/>
      <c r="AR17" s="189"/>
      <c r="AS17" s="190"/>
      <c r="AT17" s="191" t="s">
        <v>22</v>
      </c>
      <c r="AU17" s="192"/>
      <c r="AV17" s="192"/>
      <c r="AW17" s="192"/>
      <c r="AX17" s="192"/>
      <c r="AY17" s="192"/>
      <c r="AZ17" s="185" t="s">
        <v>120</v>
      </c>
      <c r="BA17" s="186"/>
      <c r="BB17" s="186"/>
      <c r="BC17" s="186"/>
      <c r="BD17" s="186"/>
      <c r="BE17" s="186"/>
      <c r="BF17" s="186"/>
      <c r="BG17" s="187"/>
      <c r="BH17" s="188" t="s">
        <v>91</v>
      </c>
      <c r="BI17" s="189"/>
      <c r="BJ17" s="189"/>
      <c r="BK17" s="189"/>
      <c r="BL17" s="189"/>
      <c r="BM17" s="189"/>
      <c r="BN17" s="189"/>
      <c r="BO17" s="190"/>
      <c r="BP17" s="191" t="s">
        <v>22</v>
      </c>
      <c r="BQ17" s="192"/>
      <c r="BR17" s="192"/>
      <c r="BS17" s="192"/>
      <c r="BT17" s="192"/>
      <c r="BU17" s="192"/>
      <c r="BV17" s="185" t="s">
        <v>120</v>
      </c>
      <c r="BW17" s="186"/>
      <c r="BX17" s="186"/>
      <c r="BY17" s="186"/>
      <c r="BZ17" s="186"/>
      <c r="CA17" s="186"/>
      <c r="CB17" s="186"/>
      <c r="CC17" s="187"/>
      <c r="CD17" s="188" t="s">
        <v>91</v>
      </c>
      <c r="CE17" s="189"/>
      <c r="CF17" s="189"/>
      <c r="CG17" s="189"/>
      <c r="CH17" s="189"/>
      <c r="CI17" s="189"/>
      <c r="CJ17" s="189"/>
      <c r="CK17" s="190"/>
      <c r="CL17" s="191" t="s">
        <v>22</v>
      </c>
      <c r="CM17" s="192"/>
      <c r="CN17" s="192"/>
      <c r="CO17" s="192"/>
      <c r="CP17" s="192"/>
      <c r="CQ17" s="192"/>
      <c r="CR17" s="185" t="s">
        <v>120</v>
      </c>
      <c r="CS17" s="186"/>
      <c r="CT17" s="186"/>
      <c r="CU17" s="186"/>
      <c r="CV17" s="186"/>
      <c r="CW17" s="186"/>
      <c r="CX17" s="186"/>
      <c r="CY17" s="187"/>
      <c r="CZ17" s="188" t="s">
        <v>91</v>
      </c>
      <c r="DA17" s="189"/>
      <c r="DB17" s="189"/>
      <c r="DC17" s="189"/>
      <c r="DD17" s="189"/>
      <c r="DE17" s="189"/>
      <c r="DF17" s="189"/>
      <c r="DG17" s="195"/>
      <c r="DH17" s="207"/>
      <c r="DI17" s="207"/>
      <c r="DJ17" s="207"/>
      <c r="DK17" s="207"/>
      <c r="DL17" s="207"/>
      <c r="DM17" s="207"/>
      <c r="DN17" s="202"/>
      <c r="DO17" s="202"/>
      <c r="DP17" s="202"/>
      <c r="DQ17" s="202"/>
      <c r="DR17" s="202"/>
      <c r="DS17" s="202"/>
      <c r="DT17" s="202"/>
      <c r="DU17" s="202"/>
      <c r="DV17" s="208"/>
      <c r="DW17" s="208"/>
      <c r="DX17" s="208"/>
      <c r="DY17" s="208"/>
      <c r="DZ17" s="208"/>
      <c r="EA17" s="208"/>
      <c r="EB17" s="208"/>
      <c r="EC17" s="208"/>
    </row>
    <row r="18" spans="2:133" ht="18" customHeight="1" thickBot="1" x14ac:dyDescent="0.55000000000000004">
      <c r="B18" s="184"/>
      <c r="C18" s="184"/>
      <c r="D18" s="184"/>
      <c r="E18" s="184"/>
      <c r="F18" s="184"/>
      <c r="G18" s="184"/>
      <c r="H18" s="196" t="s">
        <v>192</v>
      </c>
      <c r="I18" s="197"/>
      <c r="J18" s="197"/>
      <c r="K18" s="198"/>
      <c r="L18" s="196" t="s">
        <v>189</v>
      </c>
      <c r="M18" s="197"/>
      <c r="N18" s="197"/>
      <c r="O18" s="198"/>
      <c r="P18" s="199" t="s">
        <v>192</v>
      </c>
      <c r="Q18" s="199"/>
      <c r="R18" s="199"/>
      <c r="S18" s="199"/>
      <c r="T18" s="199" t="s">
        <v>189</v>
      </c>
      <c r="U18" s="199"/>
      <c r="V18" s="199"/>
      <c r="W18" s="196"/>
      <c r="X18" s="193"/>
      <c r="Y18" s="194"/>
      <c r="Z18" s="194"/>
      <c r="AA18" s="194"/>
      <c r="AB18" s="194"/>
      <c r="AC18" s="194"/>
      <c r="AD18" s="196" t="s">
        <v>192</v>
      </c>
      <c r="AE18" s="197"/>
      <c r="AF18" s="197"/>
      <c r="AG18" s="198"/>
      <c r="AH18" s="196" t="s">
        <v>189</v>
      </c>
      <c r="AI18" s="197"/>
      <c r="AJ18" s="197"/>
      <c r="AK18" s="198"/>
      <c r="AL18" s="199" t="s">
        <v>192</v>
      </c>
      <c r="AM18" s="199"/>
      <c r="AN18" s="199"/>
      <c r="AO18" s="199"/>
      <c r="AP18" s="199" t="s">
        <v>189</v>
      </c>
      <c r="AQ18" s="199"/>
      <c r="AR18" s="199"/>
      <c r="AS18" s="196"/>
      <c r="AT18" s="193"/>
      <c r="AU18" s="194"/>
      <c r="AV18" s="194"/>
      <c r="AW18" s="194"/>
      <c r="AX18" s="194"/>
      <c r="AY18" s="194"/>
      <c r="AZ18" s="199" t="s">
        <v>192</v>
      </c>
      <c r="BA18" s="199"/>
      <c r="BB18" s="199"/>
      <c r="BC18" s="199"/>
      <c r="BD18" s="199" t="s">
        <v>189</v>
      </c>
      <c r="BE18" s="199"/>
      <c r="BF18" s="199"/>
      <c r="BG18" s="199"/>
      <c r="BH18" s="199" t="s">
        <v>192</v>
      </c>
      <c r="BI18" s="199"/>
      <c r="BJ18" s="199"/>
      <c r="BK18" s="199"/>
      <c r="BL18" s="199" t="s">
        <v>189</v>
      </c>
      <c r="BM18" s="199"/>
      <c r="BN18" s="199"/>
      <c r="BO18" s="196"/>
      <c r="BP18" s="193"/>
      <c r="BQ18" s="194"/>
      <c r="BR18" s="194"/>
      <c r="BS18" s="194"/>
      <c r="BT18" s="194"/>
      <c r="BU18" s="194"/>
      <c r="BV18" s="199" t="s">
        <v>192</v>
      </c>
      <c r="BW18" s="199"/>
      <c r="BX18" s="199"/>
      <c r="BY18" s="199"/>
      <c r="BZ18" s="199" t="s">
        <v>189</v>
      </c>
      <c r="CA18" s="199"/>
      <c r="CB18" s="199"/>
      <c r="CC18" s="199"/>
      <c r="CD18" s="199" t="s">
        <v>192</v>
      </c>
      <c r="CE18" s="199"/>
      <c r="CF18" s="199"/>
      <c r="CG18" s="199"/>
      <c r="CH18" s="199" t="s">
        <v>189</v>
      </c>
      <c r="CI18" s="199"/>
      <c r="CJ18" s="199"/>
      <c r="CK18" s="196"/>
      <c r="CL18" s="193"/>
      <c r="CM18" s="194"/>
      <c r="CN18" s="194"/>
      <c r="CO18" s="194"/>
      <c r="CP18" s="194"/>
      <c r="CQ18" s="194"/>
      <c r="CR18" s="199" t="s">
        <v>192</v>
      </c>
      <c r="CS18" s="199"/>
      <c r="CT18" s="199"/>
      <c r="CU18" s="199"/>
      <c r="CV18" s="199" t="s">
        <v>189</v>
      </c>
      <c r="CW18" s="199"/>
      <c r="CX18" s="199"/>
      <c r="CY18" s="199"/>
      <c r="CZ18" s="199" t="s">
        <v>192</v>
      </c>
      <c r="DA18" s="199"/>
      <c r="DB18" s="199"/>
      <c r="DC18" s="199"/>
      <c r="DD18" s="199" t="s">
        <v>189</v>
      </c>
      <c r="DE18" s="199"/>
      <c r="DF18" s="199"/>
      <c r="DG18" s="199"/>
      <c r="DH18" s="207"/>
      <c r="DI18" s="207"/>
      <c r="DJ18" s="207"/>
      <c r="DK18" s="207"/>
      <c r="DL18" s="207"/>
      <c r="DM18" s="207"/>
      <c r="DN18" s="202"/>
      <c r="DO18" s="202"/>
      <c r="DP18" s="202"/>
      <c r="DQ18" s="202"/>
      <c r="DR18" s="202"/>
      <c r="DS18" s="202"/>
      <c r="DT18" s="202"/>
      <c r="DU18" s="202"/>
      <c r="DV18" s="202"/>
      <c r="DW18" s="202"/>
      <c r="DX18" s="202"/>
      <c r="DY18" s="202"/>
      <c r="DZ18" s="202"/>
      <c r="EA18" s="202"/>
      <c r="EB18" s="202"/>
      <c r="EC18" s="202"/>
    </row>
    <row r="19" spans="2:133" ht="18" customHeight="1" thickTop="1" x14ac:dyDescent="0.5">
      <c r="B19" s="118" t="s">
        <v>23</v>
      </c>
      <c r="C19" s="118"/>
      <c r="D19" s="118"/>
      <c r="E19" s="118"/>
      <c r="F19" s="118"/>
      <c r="G19" s="118"/>
      <c r="H19" s="200">
        <f>'(附表１－１)(附表１－２)補助金所要額調'!H17</f>
        <v>0</v>
      </c>
      <c r="I19" s="200"/>
      <c r="J19" s="200"/>
      <c r="K19" s="200"/>
      <c r="L19" s="210">
        <f>'(附表５－１)(附表５－２)年間実績報告'!H17</f>
        <v>0</v>
      </c>
      <c r="M19" s="211"/>
      <c r="N19" s="211"/>
      <c r="O19" s="212"/>
      <c r="P19" s="200">
        <f>'(附表１－１)(附表１－２)補助金所要額調'!O17</f>
        <v>0</v>
      </c>
      <c r="Q19" s="200"/>
      <c r="R19" s="200"/>
      <c r="S19" s="200"/>
      <c r="T19" s="210">
        <f>'(附表５－１)(附表５－２)年間実績報告'!O17</f>
        <v>0</v>
      </c>
      <c r="U19" s="211"/>
      <c r="V19" s="211"/>
      <c r="W19" s="211"/>
      <c r="X19" s="123" t="s">
        <v>53</v>
      </c>
      <c r="Y19" s="124"/>
      <c r="Z19" s="124"/>
      <c r="AA19" s="124"/>
      <c r="AB19" s="124"/>
      <c r="AC19" s="125"/>
      <c r="AD19" s="200">
        <f>'(附表１－１)(附表１－２)補助金所要額調'!AB17</f>
        <v>0</v>
      </c>
      <c r="AE19" s="200"/>
      <c r="AF19" s="200"/>
      <c r="AG19" s="200"/>
      <c r="AH19" s="200">
        <f>'(附表５－１)(附表５－２)年間実績報告'!AB17</f>
        <v>0</v>
      </c>
      <c r="AI19" s="200"/>
      <c r="AJ19" s="200"/>
      <c r="AK19" s="200"/>
      <c r="AL19" s="200">
        <f>'(附表１－１)(附表１－２)補助金所要額調'!AI17</f>
        <v>0</v>
      </c>
      <c r="AM19" s="200"/>
      <c r="AN19" s="200"/>
      <c r="AO19" s="200"/>
      <c r="AP19" s="200">
        <f>'(附表５－１)(附表５－２)年間実績報告'!AI17</f>
        <v>0</v>
      </c>
      <c r="AQ19" s="200"/>
      <c r="AR19" s="200"/>
      <c r="AS19" s="201"/>
      <c r="AT19" s="112" t="s">
        <v>39</v>
      </c>
      <c r="AU19" s="113"/>
      <c r="AV19" s="113"/>
      <c r="AW19" s="113"/>
      <c r="AX19" s="113"/>
      <c r="AY19" s="114"/>
      <c r="AZ19" s="200">
        <f>'(附表１－１)(附表１－２)補助金所要額調'!AV17</f>
        <v>0</v>
      </c>
      <c r="BA19" s="200"/>
      <c r="BB19" s="200"/>
      <c r="BC19" s="200"/>
      <c r="BD19" s="200">
        <f>'(附表５－１)(附表５－２)年間実績報告'!AV17</f>
        <v>0</v>
      </c>
      <c r="BE19" s="200"/>
      <c r="BF19" s="200"/>
      <c r="BG19" s="200"/>
      <c r="BH19" s="200">
        <f>'(附表１－１)(附表１－２)補助金所要額調'!BC17</f>
        <v>0</v>
      </c>
      <c r="BI19" s="200"/>
      <c r="BJ19" s="200"/>
      <c r="BK19" s="200"/>
      <c r="BL19" s="200">
        <f>'(附表５－１)(附表５－２)年間実績報告'!BC17</f>
        <v>0</v>
      </c>
      <c r="BM19" s="200"/>
      <c r="BN19" s="200"/>
      <c r="BO19" s="201"/>
      <c r="BP19" s="112" t="s">
        <v>25</v>
      </c>
      <c r="BQ19" s="113"/>
      <c r="BR19" s="113"/>
      <c r="BS19" s="113"/>
      <c r="BT19" s="113"/>
      <c r="BU19" s="114"/>
      <c r="BV19" s="200">
        <f>'(附表１－１)(附表１－２)補助金所要額調'!BP17</f>
        <v>0</v>
      </c>
      <c r="BW19" s="200"/>
      <c r="BX19" s="200"/>
      <c r="BY19" s="200"/>
      <c r="BZ19" s="200">
        <f>'(附表５－１)(附表５－２)年間実績報告'!BP17</f>
        <v>0</v>
      </c>
      <c r="CA19" s="200"/>
      <c r="CB19" s="200"/>
      <c r="CC19" s="200"/>
      <c r="CD19" s="200">
        <f>'(附表１－１)(附表１－２)補助金所要額調'!BW17</f>
        <v>0</v>
      </c>
      <c r="CE19" s="200"/>
      <c r="CF19" s="200"/>
      <c r="CG19" s="200"/>
      <c r="CH19" s="200">
        <f>'(附表５－１)(附表５－２)年間実績報告'!BW17</f>
        <v>0</v>
      </c>
      <c r="CI19" s="200"/>
      <c r="CJ19" s="200"/>
      <c r="CK19" s="201"/>
      <c r="CL19" s="112" t="s">
        <v>55</v>
      </c>
      <c r="CM19" s="113"/>
      <c r="CN19" s="113"/>
      <c r="CO19" s="113"/>
      <c r="CP19" s="113"/>
      <c r="CQ19" s="114"/>
      <c r="CR19" s="200">
        <f>'(附表１－１)(附表１－２)補助金所要額調'!CJ17</f>
        <v>0</v>
      </c>
      <c r="CS19" s="200"/>
      <c r="CT19" s="200"/>
      <c r="CU19" s="200"/>
      <c r="CV19" s="200">
        <f>'(附表５－１)(附表５－２)年間実績報告'!CJ17</f>
        <v>0</v>
      </c>
      <c r="CW19" s="200"/>
      <c r="CX19" s="200"/>
      <c r="CY19" s="200"/>
      <c r="CZ19" s="200">
        <f>'(附表１－１)(附表１－２)補助金所要額調'!CQ17</f>
        <v>0</v>
      </c>
      <c r="DA19" s="200"/>
      <c r="DB19" s="200"/>
      <c r="DC19" s="200"/>
      <c r="DD19" s="200">
        <f>'(附表５－１)(附表５－２)年間実績報告'!CQ17</f>
        <v>0</v>
      </c>
      <c r="DE19" s="200"/>
      <c r="DF19" s="200"/>
      <c r="DG19" s="200"/>
      <c r="DH19" s="207"/>
      <c r="DI19" s="207"/>
      <c r="DJ19" s="207"/>
      <c r="DK19" s="207"/>
      <c r="DL19" s="207"/>
      <c r="DM19" s="207"/>
      <c r="DN19" s="206"/>
      <c r="DO19" s="206"/>
      <c r="DP19" s="206"/>
      <c r="DQ19" s="206"/>
      <c r="DR19" s="206"/>
      <c r="DS19" s="206"/>
      <c r="DT19" s="206"/>
      <c r="DU19" s="206"/>
      <c r="DV19" s="206"/>
      <c r="DW19" s="206"/>
      <c r="DX19" s="206"/>
      <c r="DY19" s="206"/>
      <c r="DZ19" s="206"/>
      <c r="EA19" s="206"/>
      <c r="EB19" s="206"/>
      <c r="EC19" s="206"/>
    </row>
    <row r="20" spans="2:133" ht="18" customHeight="1" x14ac:dyDescent="0.5">
      <c r="B20" s="118" t="s">
        <v>26</v>
      </c>
      <c r="C20" s="118"/>
      <c r="D20" s="118"/>
      <c r="E20" s="118"/>
      <c r="F20" s="118"/>
      <c r="G20" s="118"/>
      <c r="H20" s="200">
        <f>'(附表１－１)(附表１－２)補助金所要額調'!H18</f>
        <v>0</v>
      </c>
      <c r="I20" s="200"/>
      <c r="J20" s="200"/>
      <c r="K20" s="200"/>
      <c r="L20" s="203">
        <f>'(附表５－１)(附表５－２)年間実績報告'!H18</f>
        <v>0</v>
      </c>
      <c r="M20" s="204"/>
      <c r="N20" s="204"/>
      <c r="O20" s="209"/>
      <c r="P20" s="200">
        <f>'(附表１－１)(附表１－２)補助金所要額調'!O18</f>
        <v>0</v>
      </c>
      <c r="Q20" s="200"/>
      <c r="R20" s="200"/>
      <c r="S20" s="200"/>
      <c r="T20" s="203">
        <f>'(附表５－１)(附表５－２)年間実績報告'!O18</f>
        <v>0</v>
      </c>
      <c r="U20" s="204"/>
      <c r="V20" s="204"/>
      <c r="W20" s="205"/>
      <c r="X20" s="123" t="s">
        <v>56</v>
      </c>
      <c r="Y20" s="124"/>
      <c r="Z20" s="124"/>
      <c r="AA20" s="124"/>
      <c r="AB20" s="124"/>
      <c r="AC20" s="125"/>
      <c r="AD20" s="200">
        <f>'(附表１－１)(附表１－２)補助金所要額調'!AB18</f>
        <v>0</v>
      </c>
      <c r="AE20" s="200"/>
      <c r="AF20" s="200"/>
      <c r="AG20" s="200"/>
      <c r="AH20" s="200">
        <f>'(附表５－１)(附表５－２)年間実績報告'!AB18</f>
        <v>0</v>
      </c>
      <c r="AI20" s="200"/>
      <c r="AJ20" s="200"/>
      <c r="AK20" s="200"/>
      <c r="AL20" s="200">
        <f>'(附表１－１)(附表１－２)補助金所要額調'!AI18</f>
        <v>0</v>
      </c>
      <c r="AM20" s="200"/>
      <c r="AN20" s="200"/>
      <c r="AO20" s="200"/>
      <c r="AP20" s="203">
        <f>'(附表５－１)(附表５－２)年間実績報告'!AI18</f>
        <v>0</v>
      </c>
      <c r="AQ20" s="204"/>
      <c r="AR20" s="204"/>
      <c r="AS20" s="205"/>
      <c r="AT20" s="112" t="s">
        <v>42</v>
      </c>
      <c r="AU20" s="113"/>
      <c r="AV20" s="113"/>
      <c r="AW20" s="113"/>
      <c r="AX20" s="113"/>
      <c r="AY20" s="114"/>
      <c r="AZ20" s="200">
        <f>'(附表１－１)(附表１－２)補助金所要額調'!AV18</f>
        <v>0</v>
      </c>
      <c r="BA20" s="200"/>
      <c r="BB20" s="200"/>
      <c r="BC20" s="200"/>
      <c r="BD20" s="200">
        <f>'(附表５－１)(附表５－２)年間実績報告'!AV18</f>
        <v>0</v>
      </c>
      <c r="BE20" s="200"/>
      <c r="BF20" s="200"/>
      <c r="BG20" s="200"/>
      <c r="BH20" s="200">
        <f>'(附表１－１)(附表１－２)補助金所要額調'!BC18</f>
        <v>0</v>
      </c>
      <c r="BI20" s="200"/>
      <c r="BJ20" s="200"/>
      <c r="BK20" s="200"/>
      <c r="BL20" s="200">
        <f>'(附表５－１)(附表５－２)年間実績報告'!BC18</f>
        <v>0</v>
      </c>
      <c r="BM20" s="200"/>
      <c r="BN20" s="200"/>
      <c r="BO20" s="201"/>
      <c r="BP20" s="112" t="s">
        <v>28</v>
      </c>
      <c r="BQ20" s="113"/>
      <c r="BR20" s="113"/>
      <c r="BS20" s="113"/>
      <c r="BT20" s="113"/>
      <c r="BU20" s="114"/>
      <c r="BV20" s="200">
        <f>'(附表１－１)(附表１－２)補助金所要額調'!BP18</f>
        <v>0</v>
      </c>
      <c r="BW20" s="200"/>
      <c r="BX20" s="200"/>
      <c r="BY20" s="200"/>
      <c r="BZ20" s="200">
        <f>'(附表５－１)(附表５－２)年間実績報告'!BP18</f>
        <v>0</v>
      </c>
      <c r="CA20" s="200"/>
      <c r="CB20" s="200"/>
      <c r="CC20" s="200"/>
      <c r="CD20" s="200">
        <f>'(附表１－１)(附表１－２)補助金所要額調'!BW18</f>
        <v>0</v>
      </c>
      <c r="CE20" s="200"/>
      <c r="CF20" s="200"/>
      <c r="CG20" s="200"/>
      <c r="CH20" s="203">
        <f>'(附表５－１)(附表５－２)年間実績報告'!BW18</f>
        <v>0</v>
      </c>
      <c r="CI20" s="204"/>
      <c r="CJ20" s="204"/>
      <c r="CK20" s="205"/>
      <c r="CL20" s="112" t="s">
        <v>58</v>
      </c>
      <c r="CM20" s="113"/>
      <c r="CN20" s="113"/>
      <c r="CO20" s="113"/>
      <c r="CP20" s="113"/>
      <c r="CQ20" s="114"/>
      <c r="CR20" s="200">
        <f>'(附表１－１)(附表１－２)補助金所要額調'!CJ18</f>
        <v>0</v>
      </c>
      <c r="CS20" s="200"/>
      <c r="CT20" s="200"/>
      <c r="CU20" s="200"/>
      <c r="CV20" s="200">
        <f>'(附表５－１)(附表５－２)年間実績報告'!CJ18</f>
        <v>0</v>
      </c>
      <c r="CW20" s="200"/>
      <c r="CX20" s="200"/>
      <c r="CY20" s="200"/>
      <c r="CZ20" s="200">
        <f>'(附表１－１)(附表１－２)補助金所要額調'!CQ18</f>
        <v>0</v>
      </c>
      <c r="DA20" s="200"/>
      <c r="DB20" s="200"/>
      <c r="DC20" s="200"/>
      <c r="DD20" s="200">
        <f>'(附表５－１)(附表５－２)年間実績報告'!CQ18</f>
        <v>0</v>
      </c>
      <c r="DE20" s="200"/>
      <c r="DF20" s="200"/>
      <c r="DG20" s="200"/>
      <c r="DH20" s="207"/>
      <c r="DI20" s="207"/>
      <c r="DJ20" s="207"/>
      <c r="DK20" s="207"/>
      <c r="DL20" s="207"/>
      <c r="DM20" s="207"/>
      <c r="DN20" s="206"/>
      <c r="DO20" s="206"/>
      <c r="DP20" s="206"/>
      <c r="DQ20" s="206"/>
      <c r="DR20" s="206"/>
      <c r="DS20" s="206"/>
      <c r="DT20" s="206"/>
      <c r="DU20" s="206"/>
      <c r="DV20" s="206"/>
      <c r="DW20" s="206"/>
      <c r="DX20" s="206"/>
      <c r="DY20" s="206"/>
      <c r="DZ20" s="206"/>
      <c r="EA20" s="206"/>
      <c r="EB20" s="206"/>
      <c r="EC20" s="206"/>
    </row>
    <row r="21" spans="2:133" ht="18" customHeight="1" thickBot="1" x14ac:dyDescent="0.55000000000000004">
      <c r="B21" s="118" t="s">
        <v>29</v>
      </c>
      <c r="C21" s="118"/>
      <c r="D21" s="118"/>
      <c r="E21" s="118"/>
      <c r="F21" s="118"/>
      <c r="G21" s="118"/>
      <c r="H21" s="200">
        <f>'(附表１－１)(附表１－２)補助金所要額調'!H19</f>
        <v>0</v>
      </c>
      <c r="I21" s="200"/>
      <c r="J21" s="200"/>
      <c r="K21" s="200"/>
      <c r="L21" s="203">
        <f>'(附表５－１)(附表５－２)年間実績報告'!H19</f>
        <v>0</v>
      </c>
      <c r="M21" s="204"/>
      <c r="N21" s="204"/>
      <c r="O21" s="209"/>
      <c r="P21" s="200">
        <f>'(附表１－１)(附表１－２)補助金所要額調'!O19</f>
        <v>0</v>
      </c>
      <c r="Q21" s="200"/>
      <c r="R21" s="200"/>
      <c r="S21" s="200"/>
      <c r="T21" s="203">
        <f>'(附表５－１)(附表５－２)年間実績報告'!O19</f>
        <v>0</v>
      </c>
      <c r="U21" s="204"/>
      <c r="V21" s="204"/>
      <c r="W21" s="205"/>
      <c r="X21" s="123" t="s">
        <v>59</v>
      </c>
      <c r="Y21" s="124"/>
      <c r="Z21" s="124"/>
      <c r="AA21" s="124"/>
      <c r="AB21" s="124"/>
      <c r="AC21" s="125"/>
      <c r="AD21" s="200">
        <f>'(附表１－１)(附表１－２)補助金所要額調'!AB19</f>
        <v>0</v>
      </c>
      <c r="AE21" s="200"/>
      <c r="AF21" s="200"/>
      <c r="AG21" s="200"/>
      <c r="AH21" s="200">
        <f>'(附表５－１)(附表５－２)年間実績報告'!AB19</f>
        <v>0</v>
      </c>
      <c r="AI21" s="200"/>
      <c r="AJ21" s="200"/>
      <c r="AK21" s="200"/>
      <c r="AL21" s="200">
        <f>'(附表１－１)(附表１－２)補助金所要額調'!AI19</f>
        <v>0</v>
      </c>
      <c r="AM21" s="200"/>
      <c r="AN21" s="200"/>
      <c r="AO21" s="200"/>
      <c r="AP21" s="203">
        <f>'(附表５－１)(附表５－２)年間実績報告'!AI19</f>
        <v>0</v>
      </c>
      <c r="AQ21" s="204"/>
      <c r="AR21" s="204"/>
      <c r="AS21" s="205"/>
      <c r="AT21" s="112" t="s">
        <v>45</v>
      </c>
      <c r="AU21" s="113"/>
      <c r="AV21" s="113"/>
      <c r="AW21" s="113"/>
      <c r="AX21" s="113"/>
      <c r="AY21" s="114"/>
      <c r="AZ21" s="200">
        <f>'(附表１－１)(附表１－２)補助金所要額調'!AV19</f>
        <v>0</v>
      </c>
      <c r="BA21" s="200"/>
      <c r="BB21" s="200"/>
      <c r="BC21" s="200"/>
      <c r="BD21" s="200">
        <f>'(附表５－１)(附表５－２)年間実績報告'!AV19</f>
        <v>0</v>
      </c>
      <c r="BE21" s="200"/>
      <c r="BF21" s="200"/>
      <c r="BG21" s="200"/>
      <c r="BH21" s="200">
        <f>'(附表１－１)(附表１－２)補助金所要額調'!BC19</f>
        <v>0</v>
      </c>
      <c r="BI21" s="200"/>
      <c r="BJ21" s="200"/>
      <c r="BK21" s="200"/>
      <c r="BL21" s="200">
        <f>'(附表５－１)(附表５－２)年間実績報告'!BC19</f>
        <v>0</v>
      </c>
      <c r="BM21" s="200"/>
      <c r="BN21" s="200"/>
      <c r="BO21" s="201"/>
      <c r="BP21" s="112" t="s">
        <v>31</v>
      </c>
      <c r="BQ21" s="113"/>
      <c r="BR21" s="113"/>
      <c r="BS21" s="113"/>
      <c r="BT21" s="113"/>
      <c r="BU21" s="114"/>
      <c r="BV21" s="200">
        <f>'(附表１－１)(附表１－２)補助金所要額調'!BP19</f>
        <v>0</v>
      </c>
      <c r="BW21" s="200"/>
      <c r="BX21" s="200"/>
      <c r="BY21" s="200"/>
      <c r="BZ21" s="200">
        <f>'(附表５－１)(附表５－２)年間実績報告'!BP19</f>
        <v>0</v>
      </c>
      <c r="CA21" s="200"/>
      <c r="CB21" s="200"/>
      <c r="CC21" s="200"/>
      <c r="CD21" s="200">
        <f>'(附表１－１)(附表１－２)補助金所要額調'!BW19</f>
        <v>0</v>
      </c>
      <c r="CE21" s="200"/>
      <c r="CF21" s="200"/>
      <c r="CG21" s="200"/>
      <c r="CH21" s="203">
        <f>'(附表５－１)(附表５－２)年間実績報告'!BW19</f>
        <v>0</v>
      </c>
      <c r="CI21" s="204"/>
      <c r="CJ21" s="204"/>
      <c r="CK21" s="205"/>
      <c r="CL21" s="139" t="s">
        <v>61</v>
      </c>
      <c r="CM21" s="140"/>
      <c r="CN21" s="140"/>
      <c r="CO21" s="140"/>
      <c r="CP21" s="140"/>
      <c r="CQ21" s="141"/>
      <c r="CR21" s="213">
        <f>'(附表１－１)(附表１－２)補助金所要額調'!CJ19</f>
        <v>0</v>
      </c>
      <c r="CS21" s="213"/>
      <c r="CT21" s="213"/>
      <c r="CU21" s="213"/>
      <c r="CV21" s="213">
        <f>'(附表５－１)(附表５－２)年間実績報告'!CJ19</f>
        <v>0</v>
      </c>
      <c r="CW21" s="213"/>
      <c r="CX21" s="213"/>
      <c r="CY21" s="213"/>
      <c r="CZ21" s="213">
        <f>'(附表１－１)(附表１－２)補助金所要額調'!CQ19</f>
        <v>0</v>
      </c>
      <c r="DA21" s="213"/>
      <c r="DB21" s="213"/>
      <c r="DC21" s="213"/>
      <c r="DD21" s="213">
        <f>'(附表５－１)(附表５－２)年間実績報告'!CQ19</f>
        <v>0</v>
      </c>
      <c r="DE21" s="213"/>
      <c r="DF21" s="213"/>
      <c r="DG21" s="213"/>
      <c r="DH21" s="207"/>
      <c r="DI21" s="207"/>
      <c r="DJ21" s="207"/>
      <c r="DK21" s="207"/>
      <c r="DL21" s="207"/>
      <c r="DM21" s="207"/>
      <c r="DN21" s="206"/>
      <c r="DO21" s="206"/>
      <c r="DP21" s="206"/>
      <c r="DQ21" s="206"/>
      <c r="DR21" s="206"/>
      <c r="DS21" s="206"/>
      <c r="DT21" s="206"/>
      <c r="DU21" s="206"/>
      <c r="DV21" s="206"/>
      <c r="DW21" s="206"/>
      <c r="DX21" s="206"/>
      <c r="DY21" s="206"/>
      <c r="DZ21" s="206"/>
      <c r="EA21" s="206"/>
      <c r="EB21" s="206"/>
      <c r="EC21" s="206"/>
    </row>
    <row r="22" spans="2:133" ht="18" customHeight="1" thickTop="1" x14ac:dyDescent="0.5">
      <c r="B22" s="118" t="s">
        <v>32</v>
      </c>
      <c r="C22" s="118"/>
      <c r="D22" s="118"/>
      <c r="E22" s="118"/>
      <c r="F22" s="118"/>
      <c r="G22" s="118"/>
      <c r="H22" s="200">
        <f>'(附表１－１)(附表１－２)補助金所要額調'!H20</f>
        <v>0</v>
      </c>
      <c r="I22" s="200"/>
      <c r="J22" s="200"/>
      <c r="K22" s="200"/>
      <c r="L22" s="203">
        <f>'(附表５－１)(附表５－２)年間実績報告'!H20</f>
        <v>0</v>
      </c>
      <c r="M22" s="204"/>
      <c r="N22" s="204"/>
      <c r="O22" s="209"/>
      <c r="P22" s="200">
        <f>'(附表１－１)(附表１－２)補助金所要額調'!O20</f>
        <v>0</v>
      </c>
      <c r="Q22" s="200"/>
      <c r="R22" s="200"/>
      <c r="S22" s="200"/>
      <c r="T22" s="203">
        <f>'(附表５－１)(附表５－２)年間実績報告'!O20</f>
        <v>0</v>
      </c>
      <c r="U22" s="204"/>
      <c r="V22" s="204"/>
      <c r="W22" s="205"/>
      <c r="X22" s="123" t="s">
        <v>62</v>
      </c>
      <c r="Y22" s="124"/>
      <c r="Z22" s="124"/>
      <c r="AA22" s="124"/>
      <c r="AB22" s="124"/>
      <c r="AC22" s="125"/>
      <c r="AD22" s="200">
        <f>'(附表１－１)(附表１－２)補助金所要額調'!AB20</f>
        <v>0</v>
      </c>
      <c r="AE22" s="200"/>
      <c r="AF22" s="200"/>
      <c r="AG22" s="200"/>
      <c r="AH22" s="200">
        <f>'(附表５－１)(附表５－２)年間実績報告'!AB20</f>
        <v>0</v>
      </c>
      <c r="AI22" s="200"/>
      <c r="AJ22" s="200"/>
      <c r="AK22" s="200"/>
      <c r="AL22" s="200">
        <f>'(附表１－１)(附表１－２)補助金所要額調'!AI20</f>
        <v>0</v>
      </c>
      <c r="AM22" s="200"/>
      <c r="AN22" s="200"/>
      <c r="AO22" s="200"/>
      <c r="AP22" s="203">
        <f>'(附表５－１)(附表５－２)年間実績報告'!AI20</f>
        <v>0</v>
      </c>
      <c r="AQ22" s="204"/>
      <c r="AR22" s="204"/>
      <c r="AS22" s="205"/>
      <c r="AT22" s="112" t="s">
        <v>48</v>
      </c>
      <c r="AU22" s="113"/>
      <c r="AV22" s="113"/>
      <c r="AW22" s="113"/>
      <c r="AX22" s="113"/>
      <c r="AY22" s="114"/>
      <c r="AZ22" s="200">
        <f>'(附表１－１)(附表１－２)補助金所要額調'!AV20</f>
        <v>0</v>
      </c>
      <c r="BA22" s="200"/>
      <c r="BB22" s="200"/>
      <c r="BC22" s="200"/>
      <c r="BD22" s="200">
        <f>'(附表５－１)(附表５－２)年間実績報告'!AV20</f>
        <v>0</v>
      </c>
      <c r="BE22" s="200"/>
      <c r="BF22" s="200"/>
      <c r="BG22" s="200"/>
      <c r="BH22" s="200">
        <f>'(附表１－１)(附表１－２)補助金所要額調'!BC20</f>
        <v>0</v>
      </c>
      <c r="BI22" s="200"/>
      <c r="BJ22" s="200"/>
      <c r="BK22" s="200"/>
      <c r="BL22" s="200">
        <f>'(附表５－１)(附表５－２)年間実績報告'!BC20</f>
        <v>0</v>
      </c>
      <c r="BM22" s="200"/>
      <c r="BN22" s="200"/>
      <c r="BO22" s="201"/>
      <c r="BP22" s="112" t="s">
        <v>34</v>
      </c>
      <c r="BQ22" s="113"/>
      <c r="BR22" s="113"/>
      <c r="BS22" s="113"/>
      <c r="BT22" s="113"/>
      <c r="BU22" s="114"/>
      <c r="BV22" s="200">
        <f>'(附表１－１)(附表１－２)補助金所要額調'!BP20</f>
        <v>0</v>
      </c>
      <c r="BW22" s="200"/>
      <c r="BX22" s="200"/>
      <c r="BY22" s="200"/>
      <c r="BZ22" s="200">
        <f>'(附表５－１)(附表５－２)年間実績報告'!BP20</f>
        <v>0</v>
      </c>
      <c r="CA22" s="200"/>
      <c r="CB22" s="200"/>
      <c r="CC22" s="200"/>
      <c r="CD22" s="200">
        <f>'(附表１－１)(附表１－２)補助金所要額調'!BW20</f>
        <v>0</v>
      </c>
      <c r="CE22" s="200"/>
      <c r="CF22" s="200"/>
      <c r="CG22" s="200"/>
      <c r="CH22" s="203">
        <f>'(附表５－１)(附表５－２)年間実績報告'!BW20</f>
        <v>0</v>
      </c>
      <c r="CI22" s="204"/>
      <c r="CJ22" s="204"/>
      <c r="CK22" s="205"/>
      <c r="CL22" s="145" t="s">
        <v>81</v>
      </c>
      <c r="CM22" s="146"/>
      <c r="CN22" s="146"/>
      <c r="CO22" s="146"/>
      <c r="CP22" s="146"/>
      <c r="CQ22" s="146"/>
      <c r="CR22" s="200">
        <f>SUM(H19:K28,AD19:AG28,AZ19:BC28,BV19:BY28,CR19:CU21)</f>
        <v>0</v>
      </c>
      <c r="CS22" s="200"/>
      <c r="CT22" s="200"/>
      <c r="CU22" s="200"/>
      <c r="CV22" s="200">
        <f>SUM(L19:O28,AH19:AK28,BD19:BG28,BZ19:CC28,CV19:CY21)</f>
        <v>0</v>
      </c>
      <c r="CW22" s="200"/>
      <c r="CX22" s="200"/>
      <c r="CY22" s="200"/>
      <c r="CZ22" s="200">
        <f>SUM(P19:S28,AL19:AO28,BH19:BK28,CD19:CG28,CZ19:DC21)</f>
        <v>0</v>
      </c>
      <c r="DA22" s="200"/>
      <c r="DB22" s="200"/>
      <c r="DC22" s="200"/>
      <c r="DD22" s="200">
        <f>SUM(T19:W28,AP19:AS28,BL19:BO28,CH19:CK28,DD19:DG21)</f>
        <v>0</v>
      </c>
      <c r="DE22" s="200"/>
      <c r="DF22" s="200"/>
      <c r="DG22" s="200"/>
      <c r="DH22" s="207"/>
      <c r="DI22" s="207"/>
      <c r="DJ22" s="207"/>
      <c r="DK22" s="207"/>
      <c r="DL22" s="207"/>
      <c r="DM22" s="207"/>
      <c r="DN22" s="206"/>
      <c r="DO22" s="206"/>
      <c r="DP22" s="206"/>
      <c r="DQ22" s="206"/>
      <c r="DR22" s="206"/>
      <c r="DS22" s="206"/>
      <c r="DT22" s="206"/>
      <c r="DU22" s="206"/>
      <c r="DV22" s="206"/>
      <c r="DW22" s="206"/>
      <c r="DX22" s="206"/>
      <c r="DY22" s="206"/>
      <c r="DZ22" s="206"/>
      <c r="EA22" s="206"/>
      <c r="EB22" s="206"/>
      <c r="EC22" s="206"/>
    </row>
    <row r="23" spans="2:133" ht="18" customHeight="1" x14ac:dyDescent="0.5">
      <c r="B23" s="118" t="s">
        <v>35</v>
      </c>
      <c r="C23" s="118"/>
      <c r="D23" s="118"/>
      <c r="E23" s="118"/>
      <c r="F23" s="118"/>
      <c r="G23" s="118"/>
      <c r="H23" s="200">
        <f>'(附表１－１)(附表１－２)補助金所要額調'!H21</f>
        <v>0</v>
      </c>
      <c r="I23" s="200"/>
      <c r="J23" s="200"/>
      <c r="K23" s="200"/>
      <c r="L23" s="203">
        <f>'(附表５－１)(附表５－２)年間実績報告'!H21</f>
        <v>0</v>
      </c>
      <c r="M23" s="204"/>
      <c r="N23" s="204"/>
      <c r="O23" s="209"/>
      <c r="P23" s="200">
        <f>'(附表１－１)(附表１－２)補助金所要額調'!O21</f>
        <v>0</v>
      </c>
      <c r="Q23" s="200"/>
      <c r="R23" s="200"/>
      <c r="S23" s="200"/>
      <c r="T23" s="203">
        <f>'(附表５－１)(附表５－２)年間実績報告'!O21</f>
        <v>0</v>
      </c>
      <c r="U23" s="204"/>
      <c r="V23" s="204"/>
      <c r="W23" s="205"/>
      <c r="X23" s="123" t="s">
        <v>64</v>
      </c>
      <c r="Y23" s="124"/>
      <c r="Z23" s="124"/>
      <c r="AA23" s="124"/>
      <c r="AB23" s="124"/>
      <c r="AC23" s="125"/>
      <c r="AD23" s="200">
        <f>'(附表１－１)(附表１－２)補助金所要額調'!AB21</f>
        <v>0</v>
      </c>
      <c r="AE23" s="200"/>
      <c r="AF23" s="200"/>
      <c r="AG23" s="200"/>
      <c r="AH23" s="200">
        <f>'(附表５－１)(附表５－２)年間実績報告'!AB21</f>
        <v>0</v>
      </c>
      <c r="AI23" s="200"/>
      <c r="AJ23" s="200"/>
      <c r="AK23" s="200"/>
      <c r="AL23" s="200">
        <f>'(附表１－１)(附表１－２)補助金所要額調'!AI21</f>
        <v>0</v>
      </c>
      <c r="AM23" s="200"/>
      <c r="AN23" s="200"/>
      <c r="AO23" s="200"/>
      <c r="AP23" s="203">
        <f>'(附表５－１)(附表５－２)年間実績報告'!AI21</f>
        <v>0</v>
      </c>
      <c r="AQ23" s="204"/>
      <c r="AR23" s="204"/>
      <c r="AS23" s="205"/>
      <c r="AT23" s="112" t="s">
        <v>51</v>
      </c>
      <c r="AU23" s="113"/>
      <c r="AV23" s="113"/>
      <c r="AW23" s="113"/>
      <c r="AX23" s="113"/>
      <c r="AY23" s="114"/>
      <c r="AZ23" s="200">
        <f>'(附表１－１)(附表１－２)補助金所要額調'!AV21</f>
        <v>0</v>
      </c>
      <c r="BA23" s="200"/>
      <c r="BB23" s="200"/>
      <c r="BC23" s="200"/>
      <c r="BD23" s="200">
        <f>'(附表５－１)(附表５－２)年間実績報告'!AV21</f>
        <v>0</v>
      </c>
      <c r="BE23" s="200"/>
      <c r="BF23" s="200"/>
      <c r="BG23" s="200"/>
      <c r="BH23" s="200">
        <f>'(附表１－１)(附表１－２)補助金所要額調'!BC21</f>
        <v>0</v>
      </c>
      <c r="BI23" s="200"/>
      <c r="BJ23" s="200"/>
      <c r="BK23" s="200"/>
      <c r="BL23" s="200">
        <f>'(附表５－１)(附表５－２)年間実績報告'!BC21</f>
        <v>0</v>
      </c>
      <c r="BM23" s="200"/>
      <c r="BN23" s="200"/>
      <c r="BO23" s="201"/>
      <c r="BP23" s="112" t="s">
        <v>37</v>
      </c>
      <c r="BQ23" s="113"/>
      <c r="BR23" s="113"/>
      <c r="BS23" s="113"/>
      <c r="BT23" s="113"/>
      <c r="BU23" s="114"/>
      <c r="BV23" s="200">
        <f>'(附表１－１)(附表１－２)補助金所要額調'!BP21</f>
        <v>0</v>
      </c>
      <c r="BW23" s="200"/>
      <c r="BX23" s="200"/>
      <c r="BY23" s="200"/>
      <c r="BZ23" s="200">
        <f>'(附表５－１)(附表５－２)年間実績報告'!BP21</f>
        <v>0</v>
      </c>
      <c r="CA23" s="200"/>
      <c r="CB23" s="200"/>
      <c r="CC23" s="200"/>
      <c r="CD23" s="200">
        <f>'(附表１－１)(附表１－２)補助金所要額調'!BW21</f>
        <v>0</v>
      </c>
      <c r="CE23" s="200"/>
      <c r="CF23" s="200"/>
      <c r="CG23" s="200"/>
      <c r="CH23" s="203">
        <f>'(附表５－１)(附表５－２)年間実績報告'!BW21</f>
        <v>0</v>
      </c>
      <c r="CI23" s="204"/>
      <c r="CJ23" s="204"/>
      <c r="CK23" s="209"/>
      <c r="CL23" s="215"/>
      <c r="CM23" s="215"/>
      <c r="CN23" s="215"/>
      <c r="CO23" s="215"/>
      <c r="CP23" s="215"/>
      <c r="CQ23" s="215"/>
      <c r="CR23" s="214"/>
      <c r="CS23" s="214"/>
      <c r="CT23" s="214"/>
      <c r="CU23" s="214"/>
      <c r="CV23" s="214"/>
      <c r="CW23" s="214"/>
      <c r="CX23" s="214"/>
      <c r="CY23" s="214"/>
      <c r="CZ23" s="214"/>
      <c r="DA23" s="214"/>
      <c r="DB23" s="214"/>
      <c r="DC23" s="214"/>
      <c r="DD23" s="214"/>
      <c r="DE23" s="214"/>
      <c r="DF23" s="214"/>
      <c r="DG23" s="214"/>
      <c r="DH23" s="207"/>
      <c r="DI23" s="207"/>
      <c r="DJ23" s="207"/>
      <c r="DK23" s="207"/>
      <c r="DL23" s="207"/>
      <c r="DM23" s="207"/>
      <c r="DN23" s="206"/>
      <c r="DO23" s="206"/>
      <c r="DP23" s="206"/>
      <c r="DQ23" s="206"/>
      <c r="DR23" s="206"/>
      <c r="DS23" s="206"/>
      <c r="DT23" s="206"/>
      <c r="DU23" s="206"/>
      <c r="DV23" s="206"/>
      <c r="DW23" s="206"/>
      <c r="DX23" s="206"/>
      <c r="DY23" s="206"/>
      <c r="DZ23" s="206"/>
      <c r="EA23" s="206"/>
      <c r="EB23" s="206"/>
      <c r="EC23" s="206"/>
    </row>
    <row r="24" spans="2:133" ht="18" customHeight="1" x14ac:dyDescent="0.5">
      <c r="B24" s="118" t="s">
        <v>38</v>
      </c>
      <c r="C24" s="118"/>
      <c r="D24" s="118"/>
      <c r="E24" s="118"/>
      <c r="F24" s="118"/>
      <c r="G24" s="118"/>
      <c r="H24" s="200">
        <f>'(附表１－１)(附表１－２)補助金所要額調'!H22</f>
        <v>0</v>
      </c>
      <c r="I24" s="200"/>
      <c r="J24" s="200"/>
      <c r="K24" s="200"/>
      <c r="L24" s="203">
        <f>'(附表５－１)(附表５－２)年間実績報告'!H22</f>
        <v>0</v>
      </c>
      <c r="M24" s="204"/>
      <c r="N24" s="204"/>
      <c r="O24" s="209"/>
      <c r="P24" s="200">
        <f>'(附表１－１)(附表１－２)補助金所要額調'!O22</f>
        <v>0</v>
      </c>
      <c r="Q24" s="200"/>
      <c r="R24" s="200"/>
      <c r="S24" s="200"/>
      <c r="T24" s="203">
        <f>'(附表５－１)(附表５－２)年間実績報告'!O22</f>
        <v>0</v>
      </c>
      <c r="U24" s="204"/>
      <c r="V24" s="204"/>
      <c r="W24" s="205"/>
      <c r="X24" s="112" t="s">
        <v>24</v>
      </c>
      <c r="Y24" s="113"/>
      <c r="Z24" s="113"/>
      <c r="AA24" s="113"/>
      <c r="AB24" s="113"/>
      <c r="AC24" s="114"/>
      <c r="AD24" s="200">
        <f>'(附表１－１)(附表１－２)補助金所要額調'!AB22</f>
        <v>0</v>
      </c>
      <c r="AE24" s="200"/>
      <c r="AF24" s="200"/>
      <c r="AG24" s="200"/>
      <c r="AH24" s="200">
        <f>'(附表５－１)(附表５－２)年間実績報告'!AB22</f>
        <v>0</v>
      </c>
      <c r="AI24" s="200"/>
      <c r="AJ24" s="200"/>
      <c r="AK24" s="200"/>
      <c r="AL24" s="200">
        <f>'(附表１－１)(附表１－２)補助金所要額調'!AI22</f>
        <v>0</v>
      </c>
      <c r="AM24" s="200"/>
      <c r="AN24" s="200"/>
      <c r="AO24" s="200"/>
      <c r="AP24" s="203">
        <f>'(附表５－１)(附表５－２)年間実績報告'!AI22</f>
        <v>0</v>
      </c>
      <c r="AQ24" s="204"/>
      <c r="AR24" s="204"/>
      <c r="AS24" s="205"/>
      <c r="AT24" s="112" t="s">
        <v>54</v>
      </c>
      <c r="AU24" s="113"/>
      <c r="AV24" s="113"/>
      <c r="AW24" s="113"/>
      <c r="AX24" s="113"/>
      <c r="AY24" s="114"/>
      <c r="AZ24" s="200">
        <f>'(附表１－１)(附表１－２)補助金所要額調'!AV22</f>
        <v>0</v>
      </c>
      <c r="BA24" s="200"/>
      <c r="BB24" s="200"/>
      <c r="BC24" s="200"/>
      <c r="BD24" s="200">
        <f>'(附表５－１)(附表５－２)年間実績報告'!AV22</f>
        <v>0</v>
      </c>
      <c r="BE24" s="200"/>
      <c r="BF24" s="200"/>
      <c r="BG24" s="200"/>
      <c r="BH24" s="200">
        <f>'(附表１－１)(附表１－２)補助金所要額調'!BC22</f>
        <v>0</v>
      </c>
      <c r="BI24" s="200"/>
      <c r="BJ24" s="200"/>
      <c r="BK24" s="200"/>
      <c r="BL24" s="200">
        <f>'(附表５－１)(附表５－２)年間実績報告'!BC22</f>
        <v>0</v>
      </c>
      <c r="BM24" s="200"/>
      <c r="BN24" s="200"/>
      <c r="BO24" s="201"/>
      <c r="BP24" s="112" t="s">
        <v>40</v>
      </c>
      <c r="BQ24" s="113"/>
      <c r="BR24" s="113"/>
      <c r="BS24" s="113"/>
      <c r="BT24" s="113"/>
      <c r="BU24" s="114"/>
      <c r="BV24" s="200">
        <f>'(附表１－１)(附表１－２)補助金所要額調'!BP22</f>
        <v>0</v>
      </c>
      <c r="BW24" s="200"/>
      <c r="BX24" s="200"/>
      <c r="BY24" s="200"/>
      <c r="BZ24" s="200">
        <f>'(附表５－１)(附表５－２)年間実績報告'!BP22</f>
        <v>0</v>
      </c>
      <c r="CA24" s="200"/>
      <c r="CB24" s="200"/>
      <c r="CC24" s="200"/>
      <c r="CD24" s="200">
        <f>'(附表１－１)(附表１－２)補助金所要額調'!BW22</f>
        <v>0</v>
      </c>
      <c r="CE24" s="200"/>
      <c r="CF24" s="200"/>
      <c r="CG24" s="200"/>
      <c r="CH24" s="203">
        <f>'(附表５－１)(附表５－２)年間実績報告'!BW22</f>
        <v>0</v>
      </c>
      <c r="CI24" s="204"/>
      <c r="CJ24" s="204"/>
      <c r="CK24" s="209"/>
      <c r="CL24" s="215"/>
      <c r="CM24" s="215"/>
      <c r="CN24" s="215"/>
      <c r="CO24" s="215"/>
      <c r="CP24" s="215"/>
      <c r="CQ24" s="215"/>
      <c r="CR24" s="214"/>
      <c r="CS24" s="214"/>
      <c r="CT24" s="214"/>
      <c r="CU24" s="214"/>
      <c r="CV24" s="214"/>
      <c r="CW24" s="214"/>
      <c r="CX24" s="214"/>
      <c r="CY24" s="214"/>
      <c r="CZ24" s="214"/>
      <c r="DA24" s="214"/>
      <c r="DB24" s="214"/>
      <c r="DC24" s="214"/>
      <c r="DD24" s="214"/>
      <c r="DE24" s="214"/>
      <c r="DF24" s="214"/>
      <c r="DG24" s="214"/>
      <c r="DH24" s="207"/>
      <c r="DI24" s="207"/>
      <c r="DJ24" s="207"/>
      <c r="DK24" s="207"/>
      <c r="DL24" s="207"/>
      <c r="DM24" s="207"/>
      <c r="DN24" s="206"/>
      <c r="DO24" s="206"/>
      <c r="DP24" s="206"/>
      <c r="DQ24" s="206"/>
      <c r="DR24" s="206"/>
      <c r="DS24" s="206"/>
      <c r="DT24" s="206"/>
      <c r="DU24" s="206"/>
      <c r="DV24" s="206"/>
      <c r="DW24" s="206"/>
      <c r="DX24" s="206"/>
      <c r="DY24" s="206"/>
      <c r="DZ24" s="206"/>
      <c r="EA24" s="206"/>
      <c r="EB24" s="206"/>
      <c r="EC24" s="206"/>
    </row>
    <row r="25" spans="2:133" ht="18" customHeight="1" x14ac:dyDescent="0.5">
      <c r="B25" s="118" t="s">
        <v>41</v>
      </c>
      <c r="C25" s="118"/>
      <c r="D25" s="118"/>
      <c r="E25" s="118"/>
      <c r="F25" s="118"/>
      <c r="G25" s="118"/>
      <c r="H25" s="200">
        <f>'(附表１－１)(附表１－２)補助金所要額調'!H23</f>
        <v>0</v>
      </c>
      <c r="I25" s="200"/>
      <c r="J25" s="200"/>
      <c r="K25" s="200"/>
      <c r="L25" s="203">
        <f>'(附表５－１)(附表５－２)年間実績報告'!H23</f>
        <v>0</v>
      </c>
      <c r="M25" s="204"/>
      <c r="N25" s="204"/>
      <c r="O25" s="209"/>
      <c r="P25" s="200">
        <f>'(附表１－１)(附表１－２)補助金所要額調'!O23</f>
        <v>0</v>
      </c>
      <c r="Q25" s="200"/>
      <c r="R25" s="200"/>
      <c r="S25" s="200"/>
      <c r="T25" s="203">
        <f>'(附表５－１)(附表５－２)年間実績報告'!O23</f>
        <v>0</v>
      </c>
      <c r="U25" s="204"/>
      <c r="V25" s="204"/>
      <c r="W25" s="205"/>
      <c r="X25" s="112" t="s">
        <v>27</v>
      </c>
      <c r="Y25" s="113"/>
      <c r="Z25" s="113"/>
      <c r="AA25" s="113"/>
      <c r="AB25" s="113"/>
      <c r="AC25" s="114"/>
      <c r="AD25" s="200">
        <f>'(附表１－１)(附表１－２)補助金所要額調'!AB23</f>
        <v>0</v>
      </c>
      <c r="AE25" s="200"/>
      <c r="AF25" s="200"/>
      <c r="AG25" s="200"/>
      <c r="AH25" s="200">
        <f>'(附表５－１)(附表５－２)年間実績報告'!AB23</f>
        <v>0</v>
      </c>
      <c r="AI25" s="200"/>
      <c r="AJ25" s="200"/>
      <c r="AK25" s="200"/>
      <c r="AL25" s="200">
        <f>'(附表１－１)(附表１－２)補助金所要額調'!AI23</f>
        <v>0</v>
      </c>
      <c r="AM25" s="200"/>
      <c r="AN25" s="200"/>
      <c r="AO25" s="200"/>
      <c r="AP25" s="203">
        <f>'(附表５－１)(附表５－２)年間実績報告'!AI23</f>
        <v>0</v>
      </c>
      <c r="AQ25" s="204"/>
      <c r="AR25" s="204"/>
      <c r="AS25" s="205"/>
      <c r="AT25" s="112" t="s">
        <v>57</v>
      </c>
      <c r="AU25" s="113"/>
      <c r="AV25" s="113"/>
      <c r="AW25" s="113"/>
      <c r="AX25" s="113"/>
      <c r="AY25" s="114"/>
      <c r="AZ25" s="200">
        <f>'(附表１－１)(附表１－２)補助金所要額調'!AV23</f>
        <v>0</v>
      </c>
      <c r="BA25" s="200"/>
      <c r="BB25" s="200"/>
      <c r="BC25" s="200"/>
      <c r="BD25" s="200">
        <f>'(附表５－１)(附表５－２)年間実績報告'!AV23</f>
        <v>0</v>
      </c>
      <c r="BE25" s="200"/>
      <c r="BF25" s="200"/>
      <c r="BG25" s="200"/>
      <c r="BH25" s="200">
        <f>'(附表１－１)(附表１－２)補助金所要額調'!BC23</f>
        <v>0</v>
      </c>
      <c r="BI25" s="200"/>
      <c r="BJ25" s="200"/>
      <c r="BK25" s="200"/>
      <c r="BL25" s="200">
        <f>'(附表５－１)(附表５－２)年間実績報告'!BC23</f>
        <v>0</v>
      </c>
      <c r="BM25" s="200"/>
      <c r="BN25" s="200"/>
      <c r="BO25" s="201"/>
      <c r="BP25" s="112" t="s">
        <v>43</v>
      </c>
      <c r="BQ25" s="113"/>
      <c r="BR25" s="113"/>
      <c r="BS25" s="113"/>
      <c r="BT25" s="113"/>
      <c r="BU25" s="114"/>
      <c r="BV25" s="200">
        <f>'(附表１－１)(附表１－２)補助金所要額調'!BP23</f>
        <v>0</v>
      </c>
      <c r="BW25" s="200"/>
      <c r="BX25" s="200"/>
      <c r="BY25" s="200"/>
      <c r="BZ25" s="200">
        <f>'(附表５－１)(附表５－２)年間実績報告'!BP23</f>
        <v>0</v>
      </c>
      <c r="CA25" s="200"/>
      <c r="CB25" s="200"/>
      <c r="CC25" s="200"/>
      <c r="CD25" s="200">
        <f>'(附表１－１)(附表１－２)補助金所要額調'!BW23</f>
        <v>0</v>
      </c>
      <c r="CE25" s="200"/>
      <c r="CF25" s="200"/>
      <c r="CG25" s="200"/>
      <c r="CH25" s="203">
        <f>'(附表５－１)(附表５－２)年間実績報告'!BW23</f>
        <v>0</v>
      </c>
      <c r="CI25" s="204"/>
      <c r="CJ25" s="204"/>
      <c r="CK25" s="209"/>
      <c r="CL25" s="215"/>
      <c r="CM25" s="215"/>
      <c r="CN25" s="215"/>
      <c r="CO25" s="215"/>
      <c r="CP25" s="215"/>
      <c r="CQ25" s="215"/>
      <c r="CR25" s="214"/>
      <c r="CS25" s="214"/>
      <c r="CT25" s="214"/>
      <c r="CU25" s="214"/>
      <c r="CV25" s="214"/>
      <c r="CW25" s="214"/>
      <c r="CX25" s="214"/>
      <c r="CY25" s="214"/>
      <c r="CZ25" s="214"/>
      <c r="DA25" s="214"/>
      <c r="DB25" s="214"/>
      <c r="DC25" s="214"/>
      <c r="DD25" s="214"/>
      <c r="DE25" s="214"/>
      <c r="DF25" s="214"/>
      <c r="DG25" s="214"/>
      <c r="DH25" s="207"/>
      <c r="DI25" s="207"/>
      <c r="DJ25" s="207"/>
      <c r="DK25" s="207"/>
      <c r="DL25" s="207"/>
      <c r="DM25" s="207"/>
      <c r="DN25" s="206"/>
      <c r="DO25" s="206"/>
      <c r="DP25" s="206"/>
      <c r="DQ25" s="206"/>
      <c r="DR25" s="206"/>
      <c r="DS25" s="206"/>
      <c r="DT25" s="206"/>
      <c r="DU25" s="206"/>
      <c r="DV25" s="206"/>
      <c r="DW25" s="206"/>
      <c r="DX25" s="206"/>
      <c r="DY25" s="206"/>
      <c r="DZ25" s="206"/>
      <c r="EA25" s="206"/>
      <c r="EB25" s="206"/>
      <c r="EC25" s="206"/>
    </row>
    <row r="26" spans="2:133" ht="18" customHeight="1" x14ac:dyDescent="0.5">
      <c r="B26" s="118" t="s">
        <v>44</v>
      </c>
      <c r="C26" s="118"/>
      <c r="D26" s="118"/>
      <c r="E26" s="118"/>
      <c r="F26" s="118"/>
      <c r="G26" s="118"/>
      <c r="H26" s="200">
        <f>'(附表１－１)(附表１－２)補助金所要額調'!H24</f>
        <v>0</v>
      </c>
      <c r="I26" s="200"/>
      <c r="J26" s="200"/>
      <c r="K26" s="200"/>
      <c r="L26" s="203">
        <f>'(附表５－１)(附表５－２)年間実績報告'!H24</f>
        <v>0</v>
      </c>
      <c r="M26" s="204"/>
      <c r="N26" s="204"/>
      <c r="O26" s="209"/>
      <c r="P26" s="200">
        <f>'(附表１－１)(附表１－２)補助金所要額調'!O24</f>
        <v>0</v>
      </c>
      <c r="Q26" s="200"/>
      <c r="R26" s="200"/>
      <c r="S26" s="200"/>
      <c r="T26" s="203">
        <f>'(附表５－１)(附表５－２)年間実績報告'!O24</f>
        <v>0</v>
      </c>
      <c r="U26" s="204"/>
      <c r="V26" s="204"/>
      <c r="W26" s="205"/>
      <c r="X26" s="112" t="s">
        <v>30</v>
      </c>
      <c r="Y26" s="113"/>
      <c r="Z26" s="113"/>
      <c r="AA26" s="113"/>
      <c r="AB26" s="113"/>
      <c r="AC26" s="114"/>
      <c r="AD26" s="200">
        <f>'(附表１－１)(附表１－２)補助金所要額調'!AB24</f>
        <v>0</v>
      </c>
      <c r="AE26" s="200"/>
      <c r="AF26" s="200"/>
      <c r="AG26" s="200"/>
      <c r="AH26" s="200">
        <f>'(附表５－１)(附表５－２)年間実績報告'!AB24</f>
        <v>0</v>
      </c>
      <c r="AI26" s="200"/>
      <c r="AJ26" s="200"/>
      <c r="AK26" s="200"/>
      <c r="AL26" s="200">
        <f>'(附表１－１)(附表１－２)補助金所要額調'!AI24</f>
        <v>0</v>
      </c>
      <c r="AM26" s="200"/>
      <c r="AN26" s="200"/>
      <c r="AO26" s="200"/>
      <c r="AP26" s="203">
        <f>'(附表５－１)(附表５－２)年間実績報告'!AI24</f>
        <v>0</v>
      </c>
      <c r="AQ26" s="204"/>
      <c r="AR26" s="204"/>
      <c r="AS26" s="205"/>
      <c r="AT26" s="112" t="s">
        <v>60</v>
      </c>
      <c r="AU26" s="113"/>
      <c r="AV26" s="113"/>
      <c r="AW26" s="113"/>
      <c r="AX26" s="113"/>
      <c r="AY26" s="114"/>
      <c r="AZ26" s="200">
        <f>'(附表１－１)(附表１－２)補助金所要額調'!AV24</f>
        <v>0</v>
      </c>
      <c r="BA26" s="200"/>
      <c r="BB26" s="200"/>
      <c r="BC26" s="200"/>
      <c r="BD26" s="200">
        <f>'(附表５－１)(附表５－２)年間実績報告'!AV24</f>
        <v>0</v>
      </c>
      <c r="BE26" s="200"/>
      <c r="BF26" s="200"/>
      <c r="BG26" s="200"/>
      <c r="BH26" s="200">
        <f>'(附表１－１)(附表１－２)補助金所要額調'!BC24</f>
        <v>0</v>
      </c>
      <c r="BI26" s="200"/>
      <c r="BJ26" s="200"/>
      <c r="BK26" s="200"/>
      <c r="BL26" s="200">
        <f>'(附表５－１)(附表５－２)年間実績報告'!BC24</f>
        <v>0</v>
      </c>
      <c r="BM26" s="200"/>
      <c r="BN26" s="200"/>
      <c r="BO26" s="201"/>
      <c r="BP26" s="112" t="s">
        <v>46</v>
      </c>
      <c r="BQ26" s="113"/>
      <c r="BR26" s="113"/>
      <c r="BS26" s="113"/>
      <c r="BT26" s="113"/>
      <c r="BU26" s="114"/>
      <c r="BV26" s="200">
        <f>'(附表１－１)(附表１－２)補助金所要額調'!BP24</f>
        <v>0</v>
      </c>
      <c r="BW26" s="200"/>
      <c r="BX26" s="200"/>
      <c r="BY26" s="200"/>
      <c r="BZ26" s="200">
        <f>'(附表５－１)(附表５－２)年間実績報告'!BP24</f>
        <v>0</v>
      </c>
      <c r="CA26" s="200"/>
      <c r="CB26" s="200"/>
      <c r="CC26" s="200"/>
      <c r="CD26" s="200">
        <f>'(附表１－１)(附表１－２)補助金所要額調'!BW24</f>
        <v>0</v>
      </c>
      <c r="CE26" s="200"/>
      <c r="CF26" s="200"/>
      <c r="CG26" s="200"/>
      <c r="CH26" s="203">
        <f>'(附表５－１)(附表５－２)年間実績報告'!BW24</f>
        <v>0</v>
      </c>
      <c r="CI26" s="204"/>
      <c r="CJ26" s="204"/>
      <c r="CK26" s="209"/>
      <c r="CL26" s="215"/>
      <c r="CM26" s="215"/>
      <c r="CN26" s="215"/>
      <c r="CO26" s="215"/>
      <c r="CP26" s="215"/>
      <c r="CQ26" s="215"/>
      <c r="CR26" s="214"/>
      <c r="CS26" s="214"/>
      <c r="CT26" s="214"/>
      <c r="CU26" s="214"/>
      <c r="CV26" s="214"/>
      <c r="CW26" s="214"/>
      <c r="CX26" s="214"/>
      <c r="CY26" s="214"/>
      <c r="CZ26" s="214"/>
      <c r="DA26" s="214"/>
      <c r="DB26" s="214"/>
      <c r="DC26" s="214"/>
      <c r="DD26" s="214"/>
      <c r="DE26" s="214"/>
      <c r="DF26" s="214"/>
      <c r="DG26" s="214"/>
      <c r="DH26" s="207"/>
      <c r="DI26" s="207"/>
      <c r="DJ26" s="207"/>
      <c r="DK26" s="207"/>
      <c r="DL26" s="207"/>
      <c r="DM26" s="207"/>
      <c r="DN26" s="206"/>
      <c r="DO26" s="206"/>
      <c r="DP26" s="206"/>
      <c r="DQ26" s="206"/>
      <c r="DR26" s="206"/>
      <c r="DS26" s="206"/>
      <c r="DT26" s="206"/>
      <c r="DU26" s="206"/>
      <c r="DV26" s="206"/>
      <c r="DW26" s="206"/>
      <c r="DX26" s="206"/>
      <c r="DY26" s="206"/>
      <c r="DZ26" s="206"/>
      <c r="EA26" s="206"/>
      <c r="EB26" s="206"/>
      <c r="EC26" s="206"/>
    </row>
    <row r="27" spans="2:133" ht="18" customHeight="1" x14ac:dyDescent="0.5">
      <c r="B27" s="118" t="s">
        <v>47</v>
      </c>
      <c r="C27" s="118"/>
      <c r="D27" s="118"/>
      <c r="E27" s="118"/>
      <c r="F27" s="118"/>
      <c r="G27" s="118"/>
      <c r="H27" s="200">
        <f>'(附表１－１)(附表１－２)補助金所要額調'!H25</f>
        <v>0</v>
      </c>
      <c r="I27" s="200"/>
      <c r="J27" s="200"/>
      <c r="K27" s="200"/>
      <c r="L27" s="203">
        <f>'(附表５－１)(附表５－２)年間実績報告'!H25</f>
        <v>0</v>
      </c>
      <c r="M27" s="204"/>
      <c r="N27" s="204"/>
      <c r="O27" s="209"/>
      <c r="P27" s="200">
        <f>'(附表１－１)(附表１－２)補助金所要額調'!O25</f>
        <v>0</v>
      </c>
      <c r="Q27" s="200"/>
      <c r="R27" s="200"/>
      <c r="S27" s="200"/>
      <c r="T27" s="203">
        <f>'(附表５－１)(附表５－２)年間実績報告'!O25</f>
        <v>0</v>
      </c>
      <c r="U27" s="204"/>
      <c r="V27" s="204"/>
      <c r="W27" s="205"/>
      <c r="X27" s="112" t="s">
        <v>33</v>
      </c>
      <c r="Y27" s="113"/>
      <c r="Z27" s="113"/>
      <c r="AA27" s="113"/>
      <c r="AB27" s="113"/>
      <c r="AC27" s="114"/>
      <c r="AD27" s="200">
        <f>'(附表１－１)(附表１－２)補助金所要額調'!AB25</f>
        <v>0</v>
      </c>
      <c r="AE27" s="200"/>
      <c r="AF27" s="200"/>
      <c r="AG27" s="200"/>
      <c r="AH27" s="200">
        <f>'(附表５－１)(附表５－２)年間実績報告'!AB25</f>
        <v>0</v>
      </c>
      <c r="AI27" s="200"/>
      <c r="AJ27" s="200"/>
      <c r="AK27" s="200"/>
      <c r="AL27" s="200">
        <f>'(附表１－１)(附表１－２)補助金所要額調'!AI25</f>
        <v>0</v>
      </c>
      <c r="AM27" s="200"/>
      <c r="AN27" s="200"/>
      <c r="AO27" s="200"/>
      <c r="AP27" s="203">
        <f>'(附表５－１)(附表５－２)年間実績報告'!AI25</f>
        <v>0</v>
      </c>
      <c r="AQ27" s="204"/>
      <c r="AR27" s="204"/>
      <c r="AS27" s="205"/>
      <c r="AT27" s="112" t="s">
        <v>63</v>
      </c>
      <c r="AU27" s="113"/>
      <c r="AV27" s="113"/>
      <c r="AW27" s="113"/>
      <c r="AX27" s="113"/>
      <c r="AY27" s="114"/>
      <c r="AZ27" s="200">
        <f>'(附表１－１)(附表１－２)補助金所要額調'!AV25</f>
        <v>0</v>
      </c>
      <c r="BA27" s="200"/>
      <c r="BB27" s="200"/>
      <c r="BC27" s="200"/>
      <c r="BD27" s="200">
        <f>'(附表５－１)(附表５－２)年間実績報告'!AV25</f>
        <v>0</v>
      </c>
      <c r="BE27" s="200"/>
      <c r="BF27" s="200"/>
      <c r="BG27" s="200"/>
      <c r="BH27" s="200">
        <f>'(附表１－１)(附表１－２)補助金所要額調'!BC25</f>
        <v>0</v>
      </c>
      <c r="BI27" s="200"/>
      <c r="BJ27" s="200"/>
      <c r="BK27" s="200"/>
      <c r="BL27" s="200">
        <f>'(附表５－１)(附表５－２)年間実績報告'!BC25</f>
        <v>0</v>
      </c>
      <c r="BM27" s="200"/>
      <c r="BN27" s="200"/>
      <c r="BO27" s="201"/>
      <c r="BP27" s="112" t="s">
        <v>49</v>
      </c>
      <c r="BQ27" s="113"/>
      <c r="BR27" s="113"/>
      <c r="BS27" s="113"/>
      <c r="BT27" s="113"/>
      <c r="BU27" s="114"/>
      <c r="BV27" s="200">
        <f>'(附表１－１)(附表１－２)補助金所要額調'!BP25</f>
        <v>0</v>
      </c>
      <c r="BW27" s="200"/>
      <c r="BX27" s="200"/>
      <c r="BY27" s="200"/>
      <c r="BZ27" s="200">
        <f>'(附表５－１)(附表５－２)年間実績報告'!BP25</f>
        <v>0</v>
      </c>
      <c r="CA27" s="200"/>
      <c r="CB27" s="200"/>
      <c r="CC27" s="200"/>
      <c r="CD27" s="200">
        <f>'(附表１－１)(附表１－２)補助金所要額調'!BW25</f>
        <v>0</v>
      </c>
      <c r="CE27" s="200"/>
      <c r="CF27" s="200"/>
      <c r="CG27" s="200"/>
      <c r="CH27" s="203">
        <f>'(附表５－１)(附表５－２)年間実績報告'!BW25</f>
        <v>0</v>
      </c>
      <c r="CI27" s="204"/>
      <c r="CJ27" s="204"/>
      <c r="CK27" s="209"/>
      <c r="CL27" s="215"/>
      <c r="CM27" s="215"/>
      <c r="CN27" s="215"/>
      <c r="CO27" s="215"/>
      <c r="CP27" s="215"/>
      <c r="CQ27" s="215"/>
      <c r="CR27" s="214"/>
      <c r="CS27" s="214"/>
      <c r="CT27" s="214"/>
      <c r="CU27" s="214"/>
      <c r="CV27" s="214"/>
      <c r="CW27" s="214"/>
      <c r="CX27" s="214"/>
      <c r="CY27" s="214"/>
      <c r="CZ27" s="214"/>
      <c r="DA27" s="214"/>
      <c r="DB27" s="214"/>
      <c r="DC27" s="214"/>
      <c r="DD27" s="214"/>
      <c r="DE27" s="214"/>
      <c r="DF27" s="214"/>
      <c r="DG27" s="214"/>
      <c r="DH27" s="207"/>
      <c r="DI27" s="207"/>
      <c r="DJ27" s="207"/>
      <c r="DK27" s="207"/>
      <c r="DL27" s="207"/>
      <c r="DM27" s="207"/>
      <c r="DN27" s="206"/>
      <c r="DO27" s="206"/>
      <c r="DP27" s="206"/>
      <c r="DQ27" s="206"/>
      <c r="DR27" s="206"/>
      <c r="DS27" s="206"/>
      <c r="DT27" s="206"/>
      <c r="DU27" s="206"/>
      <c r="DV27" s="206"/>
      <c r="DW27" s="206"/>
      <c r="DX27" s="206"/>
      <c r="DY27" s="206"/>
      <c r="DZ27" s="206"/>
      <c r="EA27" s="206"/>
      <c r="EB27" s="206"/>
      <c r="EC27" s="206"/>
    </row>
    <row r="28" spans="2:133" ht="18" customHeight="1" x14ac:dyDescent="0.5">
      <c r="B28" s="118" t="s">
        <v>50</v>
      </c>
      <c r="C28" s="118"/>
      <c r="D28" s="118"/>
      <c r="E28" s="118"/>
      <c r="F28" s="118"/>
      <c r="G28" s="118"/>
      <c r="H28" s="200">
        <f>'(附表１－１)(附表１－２)補助金所要額調'!H26</f>
        <v>0</v>
      </c>
      <c r="I28" s="200"/>
      <c r="J28" s="200"/>
      <c r="K28" s="200"/>
      <c r="L28" s="203">
        <f>'(附表５－１)(附表５－２)年間実績報告'!H26</f>
        <v>0</v>
      </c>
      <c r="M28" s="204"/>
      <c r="N28" s="204"/>
      <c r="O28" s="209"/>
      <c r="P28" s="200">
        <f>'(附表１－１)(附表１－２)補助金所要額調'!O26</f>
        <v>0</v>
      </c>
      <c r="Q28" s="200"/>
      <c r="R28" s="200"/>
      <c r="S28" s="200"/>
      <c r="T28" s="203">
        <f>'(附表５－１)(附表５－２)年間実績報告'!O26</f>
        <v>0</v>
      </c>
      <c r="U28" s="204"/>
      <c r="V28" s="204"/>
      <c r="W28" s="205"/>
      <c r="X28" s="112" t="s">
        <v>36</v>
      </c>
      <c r="Y28" s="113"/>
      <c r="Z28" s="113"/>
      <c r="AA28" s="113"/>
      <c r="AB28" s="113"/>
      <c r="AC28" s="114"/>
      <c r="AD28" s="200">
        <f>'(附表１－１)(附表１－２)補助金所要額調'!AB26</f>
        <v>0</v>
      </c>
      <c r="AE28" s="200"/>
      <c r="AF28" s="200"/>
      <c r="AG28" s="200"/>
      <c r="AH28" s="200">
        <f>'(附表５－１)(附表５－２)年間実績報告'!AB26</f>
        <v>0</v>
      </c>
      <c r="AI28" s="200"/>
      <c r="AJ28" s="200"/>
      <c r="AK28" s="200"/>
      <c r="AL28" s="200">
        <f>'(附表１－１)(附表１－２)補助金所要額調'!AI26</f>
        <v>0</v>
      </c>
      <c r="AM28" s="200"/>
      <c r="AN28" s="200"/>
      <c r="AO28" s="200"/>
      <c r="AP28" s="203">
        <f>'(附表５－１)(附表５－２)年間実績報告'!AI26</f>
        <v>0</v>
      </c>
      <c r="AQ28" s="204"/>
      <c r="AR28" s="204"/>
      <c r="AS28" s="205"/>
      <c r="AT28" s="112" t="s">
        <v>65</v>
      </c>
      <c r="AU28" s="113"/>
      <c r="AV28" s="113"/>
      <c r="AW28" s="113"/>
      <c r="AX28" s="113"/>
      <c r="AY28" s="114"/>
      <c r="AZ28" s="200">
        <f>'(附表１－１)(附表１－２)補助金所要額調'!AV26</f>
        <v>0</v>
      </c>
      <c r="BA28" s="200"/>
      <c r="BB28" s="200"/>
      <c r="BC28" s="200"/>
      <c r="BD28" s="200">
        <f>'(附表５－１)(附表５－２)年間実績報告'!AV26</f>
        <v>0</v>
      </c>
      <c r="BE28" s="200"/>
      <c r="BF28" s="200"/>
      <c r="BG28" s="200"/>
      <c r="BH28" s="200">
        <f>'(附表１－１)(附表１－２)補助金所要額調'!BC26</f>
        <v>0</v>
      </c>
      <c r="BI28" s="200"/>
      <c r="BJ28" s="200"/>
      <c r="BK28" s="200"/>
      <c r="BL28" s="200">
        <f>'(附表５－１)(附表５－２)年間実績報告'!BC26</f>
        <v>0</v>
      </c>
      <c r="BM28" s="200"/>
      <c r="BN28" s="200"/>
      <c r="BO28" s="201"/>
      <c r="BP28" s="112" t="s">
        <v>52</v>
      </c>
      <c r="BQ28" s="113"/>
      <c r="BR28" s="113"/>
      <c r="BS28" s="113"/>
      <c r="BT28" s="113"/>
      <c r="BU28" s="114"/>
      <c r="BV28" s="200">
        <f>'(附表１－１)(附表１－２)補助金所要額調'!BP26</f>
        <v>0</v>
      </c>
      <c r="BW28" s="200"/>
      <c r="BX28" s="200"/>
      <c r="BY28" s="200"/>
      <c r="BZ28" s="200">
        <f>'(附表５－１)(附表５－２)年間実績報告'!BP26</f>
        <v>0</v>
      </c>
      <c r="CA28" s="200"/>
      <c r="CB28" s="200"/>
      <c r="CC28" s="200"/>
      <c r="CD28" s="200">
        <f>'(附表１－１)(附表１－２)補助金所要額調'!BW26</f>
        <v>0</v>
      </c>
      <c r="CE28" s="200"/>
      <c r="CF28" s="200"/>
      <c r="CG28" s="200"/>
      <c r="CH28" s="203">
        <f>'(附表５－１)(附表５－２)年間実績報告'!BW26</f>
        <v>0</v>
      </c>
      <c r="CI28" s="204"/>
      <c r="CJ28" s="204"/>
      <c r="CK28" s="209"/>
      <c r="CL28" s="215"/>
      <c r="CM28" s="215"/>
      <c r="CN28" s="215"/>
      <c r="CO28" s="215"/>
      <c r="CP28" s="215"/>
      <c r="CQ28" s="215"/>
      <c r="CR28" s="214"/>
      <c r="CS28" s="214"/>
      <c r="CT28" s="214"/>
      <c r="CU28" s="214"/>
      <c r="CV28" s="214"/>
      <c r="CW28" s="214"/>
      <c r="CX28" s="214"/>
      <c r="CY28" s="214"/>
      <c r="CZ28" s="214"/>
      <c r="DA28" s="214"/>
      <c r="DB28" s="214"/>
      <c r="DC28" s="214"/>
      <c r="DD28" s="214"/>
      <c r="DE28" s="214"/>
      <c r="DF28" s="214"/>
      <c r="DG28" s="214"/>
      <c r="DH28" s="207"/>
      <c r="DI28" s="207"/>
      <c r="DJ28" s="207"/>
      <c r="DK28" s="207"/>
      <c r="DL28" s="207"/>
      <c r="DM28" s="207"/>
      <c r="DN28" s="206"/>
      <c r="DO28" s="206"/>
      <c r="DP28" s="206"/>
      <c r="DQ28" s="206"/>
      <c r="DR28" s="206"/>
      <c r="DS28" s="206"/>
      <c r="DT28" s="206"/>
      <c r="DU28" s="206"/>
      <c r="DV28" s="206"/>
      <c r="DW28" s="206"/>
      <c r="DX28" s="206"/>
      <c r="DY28" s="206"/>
      <c r="DZ28" s="206"/>
      <c r="EA28" s="206"/>
      <c r="EB28" s="206"/>
      <c r="EC28" s="206"/>
    </row>
    <row r="33" s="6" customFormat="1" x14ac:dyDescent="0.5"/>
    <row r="34" s="6" customFormat="1" x14ac:dyDescent="0.5"/>
    <row r="35" s="6" customFormat="1" x14ac:dyDescent="0.5"/>
    <row r="36" s="6" customFormat="1" x14ac:dyDescent="0.5"/>
    <row r="37" s="6" customFormat="1" x14ac:dyDescent="0.5"/>
    <row r="38" s="6" customFormat="1" x14ac:dyDescent="0.5"/>
    <row r="39" s="6" customFormat="1" x14ac:dyDescent="0.5"/>
    <row r="40" s="6" customFormat="1" x14ac:dyDescent="0.5"/>
    <row r="41" s="6" customFormat="1" x14ac:dyDescent="0.5"/>
    <row r="42" s="6" customFormat="1" x14ac:dyDescent="0.5"/>
    <row r="43" s="6" customFormat="1" x14ac:dyDescent="0.5"/>
  </sheetData>
  <sheetProtection algorithmName="SHA-512" hashValue="b6hBmCyGY7rFAlTUEkRAs7XThyuJ1S+wkNEMUiFEzx3RDU2Li099xjApLdEpfUetyza3B1+Z9c/uqdK9q5CaLw==" saltValue="E1v6y9Yg0kqIexVP3VrWug==" spinCount="100000" sheet="1" objects="1" scenarios="1"/>
  <mergeCells count="380">
    <mergeCell ref="DD28:DG28"/>
    <mergeCell ref="DH28:DM28"/>
    <mergeCell ref="DN28:DQ28"/>
    <mergeCell ref="DR28:DU28"/>
    <mergeCell ref="DV28:DY28"/>
    <mergeCell ref="DZ28:EC28"/>
    <mergeCell ref="CD28:CG28"/>
    <mergeCell ref="CH28:CK28"/>
    <mergeCell ref="CL28:CQ28"/>
    <mergeCell ref="CR28:CU28"/>
    <mergeCell ref="CV28:CY28"/>
    <mergeCell ref="CZ28:DC28"/>
    <mergeCell ref="BD28:BG28"/>
    <mergeCell ref="BH28:BK28"/>
    <mergeCell ref="BL28:BO28"/>
    <mergeCell ref="BP28:BU28"/>
    <mergeCell ref="BV28:BY28"/>
    <mergeCell ref="BZ28:CC28"/>
    <mergeCell ref="AD28:AG28"/>
    <mergeCell ref="AH28:AK28"/>
    <mergeCell ref="AL28:AO28"/>
    <mergeCell ref="AP28:AS28"/>
    <mergeCell ref="AT28:AY28"/>
    <mergeCell ref="AZ28:BC28"/>
    <mergeCell ref="B28:G28"/>
    <mergeCell ref="H28:K28"/>
    <mergeCell ref="L28:O28"/>
    <mergeCell ref="P28:S28"/>
    <mergeCell ref="T28:W28"/>
    <mergeCell ref="X28:AC28"/>
    <mergeCell ref="DD27:DG27"/>
    <mergeCell ref="DH27:DM27"/>
    <mergeCell ref="DN27:DQ27"/>
    <mergeCell ref="BD27:BG27"/>
    <mergeCell ref="BH27:BK27"/>
    <mergeCell ref="BL27:BO27"/>
    <mergeCell ref="BP27:BU27"/>
    <mergeCell ref="BV27:BY27"/>
    <mergeCell ref="BZ27:CC27"/>
    <mergeCell ref="AD27:AG27"/>
    <mergeCell ref="AH27:AK27"/>
    <mergeCell ref="AL27:AO27"/>
    <mergeCell ref="AP27:AS27"/>
    <mergeCell ref="AT27:AY27"/>
    <mergeCell ref="AZ27:BC27"/>
    <mergeCell ref="B27:G27"/>
    <mergeCell ref="H27:K27"/>
    <mergeCell ref="L27:O27"/>
    <mergeCell ref="DR27:DU27"/>
    <mergeCell ref="DV27:DY27"/>
    <mergeCell ref="DZ27:EC27"/>
    <mergeCell ref="CD27:CG27"/>
    <mergeCell ref="CH27:CK27"/>
    <mergeCell ref="CL27:CQ27"/>
    <mergeCell ref="CR27:CU27"/>
    <mergeCell ref="CV27:CY27"/>
    <mergeCell ref="CZ27:DC27"/>
    <mergeCell ref="P27:S27"/>
    <mergeCell ref="T27:W27"/>
    <mergeCell ref="X27:AC27"/>
    <mergeCell ref="DD26:DG26"/>
    <mergeCell ref="DH26:DM26"/>
    <mergeCell ref="DN26:DQ26"/>
    <mergeCell ref="DR26:DU26"/>
    <mergeCell ref="DV26:DY26"/>
    <mergeCell ref="DZ26:EC26"/>
    <mergeCell ref="CD26:CG26"/>
    <mergeCell ref="CH26:CK26"/>
    <mergeCell ref="CL26:CQ26"/>
    <mergeCell ref="CR26:CU26"/>
    <mergeCell ref="CV26:CY26"/>
    <mergeCell ref="CZ26:DC26"/>
    <mergeCell ref="BD26:BG26"/>
    <mergeCell ref="BH26:BK26"/>
    <mergeCell ref="BL26:BO26"/>
    <mergeCell ref="BP26:BU26"/>
    <mergeCell ref="BV26:BY26"/>
    <mergeCell ref="BZ26:CC26"/>
    <mergeCell ref="AD26:AG26"/>
    <mergeCell ref="AH26:AK26"/>
    <mergeCell ref="AL26:AO26"/>
    <mergeCell ref="AP26:AS26"/>
    <mergeCell ref="AT26:AY26"/>
    <mergeCell ref="AZ26:BC26"/>
    <mergeCell ref="B26:G26"/>
    <mergeCell ref="H26:K26"/>
    <mergeCell ref="L26:O26"/>
    <mergeCell ref="P26:S26"/>
    <mergeCell ref="T26:W26"/>
    <mergeCell ref="X26:AC26"/>
    <mergeCell ref="DD25:DG25"/>
    <mergeCell ref="DH25:DM25"/>
    <mergeCell ref="DN25:DQ25"/>
    <mergeCell ref="DR25:DU25"/>
    <mergeCell ref="DV25:DY25"/>
    <mergeCell ref="DZ25:EC25"/>
    <mergeCell ref="CD25:CG25"/>
    <mergeCell ref="CH25:CK25"/>
    <mergeCell ref="CL25:CQ25"/>
    <mergeCell ref="CR25:CU25"/>
    <mergeCell ref="CV25:CY25"/>
    <mergeCell ref="CZ25:DC25"/>
    <mergeCell ref="BD25:BG25"/>
    <mergeCell ref="BH25:BK25"/>
    <mergeCell ref="BL25:BO25"/>
    <mergeCell ref="BP25:BU25"/>
    <mergeCell ref="BV25:BY25"/>
    <mergeCell ref="BZ25:CC25"/>
    <mergeCell ref="AD25:AG25"/>
    <mergeCell ref="AH25:AK25"/>
    <mergeCell ref="AL25:AO25"/>
    <mergeCell ref="AP25:AS25"/>
    <mergeCell ref="AT25:AY25"/>
    <mergeCell ref="AZ25:BC25"/>
    <mergeCell ref="B25:G25"/>
    <mergeCell ref="H25:K25"/>
    <mergeCell ref="L25:O25"/>
    <mergeCell ref="P25:S25"/>
    <mergeCell ref="T25:W25"/>
    <mergeCell ref="X25:AC25"/>
    <mergeCell ref="DD24:DG24"/>
    <mergeCell ref="DH24:DM24"/>
    <mergeCell ref="DN24:DQ24"/>
    <mergeCell ref="BD24:BG24"/>
    <mergeCell ref="BH24:BK24"/>
    <mergeCell ref="BL24:BO24"/>
    <mergeCell ref="BP24:BU24"/>
    <mergeCell ref="BV24:BY24"/>
    <mergeCell ref="BZ24:CC24"/>
    <mergeCell ref="AD24:AG24"/>
    <mergeCell ref="AH24:AK24"/>
    <mergeCell ref="AL24:AO24"/>
    <mergeCell ref="AP24:AS24"/>
    <mergeCell ref="AT24:AY24"/>
    <mergeCell ref="AZ24:BC24"/>
    <mergeCell ref="B24:G24"/>
    <mergeCell ref="H24:K24"/>
    <mergeCell ref="L24:O24"/>
    <mergeCell ref="DR24:DU24"/>
    <mergeCell ref="DV24:DY24"/>
    <mergeCell ref="DZ24:EC24"/>
    <mergeCell ref="CD24:CG24"/>
    <mergeCell ref="CH24:CK24"/>
    <mergeCell ref="CL24:CQ24"/>
    <mergeCell ref="CR24:CU24"/>
    <mergeCell ref="CV24:CY24"/>
    <mergeCell ref="CZ24:DC24"/>
    <mergeCell ref="P24:S24"/>
    <mergeCell ref="T24:W24"/>
    <mergeCell ref="X24:AC24"/>
    <mergeCell ref="DD23:DG23"/>
    <mergeCell ref="DH23:DM23"/>
    <mergeCell ref="DN23:DQ23"/>
    <mergeCell ref="DR23:DU23"/>
    <mergeCell ref="DV23:DY23"/>
    <mergeCell ref="DZ23:EC23"/>
    <mergeCell ref="CD23:CG23"/>
    <mergeCell ref="CH23:CK23"/>
    <mergeCell ref="CL23:CQ23"/>
    <mergeCell ref="CR23:CU23"/>
    <mergeCell ref="CV23:CY23"/>
    <mergeCell ref="CZ23:DC23"/>
    <mergeCell ref="BD23:BG23"/>
    <mergeCell ref="BH23:BK23"/>
    <mergeCell ref="BL23:BO23"/>
    <mergeCell ref="BP23:BU23"/>
    <mergeCell ref="BV23:BY23"/>
    <mergeCell ref="BZ23:CC23"/>
    <mergeCell ref="AD23:AG23"/>
    <mergeCell ref="AH23:AK23"/>
    <mergeCell ref="AL23:AO23"/>
    <mergeCell ref="AP23:AS23"/>
    <mergeCell ref="AT23:AY23"/>
    <mergeCell ref="AZ23:BC23"/>
    <mergeCell ref="B23:G23"/>
    <mergeCell ref="H23:K23"/>
    <mergeCell ref="L23:O23"/>
    <mergeCell ref="P23:S23"/>
    <mergeCell ref="T23:W23"/>
    <mergeCell ref="X23:AC23"/>
    <mergeCell ref="DD22:DG22"/>
    <mergeCell ref="DH22:DM22"/>
    <mergeCell ref="DN22:DQ22"/>
    <mergeCell ref="DR22:DU22"/>
    <mergeCell ref="DV22:DY22"/>
    <mergeCell ref="DZ22:EC22"/>
    <mergeCell ref="CD22:CG22"/>
    <mergeCell ref="CH22:CK22"/>
    <mergeCell ref="CL22:CQ22"/>
    <mergeCell ref="CR22:CU22"/>
    <mergeCell ref="CV22:CY22"/>
    <mergeCell ref="CZ22:DC22"/>
    <mergeCell ref="BD22:BG22"/>
    <mergeCell ref="BH22:BK22"/>
    <mergeCell ref="BL22:BO22"/>
    <mergeCell ref="BP22:BU22"/>
    <mergeCell ref="BV22:BY22"/>
    <mergeCell ref="BZ22:CC22"/>
    <mergeCell ref="AD22:AG22"/>
    <mergeCell ref="AH22:AK22"/>
    <mergeCell ref="AL22:AO22"/>
    <mergeCell ref="AP22:AS22"/>
    <mergeCell ref="AT22:AY22"/>
    <mergeCell ref="AZ22:BC22"/>
    <mergeCell ref="B22:G22"/>
    <mergeCell ref="H22:K22"/>
    <mergeCell ref="L22:O22"/>
    <mergeCell ref="P22:S22"/>
    <mergeCell ref="T22:W22"/>
    <mergeCell ref="X22:AC22"/>
    <mergeCell ref="DD21:DG21"/>
    <mergeCell ref="DH21:DM21"/>
    <mergeCell ref="DN21:DQ21"/>
    <mergeCell ref="BD21:BG21"/>
    <mergeCell ref="BH21:BK21"/>
    <mergeCell ref="BL21:BO21"/>
    <mergeCell ref="BP21:BU21"/>
    <mergeCell ref="BV21:BY21"/>
    <mergeCell ref="BZ21:CC21"/>
    <mergeCell ref="AD21:AG21"/>
    <mergeCell ref="AH21:AK21"/>
    <mergeCell ref="AL21:AO21"/>
    <mergeCell ref="AP21:AS21"/>
    <mergeCell ref="AT21:AY21"/>
    <mergeCell ref="AZ21:BC21"/>
    <mergeCell ref="B21:G21"/>
    <mergeCell ref="H21:K21"/>
    <mergeCell ref="L21:O21"/>
    <mergeCell ref="DR21:DU21"/>
    <mergeCell ref="DV21:DY21"/>
    <mergeCell ref="DZ21:EC21"/>
    <mergeCell ref="CD21:CG21"/>
    <mergeCell ref="CH21:CK21"/>
    <mergeCell ref="CL21:CQ21"/>
    <mergeCell ref="CR21:CU21"/>
    <mergeCell ref="CV21:CY21"/>
    <mergeCell ref="CZ21:DC21"/>
    <mergeCell ref="P21:S21"/>
    <mergeCell ref="T21:W21"/>
    <mergeCell ref="X21:AC21"/>
    <mergeCell ref="DD20:DG20"/>
    <mergeCell ref="DH20:DM20"/>
    <mergeCell ref="DN20:DQ20"/>
    <mergeCell ref="DR20:DU20"/>
    <mergeCell ref="DV20:DY20"/>
    <mergeCell ref="DZ20:EC20"/>
    <mergeCell ref="CD20:CG20"/>
    <mergeCell ref="CH20:CK20"/>
    <mergeCell ref="CL20:CQ20"/>
    <mergeCell ref="CR20:CU20"/>
    <mergeCell ref="CV20:CY20"/>
    <mergeCell ref="CZ20:DC20"/>
    <mergeCell ref="BD20:BG20"/>
    <mergeCell ref="BH20:BK20"/>
    <mergeCell ref="BL20:BO20"/>
    <mergeCell ref="BP20:BU20"/>
    <mergeCell ref="BV20:BY20"/>
    <mergeCell ref="BZ20:CC20"/>
    <mergeCell ref="AD20:AG20"/>
    <mergeCell ref="AH20:AK20"/>
    <mergeCell ref="AL20:AO20"/>
    <mergeCell ref="B20:G20"/>
    <mergeCell ref="H20:K20"/>
    <mergeCell ref="L20:O20"/>
    <mergeCell ref="P20:S20"/>
    <mergeCell ref="T20:W20"/>
    <mergeCell ref="X20:AC20"/>
    <mergeCell ref="CL19:CQ19"/>
    <mergeCell ref="CR19:CU19"/>
    <mergeCell ref="CV19:CY19"/>
    <mergeCell ref="BL19:BO19"/>
    <mergeCell ref="BP19:BU19"/>
    <mergeCell ref="BV19:BY19"/>
    <mergeCell ref="BZ19:CC19"/>
    <mergeCell ref="CD19:CG19"/>
    <mergeCell ref="B19:G19"/>
    <mergeCell ref="H19:K19"/>
    <mergeCell ref="L19:O19"/>
    <mergeCell ref="P19:S19"/>
    <mergeCell ref="T19:W19"/>
    <mergeCell ref="X19:AC19"/>
    <mergeCell ref="AD19:AG19"/>
    <mergeCell ref="AH19:AK19"/>
    <mergeCell ref="DN18:DQ18"/>
    <mergeCell ref="DR18:DU18"/>
    <mergeCell ref="AP20:AS20"/>
    <mergeCell ref="AT20:AY20"/>
    <mergeCell ref="AZ20:BC20"/>
    <mergeCell ref="DN19:DQ19"/>
    <mergeCell ref="DR19:DU19"/>
    <mergeCell ref="DV19:DY19"/>
    <mergeCell ref="DZ19:EC19"/>
    <mergeCell ref="CZ19:DC19"/>
    <mergeCell ref="DD19:DG19"/>
    <mergeCell ref="DH19:DM19"/>
    <mergeCell ref="CR18:CU18"/>
    <mergeCell ref="DH17:DM18"/>
    <mergeCell ref="DN17:DU17"/>
    <mergeCell ref="DV17:EC17"/>
    <mergeCell ref="CD17:CK17"/>
    <mergeCell ref="CL17:CQ18"/>
    <mergeCell ref="CR17:CY17"/>
    <mergeCell ref="DV18:DY18"/>
    <mergeCell ref="DZ18:EC18"/>
    <mergeCell ref="CV18:CY18"/>
    <mergeCell ref="CZ18:DC18"/>
    <mergeCell ref="DD18:DG18"/>
    <mergeCell ref="AZ18:BC18"/>
    <mergeCell ref="BD18:BG18"/>
    <mergeCell ref="BH18:BK18"/>
    <mergeCell ref="BL18:BO18"/>
    <mergeCell ref="CH19:CK19"/>
    <mergeCell ref="AL19:AO19"/>
    <mergeCell ref="AP19:AS19"/>
    <mergeCell ref="AT19:AY19"/>
    <mergeCell ref="AZ19:BC19"/>
    <mergeCell ref="BD19:BG19"/>
    <mergeCell ref="BH19:BK19"/>
    <mergeCell ref="CD18:CG18"/>
    <mergeCell ref="CH18:CK18"/>
    <mergeCell ref="BT15:BZ15"/>
    <mergeCell ref="CA15:DG15"/>
    <mergeCell ref="B17:G18"/>
    <mergeCell ref="H17:O17"/>
    <mergeCell ref="P17:W17"/>
    <mergeCell ref="X17:AC18"/>
    <mergeCell ref="AD17:AK17"/>
    <mergeCell ref="AL17:AS17"/>
    <mergeCell ref="AT17:AY18"/>
    <mergeCell ref="AZ17:BG17"/>
    <mergeCell ref="CZ17:DG17"/>
    <mergeCell ref="H18:K18"/>
    <mergeCell ref="L18:O18"/>
    <mergeCell ref="P18:S18"/>
    <mergeCell ref="T18:W18"/>
    <mergeCell ref="AD18:AG18"/>
    <mergeCell ref="AH18:AK18"/>
    <mergeCell ref="BH17:BO17"/>
    <mergeCell ref="BP17:BU18"/>
    <mergeCell ref="BV17:CC17"/>
    <mergeCell ref="BV18:BY18"/>
    <mergeCell ref="BZ18:CC18"/>
    <mergeCell ref="AL18:AO18"/>
    <mergeCell ref="AP18:AS18"/>
    <mergeCell ref="CY9:DD9"/>
    <mergeCell ref="DE9:DJ9"/>
    <mergeCell ref="DK9:DP9"/>
    <mergeCell ref="DQ9:DV9"/>
    <mergeCell ref="BT14:BZ14"/>
    <mergeCell ref="CA14:DG14"/>
    <mergeCell ref="DQ8:DV8"/>
    <mergeCell ref="B9:N9"/>
    <mergeCell ref="O9:AA9"/>
    <mergeCell ref="AB9:BN9"/>
    <mergeCell ref="BO9:BT9"/>
    <mergeCell ref="BU9:BZ9"/>
    <mergeCell ref="CA9:CF9"/>
    <mergeCell ref="CG9:CL9"/>
    <mergeCell ref="CM9:CR9"/>
    <mergeCell ref="CS9:CX9"/>
    <mergeCell ref="B3:DX3"/>
    <mergeCell ref="CR5:CX5"/>
    <mergeCell ref="CY5:DV5"/>
    <mergeCell ref="B7:N8"/>
    <mergeCell ref="O7:AA8"/>
    <mergeCell ref="AB7:BN8"/>
    <mergeCell ref="BO7:BZ7"/>
    <mergeCell ref="CA7:CL7"/>
    <mergeCell ref="CM7:CX7"/>
    <mergeCell ref="CY7:DJ7"/>
    <mergeCell ref="DK7:DV7"/>
    <mergeCell ref="BO8:BT8"/>
    <mergeCell ref="BU8:BZ8"/>
    <mergeCell ref="CA8:CF8"/>
    <mergeCell ref="CG8:CL8"/>
    <mergeCell ref="CM8:CR8"/>
    <mergeCell ref="CS8:CX8"/>
    <mergeCell ref="CY8:DD8"/>
    <mergeCell ref="DE8:DJ8"/>
    <mergeCell ref="DK8:DP8"/>
  </mergeCells>
  <phoneticPr fontId="3"/>
  <pageMargins left="0.7" right="0.7" top="0.75" bottom="0.75" header="0.3" footer="0.3"/>
  <pageSetup paperSize="9" scale="87" orientation="landscape" horizontalDpi="0" verticalDpi="0" copies="5" r:id="rId1"/>
  <rowBreaks count="1" manualBreakCount="1">
    <brk id="1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2F87F-43E8-4D57-98DA-7BDB1C762E46}">
  <sheetPr>
    <tabColor theme="9" tint="0.59999389629810485"/>
  </sheetPr>
  <dimension ref="A1:DF41"/>
  <sheetViews>
    <sheetView view="pageBreakPreview" zoomScale="85" zoomScaleNormal="100" zoomScaleSheetLayoutView="85" workbookViewId="0">
      <selection activeCell="Z8" sqref="Z8:BH8"/>
    </sheetView>
  </sheetViews>
  <sheetFormatPr defaultColWidth="8.1796875" defaultRowHeight="11.85" x14ac:dyDescent="0.5"/>
  <cols>
    <col min="1" max="122" width="1.08984375" style="6" customWidth="1"/>
    <col min="123" max="16384" width="8.1796875" style="6"/>
  </cols>
  <sheetData>
    <row r="1" spans="1:110" x14ac:dyDescent="0.15">
      <c r="A1" s="22" t="s">
        <v>193</v>
      </c>
    </row>
    <row r="2" spans="1:110" ht="14.25" customHeight="1" x14ac:dyDescent="0.5"/>
    <row r="3" spans="1:110" ht="14.25" customHeight="1" x14ac:dyDescent="0.5">
      <c r="B3" s="126" t="s">
        <v>138</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row>
    <row r="4" spans="1:110" ht="14.25" customHeight="1" x14ac:dyDescent="0.5">
      <c r="CO4" s="7"/>
      <c r="CP4" s="7"/>
    </row>
    <row r="5" spans="1:110" ht="16.149999999999999" customHeight="1" x14ac:dyDescent="0.5">
      <c r="CC5" s="127" t="s">
        <v>113</v>
      </c>
      <c r="CD5" s="127"/>
      <c r="CE5" s="127"/>
      <c r="CF5" s="127"/>
      <c r="CG5" s="127"/>
      <c r="CH5" s="127"/>
      <c r="CI5" s="127"/>
      <c r="CJ5" s="128" t="str">
        <f>IF(基本情報入力シート!V7="","",基本情報入力シート!V7)</f>
        <v/>
      </c>
      <c r="CK5" s="128"/>
      <c r="CL5" s="128"/>
      <c r="CM5" s="128"/>
      <c r="CN5" s="128"/>
      <c r="CO5" s="128"/>
      <c r="CP5" s="128"/>
      <c r="CQ5" s="128"/>
      <c r="CR5" s="128"/>
      <c r="CS5" s="128"/>
      <c r="CT5" s="128"/>
      <c r="CU5" s="128"/>
      <c r="CV5" s="128"/>
      <c r="CW5" s="128"/>
      <c r="CX5" s="128"/>
      <c r="CY5" s="128"/>
      <c r="CZ5" s="128"/>
      <c r="DA5" s="128"/>
      <c r="DB5" s="128"/>
      <c r="DC5" s="128"/>
      <c r="DD5" s="128"/>
      <c r="DE5" s="128"/>
      <c r="DF5" s="128"/>
    </row>
    <row r="6" spans="1:110" ht="7" customHeight="1" x14ac:dyDescent="0.5">
      <c r="CP6" s="8"/>
    </row>
    <row r="7" spans="1:110" ht="29.95" customHeight="1" x14ac:dyDescent="0.5">
      <c r="B7" s="133" t="s">
        <v>18</v>
      </c>
      <c r="C7" s="134"/>
      <c r="D7" s="134"/>
      <c r="E7" s="134"/>
      <c r="F7" s="134"/>
      <c r="G7" s="134"/>
      <c r="H7" s="134"/>
      <c r="I7" s="134"/>
      <c r="J7" s="134"/>
      <c r="K7" s="134"/>
      <c r="L7" s="134"/>
      <c r="M7" s="134"/>
      <c r="N7" s="133" t="s">
        <v>20</v>
      </c>
      <c r="O7" s="134"/>
      <c r="P7" s="134"/>
      <c r="Q7" s="134"/>
      <c r="R7" s="134"/>
      <c r="S7" s="134"/>
      <c r="T7" s="134"/>
      <c r="U7" s="134"/>
      <c r="V7" s="134"/>
      <c r="W7" s="134"/>
      <c r="X7" s="134"/>
      <c r="Y7" s="135"/>
      <c r="Z7" s="129" t="s">
        <v>194</v>
      </c>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t="s">
        <v>114</v>
      </c>
      <c r="BJ7" s="129"/>
      <c r="BK7" s="129"/>
      <c r="BL7" s="129"/>
      <c r="BM7" s="129"/>
      <c r="BN7" s="129"/>
      <c r="BO7" s="129"/>
      <c r="BP7" s="129"/>
      <c r="BQ7" s="129"/>
      <c r="BR7" s="129"/>
      <c r="BS7" s="129" t="s">
        <v>89</v>
      </c>
      <c r="BT7" s="129"/>
      <c r="BU7" s="129"/>
      <c r="BV7" s="129"/>
      <c r="BW7" s="129"/>
      <c r="BX7" s="129"/>
      <c r="BY7" s="129"/>
      <c r="BZ7" s="129"/>
      <c r="CA7" s="129"/>
      <c r="CB7" s="129"/>
      <c r="CC7" s="130" t="s">
        <v>115</v>
      </c>
      <c r="CD7" s="129"/>
      <c r="CE7" s="129"/>
      <c r="CF7" s="129"/>
      <c r="CG7" s="129"/>
      <c r="CH7" s="129"/>
      <c r="CI7" s="129"/>
      <c r="CJ7" s="129"/>
      <c r="CK7" s="129"/>
      <c r="CL7" s="129"/>
      <c r="CM7" s="129" t="s">
        <v>116</v>
      </c>
      <c r="CN7" s="129"/>
      <c r="CO7" s="129"/>
      <c r="CP7" s="129"/>
      <c r="CQ7" s="129"/>
      <c r="CR7" s="129"/>
      <c r="CS7" s="129"/>
      <c r="CT7" s="129"/>
      <c r="CU7" s="129"/>
      <c r="CV7" s="129"/>
      <c r="CW7" s="129" t="s">
        <v>117</v>
      </c>
      <c r="CX7" s="129"/>
      <c r="CY7" s="129"/>
      <c r="CZ7" s="129"/>
      <c r="DA7" s="129"/>
      <c r="DB7" s="129"/>
      <c r="DC7" s="129"/>
      <c r="DD7" s="129"/>
      <c r="DE7" s="129"/>
      <c r="DF7" s="129"/>
    </row>
    <row r="8" spans="1:110" ht="90" customHeight="1" x14ac:dyDescent="0.5">
      <c r="B8" s="217" t="str">
        <f>IF(基本情報入力シート!V18="","",基本情報入力シート!V18)</f>
        <v/>
      </c>
      <c r="C8" s="218"/>
      <c r="D8" s="218"/>
      <c r="E8" s="218"/>
      <c r="F8" s="218"/>
      <c r="G8" s="218"/>
      <c r="H8" s="218"/>
      <c r="I8" s="218"/>
      <c r="J8" s="218"/>
      <c r="K8" s="218"/>
      <c r="L8" s="218"/>
      <c r="M8" s="218"/>
      <c r="N8" s="136" t="str">
        <f>IF(基本情報入力シート!V20="","",基本情報入力シート!V20)</f>
        <v/>
      </c>
      <c r="O8" s="137"/>
      <c r="P8" s="137"/>
      <c r="Q8" s="137"/>
      <c r="R8" s="137"/>
      <c r="S8" s="137"/>
      <c r="T8" s="137"/>
      <c r="U8" s="137"/>
      <c r="V8" s="137"/>
      <c r="W8" s="137"/>
      <c r="X8" s="137"/>
      <c r="Y8" s="138"/>
      <c r="Z8" s="131" t="str">
        <f>IF(基本情報入力シート!V21="","",基本情報入力シート!V21)</f>
        <v>別表第1の1　区分1　移動に片道20分以上の時間を要するサービス（特別地域加算対象地域内に居住する利用者を対象に行う場合）</v>
      </c>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79">
        <f>'(附表2)実施状況報告（４月）'!A191+'(附表2)実施状況報告（５月）'!A218+'(附表2)実施状況報告（６月）'!A218+'(附表2)実施状況報告（７月）'!A218+'(附表2)実施状況報告（８月）'!A218+'(附表2)実施状況報告（９月）'!A218+'(附表2)実施状況報告（１０月）'!A218+'(附表2)実施状況報告（１１月）'!A218+'(附表2)実施状況報告（１２月）'!A218+'(附表2)実施状況報告（１月）'!A218+'(附表2)実施状況報告（２月）'!A218+'(附表2)実施状況報告（３月）'!A218</f>
        <v>0</v>
      </c>
      <c r="BJ8" s="179"/>
      <c r="BK8" s="179"/>
      <c r="BL8" s="179"/>
      <c r="BM8" s="179"/>
      <c r="BN8" s="179"/>
      <c r="BO8" s="179"/>
      <c r="BP8" s="179"/>
      <c r="BQ8" s="179"/>
      <c r="BR8" s="179"/>
      <c r="BS8" s="179">
        <f>'(附表2)実施状況報告（４月）'!C191+'(附表2)実施状況報告（５月）'!C218+'(附表2)実施状況報告（６月）'!C218+'(附表2)実施状況報告（７月）'!C218+'(附表2)実施状況報告（８月）'!C218+'(附表2)実施状況報告（９月）'!C218+'(附表2)実施状況報告（１０月）'!C218+'(附表2)実施状況報告（１１月）'!C218+'(附表2)実施状況報告（１２月）'!C218+'(附表2)実施状況報告（１月）'!C218+'(附表2)実施状況報告（２月）'!C218+'(附表2)実施状況報告（３月）'!C218</f>
        <v>0</v>
      </c>
      <c r="BT8" s="179"/>
      <c r="BU8" s="179"/>
      <c r="BV8" s="179"/>
      <c r="BW8" s="179"/>
      <c r="BX8" s="179"/>
      <c r="BY8" s="179"/>
      <c r="BZ8" s="179"/>
      <c r="CA8" s="179"/>
      <c r="CB8" s="179"/>
      <c r="CC8" s="179">
        <f>'(附表2)実施状況報告（４月）'!D191+'(附表2)実施状況報告（５月）'!D218+'(附表2)実施状況報告（６月）'!D218+'(附表2)実施状況報告（７月）'!D218+'(附表2)実施状況報告（８月）'!D218+'(附表2)実施状況報告（９月）'!D218+'(附表2)実施状況報告（１０月）'!D218+'(附表2)実施状況報告（１１月）'!D218+'(附表2)実施状況報告（１２月）'!D218+'(附表2)実施状況報告（１月）'!D218+'(附表2)実施状況報告（２月）'!D218+'(附表2)実施状況報告（３月）'!D218</f>
        <v>0</v>
      </c>
      <c r="CD8" s="179"/>
      <c r="CE8" s="179"/>
      <c r="CF8" s="179"/>
      <c r="CG8" s="179"/>
      <c r="CH8" s="179"/>
      <c r="CI8" s="179"/>
      <c r="CJ8" s="179"/>
      <c r="CK8" s="179"/>
      <c r="CL8" s="179"/>
      <c r="CM8" s="179">
        <f>'(附表2)実施状況報告（４月）'!E191+'(附表2)実施状況報告（５月）'!E218+'(附表2)実施状況報告（６月）'!E218+'(附表2)実施状況報告（７月）'!E218+'(附表2)実施状況報告（８月）'!E218+'(附表2)実施状況報告（９月）'!E218+'(附表2)実施状況報告（１０月）'!E218+'(附表2)実施状況報告（１１月）'!E218+'(附表2)実施状況報告（１２月）'!E218+'(附表2)実施状況報告（１月）'!E218+'(附表2)実施状況報告（２月）'!E218+'(附表2)実施状況報告（３月）'!E218</f>
        <v>0</v>
      </c>
      <c r="CN8" s="179"/>
      <c r="CO8" s="179"/>
      <c r="CP8" s="179"/>
      <c r="CQ8" s="179"/>
      <c r="CR8" s="179"/>
      <c r="CS8" s="179"/>
      <c r="CT8" s="179"/>
      <c r="CU8" s="179"/>
      <c r="CV8" s="179"/>
      <c r="CW8" s="179">
        <f>ROUNDDOWN(CM8,-3)</f>
        <v>0</v>
      </c>
      <c r="CX8" s="179"/>
      <c r="CY8" s="179"/>
      <c r="CZ8" s="179"/>
      <c r="DA8" s="179"/>
      <c r="DB8" s="179"/>
      <c r="DC8" s="179"/>
      <c r="DD8" s="179"/>
      <c r="DE8" s="179"/>
      <c r="DF8" s="179"/>
    </row>
    <row r="9" spans="1:110" ht="7" customHeight="1" x14ac:dyDescent="0.5"/>
    <row r="10" spans="1:110" ht="15.05" customHeight="1" x14ac:dyDescent="0.5">
      <c r="B10" s="6" t="s">
        <v>118</v>
      </c>
    </row>
    <row r="11" spans="1:110" ht="7" customHeight="1" x14ac:dyDescent="0.5"/>
    <row r="12" spans="1:110" ht="16.7" customHeight="1" x14ac:dyDescent="0.5">
      <c r="A12" s="17" t="s">
        <v>195</v>
      </c>
    </row>
    <row r="13" spans="1:110" ht="20.05" customHeight="1" x14ac:dyDescent="0.5">
      <c r="B13" s="9" t="s">
        <v>196</v>
      </c>
      <c r="BJ13" s="127" t="s">
        <v>113</v>
      </c>
      <c r="BK13" s="127"/>
      <c r="BL13" s="127"/>
      <c r="BM13" s="127"/>
      <c r="BN13" s="127"/>
      <c r="BO13" s="127"/>
      <c r="BP13" s="127"/>
      <c r="BQ13" s="128" t="str">
        <f>IF(基本情報入力シート!V7="","",基本情報入力シート!V7)</f>
        <v/>
      </c>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row>
    <row r="14" spans="1:110" ht="16.149999999999999" customHeight="1" x14ac:dyDescent="0.5">
      <c r="BJ14" s="134" t="s">
        <v>18</v>
      </c>
      <c r="BK14" s="134"/>
      <c r="BL14" s="134"/>
      <c r="BM14" s="134"/>
      <c r="BN14" s="134"/>
      <c r="BO14" s="134"/>
      <c r="BP14" s="134"/>
      <c r="BQ14" s="128" t="str">
        <f>IF(基本情報入力シート!V18="","",基本情報入力シート!V18)</f>
        <v/>
      </c>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row>
    <row r="15" spans="1:110" ht="7" customHeight="1" x14ac:dyDescent="0.5">
      <c r="CP15" s="8"/>
    </row>
    <row r="16" spans="1:110" ht="29.95" customHeight="1" x14ac:dyDescent="0.5">
      <c r="B16" s="118" t="s">
        <v>22</v>
      </c>
      <c r="C16" s="118"/>
      <c r="D16" s="118"/>
      <c r="E16" s="118"/>
      <c r="F16" s="118"/>
      <c r="G16" s="118"/>
      <c r="H16" s="119" t="s">
        <v>120</v>
      </c>
      <c r="I16" s="119"/>
      <c r="J16" s="119"/>
      <c r="K16" s="119"/>
      <c r="L16" s="119"/>
      <c r="M16" s="119"/>
      <c r="N16" s="119"/>
      <c r="O16" s="120" t="s">
        <v>91</v>
      </c>
      <c r="P16" s="120"/>
      <c r="Q16" s="120"/>
      <c r="R16" s="120"/>
      <c r="S16" s="120"/>
      <c r="T16" s="120"/>
      <c r="U16" s="121"/>
      <c r="V16" s="122" t="s">
        <v>22</v>
      </c>
      <c r="W16" s="118"/>
      <c r="X16" s="118"/>
      <c r="Y16" s="118"/>
      <c r="Z16" s="118"/>
      <c r="AA16" s="118"/>
      <c r="AB16" s="119" t="s">
        <v>120</v>
      </c>
      <c r="AC16" s="119"/>
      <c r="AD16" s="119"/>
      <c r="AE16" s="119"/>
      <c r="AF16" s="119"/>
      <c r="AG16" s="119"/>
      <c r="AH16" s="119"/>
      <c r="AI16" s="120" t="s">
        <v>91</v>
      </c>
      <c r="AJ16" s="120"/>
      <c r="AK16" s="120"/>
      <c r="AL16" s="120"/>
      <c r="AM16" s="120"/>
      <c r="AN16" s="120"/>
      <c r="AO16" s="121"/>
      <c r="AP16" s="122" t="s">
        <v>22</v>
      </c>
      <c r="AQ16" s="118"/>
      <c r="AR16" s="118"/>
      <c r="AS16" s="118"/>
      <c r="AT16" s="118"/>
      <c r="AU16" s="118"/>
      <c r="AV16" s="119" t="s">
        <v>120</v>
      </c>
      <c r="AW16" s="119"/>
      <c r="AX16" s="119"/>
      <c r="AY16" s="119"/>
      <c r="AZ16" s="119"/>
      <c r="BA16" s="119"/>
      <c r="BB16" s="119"/>
      <c r="BC16" s="120" t="s">
        <v>91</v>
      </c>
      <c r="BD16" s="120"/>
      <c r="BE16" s="120"/>
      <c r="BF16" s="120"/>
      <c r="BG16" s="120"/>
      <c r="BH16" s="120"/>
      <c r="BI16" s="121"/>
      <c r="BJ16" s="147" t="s">
        <v>22</v>
      </c>
      <c r="BK16" s="148"/>
      <c r="BL16" s="148"/>
      <c r="BM16" s="148"/>
      <c r="BN16" s="148"/>
      <c r="BO16" s="149"/>
      <c r="BP16" s="119" t="s">
        <v>120</v>
      </c>
      <c r="BQ16" s="119"/>
      <c r="BR16" s="119"/>
      <c r="BS16" s="119"/>
      <c r="BT16" s="119"/>
      <c r="BU16" s="119"/>
      <c r="BV16" s="119"/>
      <c r="BW16" s="120" t="s">
        <v>91</v>
      </c>
      <c r="BX16" s="120"/>
      <c r="BY16" s="120"/>
      <c r="BZ16" s="120"/>
      <c r="CA16" s="120"/>
      <c r="CB16" s="120"/>
      <c r="CC16" s="121"/>
      <c r="CD16" s="147" t="s">
        <v>22</v>
      </c>
      <c r="CE16" s="148"/>
      <c r="CF16" s="148"/>
      <c r="CG16" s="148"/>
      <c r="CH16" s="148"/>
      <c r="CI16" s="149"/>
      <c r="CJ16" s="119" t="s">
        <v>120</v>
      </c>
      <c r="CK16" s="119"/>
      <c r="CL16" s="119"/>
      <c r="CM16" s="119"/>
      <c r="CN16" s="119"/>
      <c r="CO16" s="119"/>
      <c r="CP16" s="119"/>
      <c r="CQ16" s="120" t="s">
        <v>91</v>
      </c>
      <c r="CR16" s="120"/>
      <c r="CS16" s="120"/>
      <c r="CT16" s="120"/>
      <c r="CU16" s="120"/>
      <c r="CV16" s="120"/>
      <c r="CW16" s="120"/>
    </row>
    <row r="17" spans="2:101" ht="20.05" customHeight="1" x14ac:dyDescent="0.5">
      <c r="B17" s="118" t="s">
        <v>23</v>
      </c>
      <c r="C17" s="118"/>
      <c r="D17" s="118"/>
      <c r="E17" s="118"/>
      <c r="F17" s="118"/>
      <c r="G17" s="118"/>
      <c r="H17" s="111">
        <f>'(附表2)実施状況報告（４月）'!AO3+'(附表2)実施状況報告（５月）'!AG3+'(附表2)実施状況報告（６月）'!AG3+'(附表2)実施状況報告（７月）'!AG3+'(附表2)実施状況報告（８月）'!AG3+'(附表2)実施状況報告（９月）'!AG3+'(附表2)実施状況報告（１０月）'!AG3+'(附表2)実施状況報告（１１月）'!AG3+'(附表2)実施状況報告（１２月）'!AG3+'(附表2)実施状況報告（１月）'!AG3+'(附表2)実施状況報告（２月）'!AG3+'(附表2)実施状況報告（３月）'!AG3</f>
        <v>0</v>
      </c>
      <c r="I17" s="111"/>
      <c r="J17" s="111"/>
      <c r="K17" s="111"/>
      <c r="L17" s="111"/>
      <c r="M17" s="111"/>
      <c r="N17" s="111"/>
      <c r="O17" s="111">
        <f>'(附表2)実施状況報告（４月）'!AP3+'(附表2)実施状況報告（５月）'!AH3+'(附表2)実施状況報告（６月）'!AH3+'(附表2)実施状況報告（７月）'!AH3+'(附表2)実施状況報告（８月）'!AH3+'(附表2)実施状況報告（９月）'!AH3+'(附表2)実施状況報告（１０月）'!AH3+'(附表2)実施状況報告（１１月）'!AH3+'(附表2)実施状況報告（１２月）'!AH3+'(附表2)実施状況報告（１月）'!AH3+'(附表2)実施状況報告（２月）'!AH3+'(附表2)実施状況報告（３月）'!AH3</f>
        <v>0</v>
      </c>
      <c r="P17" s="111"/>
      <c r="Q17" s="111"/>
      <c r="R17" s="111"/>
      <c r="S17" s="111"/>
      <c r="T17" s="111"/>
      <c r="U17" s="115"/>
      <c r="V17" s="123" t="s">
        <v>53</v>
      </c>
      <c r="W17" s="124"/>
      <c r="X17" s="124"/>
      <c r="Y17" s="124"/>
      <c r="Z17" s="124"/>
      <c r="AA17" s="125"/>
      <c r="AB17" s="115">
        <f>'(附表2)実施状況報告（４月）'!AO13+'(附表2)実施状況報告（５月）'!AG13+'(附表2)実施状況報告（６月）'!AG13+'(附表2)実施状況報告（７月）'!AG13+'(附表2)実施状況報告（８月）'!AG13+'(附表2)実施状況報告（９月）'!AG13+'(附表2)実施状況報告（１０月）'!AG13+'(附表2)実施状況報告（１１月）'!AG13+'(附表2)実施状況報告（１２月）'!AG13+'(附表2)実施状況報告（１月）'!AG13+'(附表2)実施状況報告（２月）'!AG13+'(附表2)実施状況報告（３月）'!AG13</f>
        <v>0</v>
      </c>
      <c r="AC17" s="116"/>
      <c r="AD17" s="116"/>
      <c r="AE17" s="116"/>
      <c r="AF17" s="116"/>
      <c r="AG17" s="116"/>
      <c r="AH17" s="117"/>
      <c r="AI17" s="115">
        <f>'(附表2)実施状況報告（４月）'!AP13+'(附表2)実施状況報告（５月）'!AH13+'(附表2)実施状況報告（６月）'!AH13+'(附表2)実施状況報告（７月）'!AH13+'(附表2)実施状況報告（８月）'!AH13+'(附表2)実施状況報告（９月）'!AH13+'(附表2)実施状況報告（１０月）'!AH13+'(附表2)実施状況報告（１１月）'!AH13+'(附表2)実施状況報告（１２月）'!AH13+'(附表2)実施状況報告（１月）'!AH13+'(附表2)実施状況報告（２月）'!AH13+'(附表2)実施状況報告（３月）'!AH13</f>
        <v>0</v>
      </c>
      <c r="AJ17" s="116"/>
      <c r="AK17" s="116"/>
      <c r="AL17" s="116"/>
      <c r="AM17" s="116"/>
      <c r="AN17" s="116"/>
      <c r="AO17" s="116"/>
      <c r="AP17" s="112" t="s">
        <v>39</v>
      </c>
      <c r="AQ17" s="113"/>
      <c r="AR17" s="113"/>
      <c r="AS17" s="113"/>
      <c r="AT17" s="113"/>
      <c r="AU17" s="114"/>
      <c r="AV17" s="111">
        <f>'(附表2)実施状況報告（４月）'!AO23+'(附表2)実施状況報告（５月）'!AG23+'(附表2)実施状況報告（６月）'!AG23+'(附表2)実施状況報告（７月）'!AG23+'(附表2)実施状況報告（８月）'!AG23+'(附表2)実施状況報告（９月）'!AG23+'(附表2)実施状況報告（１０月）'!AG23+'(附表2)実施状況報告（１１月）'!AG23+'(附表2)実施状況報告（１２月）'!AG23+'(附表2)実施状況報告（１月）'!AG23+'(附表2)実施状況報告（２月）'!AG23+'(附表2)実施状況報告（３月）'!AG23</f>
        <v>0</v>
      </c>
      <c r="AW17" s="111"/>
      <c r="AX17" s="111"/>
      <c r="AY17" s="111"/>
      <c r="AZ17" s="111"/>
      <c r="BA17" s="111"/>
      <c r="BB17" s="111"/>
      <c r="BC17" s="111">
        <f>'(附表2)実施状況報告（４月）'!AP23+'(附表2)実施状況報告（５月）'!AH23+'(附表2)実施状況報告（６月）'!AH23+'(附表2)実施状況報告（７月）'!AH23+'(附表2)実施状況報告（８月）'!AH23+'(附表2)実施状況報告（９月）'!AH23+'(附表2)実施状況報告（１０月）'!AH23+'(附表2)実施状況報告（１１月）'!AH23+'(附表2)実施状況報告（１２月）'!AH23+'(附表2)実施状況報告（１月）'!AH23+'(附表2)実施状況報告（２月）'!AH23+'(附表2)実施状況報告（３月）'!AH23</f>
        <v>0</v>
      </c>
      <c r="BD17" s="111"/>
      <c r="BE17" s="111"/>
      <c r="BF17" s="111"/>
      <c r="BG17" s="111"/>
      <c r="BH17" s="111"/>
      <c r="BI17" s="115"/>
      <c r="BJ17" s="112" t="s">
        <v>25</v>
      </c>
      <c r="BK17" s="113"/>
      <c r="BL17" s="113"/>
      <c r="BM17" s="113"/>
      <c r="BN17" s="113"/>
      <c r="BO17" s="114"/>
      <c r="BP17" s="111">
        <f>'(附表2)実施状況報告（４月）'!AO33+'(附表2)実施状況報告（５月）'!AG33+'(附表2)実施状況報告（６月）'!AG33+'(附表2)実施状況報告（７月）'!AG33+'(附表2)実施状況報告（８月）'!AG33+'(附表2)実施状況報告（９月）'!AG33+'(附表2)実施状況報告（１０月）'!AG33+'(附表2)実施状況報告（１１月）'!AG33+'(附表2)実施状況報告（１２月）'!AG33+'(附表2)実施状況報告（１月）'!AG33+'(附表2)実施状況報告（２月）'!AG33+'(附表2)実施状況報告（３月）'!AG33</f>
        <v>0</v>
      </c>
      <c r="BQ17" s="111"/>
      <c r="BR17" s="111"/>
      <c r="BS17" s="111"/>
      <c r="BT17" s="111"/>
      <c r="BU17" s="111"/>
      <c r="BV17" s="111"/>
      <c r="BW17" s="111">
        <f>'(附表2)実施状況報告（４月）'!AP33+'(附表2)実施状況報告（５月）'!AH33+'(附表2)実施状況報告（６月）'!AH33+'(附表2)実施状況報告（７月）'!AH33+'(附表2)実施状況報告（８月）'!AH33+'(附表2)実施状況報告（９月）'!AH33+'(附表2)実施状況報告（１０月）'!AH33+'(附表2)実施状況報告（１１月）'!AH33+'(附表2)実施状況報告（１２月）'!AH33+'(附表2)実施状況報告（１月）'!AH33+'(附表2)実施状況報告（２月）'!AH33+'(附表2)実施状況報告（３月）'!AH33</f>
        <v>0</v>
      </c>
      <c r="BX17" s="111"/>
      <c r="BY17" s="111"/>
      <c r="BZ17" s="111"/>
      <c r="CA17" s="111"/>
      <c r="CB17" s="111"/>
      <c r="CC17" s="115"/>
      <c r="CD17" s="112" t="s">
        <v>55</v>
      </c>
      <c r="CE17" s="113"/>
      <c r="CF17" s="113"/>
      <c r="CG17" s="113"/>
      <c r="CH17" s="113"/>
      <c r="CI17" s="114"/>
      <c r="CJ17" s="111">
        <f>'(附表2)実施状況報告（４月）'!AO43+'(附表2)実施状況報告（５月）'!AG43+'(附表2)実施状況報告（６月）'!AG43+'(附表2)実施状況報告（７月）'!AG43+'(附表2)実施状況報告（８月）'!AG43+'(附表2)実施状況報告（９月）'!AG43+'(附表2)実施状況報告（１０月）'!AG43+'(附表2)実施状況報告（１１月）'!AG43+'(附表2)実施状況報告（１２月）'!AG43+'(附表2)実施状況報告（１月）'!AG43+'(附表2)実施状況報告（２月）'!AG43+'(附表2)実施状況報告（３月）'!AG43</f>
        <v>0</v>
      </c>
      <c r="CK17" s="111"/>
      <c r="CL17" s="111"/>
      <c r="CM17" s="111"/>
      <c r="CN17" s="111"/>
      <c r="CO17" s="111"/>
      <c r="CP17" s="111"/>
      <c r="CQ17" s="111">
        <f>'(附表2)実施状況報告（４月）'!AP43+'(附表2)実施状況報告（５月）'!AH43+'(附表2)実施状況報告（６月）'!AH43+'(附表2)実施状況報告（７月）'!AH43+'(附表2)実施状況報告（８月）'!AH43+'(附表2)実施状況報告（９月）'!AH43+'(附表2)実施状況報告（１０月）'!AH43+'(附表2)実施状況報告（１１月）'!AH43+'(附表2)実施状況報告（１２月）'!AH43+'(附表2)実施状況報告（１月）'!AH43+'(附表2)実施状況報告（２月）'!AH43+'(附表2)実施状況報告（３月）'!AH43</f>
        <v>0</v>
      </c>
      <c r="CR17" s="111"/>
      <c r="CS17" s="111"/>
      <c r="CT17" s="111"/>
      <c r="CU17" s="111"/>
      <c r="CV17" s="111"/>
      <c r="CW17" s="111"/>
    </row>
    <row r="18" spans="2:101" ht="20.05" customHeight="1" x14ac:dyDescent="0.5">
      <c r="B18" s="118" t="s">
        <v>26</v>
      </c>
      <c r="C18" s="118"/>
      <c r="D18" s="118"/>
      <c r="E18" s="118"/>
      <c r="F18" s="118"/>
      <c r="G18" s="118"/>
      <c r="H18" s="111">
        <f>'(附表2)実施状況報告（４月）'!AO4+'(附表2)実施状況報告（５月）'!AG4+'(附表2)実施状況報告（６月）'!AG4+'(附表2)実施状況報告（７月）'!AG4+'(附表2)実施状況報告（８月）'!AG4+'(附表2)実施状況報告（９月）'!AG4+'(附表2)実施状況報告（１０月）'!AG4+'(附表2)実施状況報告（１１月）'!AG4+'(附表2)実施状況報告（１２月）'!AG4+'(附表2)実施状況報告（１月）'!AG4+'(附表2)実施状況報告（２月）'!AG4+'(附表2)実施状況報告（３月）'!AG4</f>
        <v>0</v>
      </c>
      <c r="I18" s="111"/>
      <c r="J18" s="111"/>
      <c r="K18" s="111"/>
      <c r="L18" s="111"/>
      <c r="M18" s="111"/>
      <c r="N18" s="111"/>
      <c r="O18" s="111">
        <f>'(附表2)実施状況報告（４月）'!AP4+'(附表2)実施状況報告（５月）'!AH4+'(附表2)実施状況報告（６月）'!AH4+'(附表2)実施状況報告（７月）'!AH4+'(附表2)実施状況報告（８月）'!AH4+'(附表2)実施状況報告（９月）'!AH4+'(附表2)実施状況報告（１０月）'!AH4+'(附表2)実施状況報告（１１月）'!AH4+'(附表2)実施状況報告（１２月）'!AH4+'(附表2)実施状況報告（１月）'!AH4+'(附表2)実施状況報告（２月）'!AH4+'(附表2)実施状況報告（３月）'!AH4</f>
        <v>0</v>
      </c>
      <c r="P18" s="111"/>
      <c r="Q18" s="111"/>
      <c r="R18" s="111"/>
      <c r="S18" s="111"/>
      <c r="T18" s="111"/>
      <c r="U18" s="115"/>
      <c r="V18" s="123" t="s">
        <v>56</v>
      </c>
      <c r="W18" s="124"/>
      <c r="X18" s="124"/>
      <c r="Y18" s="124"/>
      <c r="Z18" s="124"/>
      <c r="AA18" s="125"/>
      <c r="AB18" s="115">
        <f>'(附表2)実施状況報告（４月）'!AO14+'(附表2)実施状況報告（５月）'!AG14+'(附表2)実施状況報告（６月）'!AG14+'(附表2)実施状況報告（７月）'!AG14+'(附表2)実施状況報告（８月）'!AG14+'(附表2)実施状況報告（９月）'!AG14+'(附表2)実施状況報告（１０月）'!AG14+'(附表2)実施状況報告（１１月）'!AG14+'(附表2)実施状況報告（１２月）'!AG14+'(附表2)実施状況報告（１月）'!AG14+'(附表2)実施状況報告（２月）'!AG14+'(附表2)実施状況報告（３月）'!AG14</f>
        <v>0</v>
      </c>
      <c r="AC18" s="116"/>
      <c r="AD18" s="116"/>
      <c r="AE18" s="116"/>
      <c r="AF18" s="116"/>
      <c r="AG18" s="116"/>
      <c r="AH18" s="117"/>
      <c r="AI18" s="115">
        <f>'(附表2)実施状況報告（４月）'!AP14+'(附表2)実施状況報告（５月）'!AH14+'(附表2)実施状況報告（６月）'!AH14+'(附表2)実施状況報告（７月）'!AH14+'(附表2)実施状況報告（８月）'!AH14+'(附表2)実施状況報告（９月）'!AH14+'(附表2)実施状況報告（１０月）'!AH14+'(附表2)実施状況報告（１１月）'!AH14+'(附表2)実施状況報告（１２月）'!AH14+'(附表2)実施状況報告（１月）'!AH14+'(附表2)実施状況報告（２月）'!AH14+'(附表2)実施状況報告（３月）'!AH14</f>
        <v>0</v>
      </c>
      <c r="AJ18" s="116"/>
      <c r="AK18" s="116"/>
      <c r="AL18" s="116"/>
      <c r="AM18" s="116"/>
      <c r="AN18" s="116"/>
      <c r="AO18" s="116"/>
      <c r="AP18" s="112" t="s">
        <v>42</v>
      </c>
      <c r="AQ18" s="113"/>
      <c r="AR18" s="113"/>
      <c r="AS18" s="113"/>
      <c r="AT18" s="113"/>
      <c r="AU18" s="114"/>
      <c r="AV18" s="111">
        <f>'(附表2)実施状況報告（４月）'!AO24+'(附表2)実施状況報告（５月）'!AG24+'(附表2)実施状況報告（６月）'!AG24+'(附表2)実施状況報告（７月）'!AG24+'(附表2)実施状況報告（８月）'!AG24+'(附表2)実施状況報告（９月）'!AG24+'(附表2)実施状況報告（１０月）'!AG24+'(附表2)実施状況報告（１１月）'!AG24+'(附表2)実施状況報告（１２月）'!AG24+'(附表2)実施状況報告（１月）'!AG24+'(附表2)実施状況報告（２月）'!AG24+'(附表2)実施状況報告（３月）'!AG24</f>
        <v>0</v>
      </c>
      <c r="AW18" s="111"/>
      <c r="AX18" s="111"/>
      <c r="AY18" s="111"/>
      <c r="AZ18" s="111"/>
      <c r="BA18" s="111"/>
      <c r="BB18" s="111"/>
      <c r="BC18" s="111">
        <f>'(附表2)実施状況報告（４月）'!AP24+'(附表2)実施状況報告（５月）'!AH24+'(附表2)実施状況報告（６月）'!AH24+'(附表2)実施状況報告（７月）'!AH24+'(附表2)実施状況報告（８月）'!AH24+'(附表2)実施状況報告（９月）'!AH24+'(附表2)実施状況報告（１０月）'!AH24+'(附表2)実施状況報告（１１月）'!AH24+'(附表2)実施状況報告（１２月）'!AH24+'(附表2)実施状況報告（１月）'!AH24+'(附表2)実施状況報告（２月）'!AH24+'(附表2)実施状況報告（３月）'!AH24</f>
        <v>0</v>
      </c>
      <c r="BD18" s="111"/>
      <c r="BE18" s="111"/>
      <c r="BF18" s="111"/>
      <c r="BG18" s="111"/>
      <c r="BH18" s="111"/>
      <c r="BI18" s="115"/>
      <c r="BJ18" s="112" t="s">
        <v>28</v>
      </c>
      <c r="BK18" s="113"/>
      <c r="BL18" s="113"/>
      <c r="BM18" s="113"/>
      <c r="BN18" s="113"/>
      <c r="BO18" s="114"/>
      <c r="BP18" s="111">
        <f>'(附表2)実施状況報告（４月）'!AO34+'(附表2)実施状況報告（５月）'!AG34+'(附表2)実施状況報告（６月）'!AG34+'(附表2)実施状況報告（７月）'!AG34+'(附表2)実施状況報告（８月）'!AG34+'(附表2)実施状況報告（９月）'!AG34+'(附表2)実施状況報告（１０月）'!AG34+'(附表2)実施状況報告（１１月）'!AG34+'(附表2)実施状況報告（１２月）'!AG34+'(附表2)実施状況報告（１月）'!AG34+'(附表2)実施状況報告（２月）'!AG34+'(附表2)実施状況報告（３月）'!AG34</f>
        <v>0</v>
      </c>
      <c r="BQ18" s="111"/>
      <c r="BR18" s="111"/>
      <c r="BS18" s="111"/>
      <c r="BT18" s="111"/>
      <c r="BU18" s="111"/>
      <c r="BV18" s="111"/>
      <c r="BW18" s="111">
        <f>'(附表2)実施状況報告（４月）'!AP34+'(附表2)実施状況報告（５月）'!AH34+'(附表2)実施状況報告（６月）'!AH34+'(附表2)実施状況報告（７月）'!AH34+'(附表2)実施状況報告（８月）'!AH34+'(附表2)実施状況報告（９月）'!AH34+'(附表2)実施状況報告（１０月）'!AH34+'(附表2)実施状況報告（１１月）'!AH34+'(附表2)実施状況報告（１２月）'!AH34+'(附表2)実施状況報告（１月）'!AH34+'(附表2)実施状況報告（２月）'!AH34+'(附表2)実施状況報告（３月）'!AH34</f>
        <v>0</v>
      </c>
      <c r="BX18" s="111"/>
      <c r="BY18" s="111"/>
      <c r="BZ18" s="111"/>
      <c r="CA18" s="111"/>
      <c r="CB18" s="111"/>
      <c r="CC18" s="115"/>
      <c r="CD18" s="112" t="s">
        <v>58</v>
      </c>
      <c r="CE18" s="113"/>
      <c r="CF18" s="113"/>
      <c r="CG18" s="113"/>
      <c r="CH18" s="113"/>
      <c r="CI18" s="114"/>
      <c r="CJ18" s="111">
        <f>'(附表2)実施状況報告（４月）'!AO44+'(附表2)実施状況報告（５月）'!AG44+'(附表2)実施状況報告（６月）'!AG44+'(附表2)実施状況報告（７月）'!AG44+'(附表2)実施状況報告（８月）'!AG44+'(附表2)実施状況報告（９月）'!AG44+'(附表2)実施状況報告（１０月）'!AG44+'(附表2)実施状況報告（１１月）'!AG44+'(附表2)実施状況報告（１２月）'!AG44+'(附表2)実施状況報告（１月）'!AG44+'(附表2)実施状況報告（２月）'!AG44+'(附表2)実施状況報告（３月）'!AG44</f>
        <v>0</v>
      </c>
      <c r="CK18" s="111"/>
      <c r="CL18" s="111"/>
      <c r="CM18" s="111"/>
      <c r="CN18" s="111"/>
      <c r="CO18" s="111"/>
      <c r="CP18" s="111"/>
      <c r="CQ18" s="111">
        <f>'(附表2)実施状況報告（４月）'!AP44+'(附表2)実施状況報告（５月）'!AH44+'(附表2)実施状況報告（６月）'!AH44+'(附表2)実施状況報告（７月）'!AH44+'(附表2)実施状況報告（８月）'!AH44+'(附表2)実施状況報告（９月）'!AH44+'(附表2)実施状況報告（１０月）'!AH44+'(附表2)実施状況報告（１１月）'!AH44+'(附表2)実施状況報告（１２月）'!AH44+'(附表2)実施状況報告（１月）'!AH44+'(附表2)実施状況報告（２月）'!AH44+'(附表2)実施状況報告（３月）'!AH44</f>
        <v>0</v>
      </c>
      <c r="CR18" s="111"/>
      <c r="CS18" s="111"/>
      <c r="CT18" s="111"/>
      <c r="CU18" s="111"/>
      <c r="CV18" s="111"/>
      <c r="CW18" s="111"/>
    </row>
    <row r="19" spans="2:101" ht="20.05" customHeight="1" thickBot="1" x14ac:dyDescent="0.55000000000000004">
      <c r="B19" s="118" t="s">
        <v>29</v>
      </c>
      <c r="C19" s="118"/>
      <c r="D19" s="118"/>
      <c r="E19" s="118"/>
      <c r="F19" s="118"/>
      <c r="G19" s="118"/>
      <c r="H19" s="111">
        <f>'(附表2)実施状況報告（４月）'!AO5+'(附表2)実施状況報告（５月）'!AG5+'(附表2)実施状況報告（６月）'!AG5+'(附表2)実施状況報告（７月）'!AG5+'(附表2)実施状況報告（８月）'!AG5+'(附表2)実施状況報告（９月）'!AG5+'(附表2)実施状況報告（１０月）'!AG5+'(附表2)実施状況報告（１１月）'!AG5+'(附表2)実施状況報告（１２月）'!AG5+'(附表2)実施状況報告（１月）'!AG5+'(附表2)実施状況報告（２月）'!AG5+'(附表2)実施状況報告（３月）'!AG5</f>
        <v>0</v>
      </c>
      <c r="I19" s="111"/>
      <c r="J19" s="111"/>
      <c r="K19" s="111"/>
      <c r="L19" s="111"/>
      <c r="M19" s="111"/>
      <c r="N19" s="111"/>
      <c r="O19" s="111">
        <f>'(附表2)実施状況報告（４月）'!AP5+'(附表2)実施状況報告（５月）'!AH5+'(附表2)実施状況報告（６月）'!AH5+'(附表2)実施状況報告（７月）'!AH5+'(附表2)実施状況報告（８月）'!AH5+'(附表2)実施状況報告（９月）'!AH5+'(附表2)実施状況報告（１０月）'!AH5+'(附表2)実施状況報告（１１月）'!AH5+'(附表2)実施状況報告（１２月）'!AH5+'(附表2)実施状況報告（１月）'!AH5+'(附表2)実施状況報告（２月）'!AH5+'(附表2)実施状況報告（３月）'!AH5</f>
        <v>0</v>
      </c>
      <c r="P19" s="111"/>
      <c r="Q19" s="111"/>
      <c r="R19" s="111"/>
      <c r="S19" s="111"/>
      <c r="T19" s="111"/>
      <c r="U19" s="115"/>
      <c r="V19" s="123" t="s">
        <v>59</v>
      </c>
      <c r="W19" s="124"/>
      <c r="X19" s="124"/>
      <c r="Y19" s="124"/>
      <c r="Z19" s="124"/>
      <c r="AA19" s="125"/>
      <c r="AB19" s="115">
        <f>'(附表2)実施状況報告（４月）'!AO15+'(附表2)実施状況報告（５月）'!AG15+'(附表2)実施状況報告（６月）'!AG15+'(附表2)実施状況報告（７月）'!AG15+'(附表2)実施状況報告（８月）'!AG15+'(附表2)実施状況報告（９月）'!AG15+'(附表2)実施状況報告（１０月）'!AG15+'(附表2)実施状況報告（１１月）'!AG15+'(附表2)実施状況報告（１２月）'!AG15+'(附表2)実施状況報告（１月）'!AG15+'(附表2)実施状況報告（２月）'!AG15+'(附表2)実施状況報告（３月）'!AG15</f>
        <v>0</v>
      </c>
      <c r="AC19" s="116"/>
      <c r="AD19" s="116"/>
      <c r="AE19" s="116"/>
      <c r="AF19" s="116"/>
      <c r="AG19" s="116"/>
      <c r="AH19" s="117"/>
      <c r="AI19" s="115">
        <f>'(附表2)実施状況報告（４月）'!AP15+'(附表2)実施状況報告（５月）'!AH15+'(附表2)実施状況報告（６月）'!AH15+'(附表2)実施状況報告（７月）'!AH15+'(附表2)実施状況報告（８月）'!AH15+'(附表2)実施状況報告（９月）'!AH15+'(附表2)実施状況報告（１０月）'!AH15+'(附表2)実施状況報告（１１月）'!AH15+'(附表2)実施状況報告（１２月）'!AH15+'(附表2)実施状況報告（１月）'!AH15+'(附表2)実施状況報告（２月）'!AH15+'(附表2)実施状況報告（３月）'!AH15</f>
        <v>0</v>
      </c>
      <c r="AJ19" s="116"/>
      <c r="AK19" s="116"/>
      <c r="AL19" s="116"/>
      <c r="AM19" s="116"/>
      <c r="AN19" s="116"/>
      <c r="AO19" s="116"/>
      <c r="AP19" s="112" t="s">
        <v>45</v>
      </c>
      <c r="AQ19" s="113"/>
      <c r="AR19" s="113"/>
      <c r="AS19" s="113"/>
      <c r="AT19" s="113"/>
      <c r="AU19" s="114"/>
      <c r="AV19" s="111">
        <f>'(附表2)実施状況報告（４月）'!AO25+'(附表2)実施状況報告（５月）'!AG25+'(附表2)実施状況報告（６月）'!AG25+'(附表2)実施状況報告（７月）'!AG25+'(附表2)実施状況報告（８月）'!AG25+'(附表2)実施状況報告（９月）'!AG25+'(附表2)実施状況報告（１０月）'!AG25+'(附表2)実施状況報告（１１月）'!AG25+'(附表2)実施状況報告（１２月）'!AG25+'(附表2)実施状況報告（１月）'!AG25+'(附表2)実施状況報告（２月）'!AG25+'(附表2)実施状況報告（３月）'!AG25</f>
        <v>0</v>
      </c>
      <c r="AW19" s="111"/>
      <c r="AX19" s="111"/>
      <c r="AY19" s="111"/>
      <c r="AZ19" s="111"/>
      <c r="BA19" s="111"/>
      <c r="BB19" s="111"/>
      <c r="BC19" s="111">
        <f>'(附表2)実施状況報告（４月）'!AP25+'(附表2)実施状況報告（５月）'!AH25+'(附表2)実施状況報告（６月）'!AH25+'(附表2)実施状況報告（７月）'!AH25+'(附表2)実施状況報告（８月）'!AH25+'(附表2)実施状況報告（９月）'!AH25+'(附表2)実施状況報告（１０月）'!AH25+'(附表2)実施状況報告（１１月）'!AH25+'(附表2)実施状況報告（１２月）'!AH25+'(附表2)実施状況報告（１月）'!AH25+'(附表2)実施状況報告（２月）'!AH25+'(附表2)実施状況報告（３月）'!AH25</f>
        <v>0</v>
      </c>
      <c r="BD19" s="111"/>
      <c r="BE19" s="111"/>
      <c r="BF19" s="111"/>
      <c r="BG19" s="111"/>
      <c r="BH19" s="111"/>
      <c r="BI19" s="115"/>
      <c r="BJ19" s="112" t="s">
        <v>31</v>
      </c>
      <c r="BK19" s="113"/>
      <c r="BL19" s="113"/>
      <c r="BM19" s="113"/>
      <c r="BN19" s="113"/>
      <c r="BO19" s="114"/>
      <c r="BP19" s="111">
        <f>'(附表2)実施状況報告（４月）'!AO35+'(附表2)実施状況報告（５月）'!AG35+'(附表2)実施状況報告（６月）'!AG35+'(附表2)実施状況報告（７月）'!AG35+'(附表2)実施状況報告（８月）'!AG35+'(附表2)実施状況報告（９月）'!AG35+'(附表2)実施状況報告（１０月）'!AG35+'(附表2)実施状況報告（１１月）'!AG35+'(附表2)実施状況報告（１２月）'!AG35+'(附表2)実施状況報告（１月）'!AG35+'(附表2)実施状況報告（２月）'!AG35+'(附表2)実施状況報告（３月）'!AG35</f>
        <v>0</v>
      </c>
      <c r="BQ19" s="111"/>
      <c r="BR19" s="111"/>
      <c r="BS19" s="111"/>
      <c r="BT19" s="111"/>
      <c r="BU19" s="111"/>
      <c r="BV19" s="111"/>
      <c r="BW19" s="111">
        <f>'(附表2)実施状況報告（４月）'!AP35+'(附表2)実施状況報告（５月）'!AH35+'(附表2)実施状況報告（６月）'!AH35+'(附表2)実施状況報告（７月）'!AH35+'(附表2)実施状況報告（８月）'!AH35+'(附表2)実施状況報告（９月）'!AH35+'(附表2)実施状況報告（１０月）'!AH35+'(附表2)実施状況報告（１１月）'!AH35+'(附表2)実施状況報告（１２月）'!AH35+'(附表2)実施状況報告（１月）'!AH35+'(附表2)実施状況報告（２月）'!AH35+'(附表2)実施状況報告（３月）'!AH35</f>
        <v>0</v>
      </c>
      <c r="BX19" s="111"/>
      <c r="BY19" s="111"/>
      <c r="BZ19" s="111"/>
      <c r="CA19" s="111"/>
      <c r="CB19" s="111"/>
      <c r="CC19" s="115"/>
      <c r="CD19" s="139" t="s">
        <v>61</v>
      </c>
      <c r="CE19" s="140"/>
      <c r="CF19" s="140"/>
      <c r="CG19" s="140"/>
      <c r="CH19" s="140"/>
      <c r="CI19" s="141"/>
      <c r="CJ19" s="216">
        <f>'(附表2)実施状況報告（４月）'!AO45+'(附表2)実施状況報告（５月）'!AG45+'(附表2)実施状況報告（６月）'!AG45+'(附表2)実施状況報告（７月）'!AG45+'(附表2)実施状況報告（８月）'!AG45+'(附表2)実施状況報告（９月）'!AG45+'(附表2)実施状況報告（１０月）'!AG45+'(附表2)実施状況報告（１１月）'!AG45+'(附表2)実施状況報告（１２月）'!AG45+'(附表2)実施状況報告（１月）'!AG45+'(附表2)実施状況報告（２月）'!AG45+'(附表2)実施状況報告（３月）'!AG45</f>
        <v>0</v>
      </c>
      <c r="CK19" s="216"/>
      <c r="CL19" s="216"/>
      <c r="CM19" s="216"/>
      <c r="CN19" s="216"/>
      <c r="CO19" s="216"/>
      <c r="CP19" s="216"/>
      <c r="CQ19" s="216">
        <f>'(附表2)実施状況報告（４月）'!AP45+'(附表2)実施状況報告（５月）'!AH45+'(附表2)実施状況報告（６月）'!AH45+'(附表2)実施状況報告（７月）'!AH45+'(附表2)実施状況報告（８月）'!AH45+'(附表2)実施状況報告（９月）'!AH45+'(附表2)実施状況報告（１０月）'!AH45+'(附表2)実施状況報告（１１月）'!AH45+'(附表2)実施状況報告（１２月）'!AH45+'(附表2)実施状況報告（１月）'!AH45+'(附表2)実施状況報告（２月）'!AH45+'(附表2)実施状況報告（３月）'!AH45</f>
        <v>0</v>
      </c>
      <c r="CR19" s="216"/>
      <c r="CS19" s="216"/>
      <c r="CT19" s="216"/>
      <c r="CU19" s="216"/>
      <c r="CV19" s="216"/>
      <c r="CW19" s="216"/>
    </row>
    <row r="20" spans="2:101" ht="20.05" customHeight="1" thickTop="1" x14ac:dyDescent="0.5">
      <c r="B20" s="118" t="s">
        <v>32</v>
      </c>
      <c r="C20" s="118"/>
      <c r="D20" s="118"/>
      <c r="E20" s="118"/>
      <c r="F20" s="118"/>
      <c r="G20" s="118"/>
      <c r="H20" s="111">
        <f>'(附表2)実施状況報告（４月）'!AO6+'(附表2)実施状況報告（５月）'!AG6+'(附表2)実施状況報告（６月）'!AG6+'(附表2)実施状況報告（７月）'!AG6+'(附表2)実施状況報告（８月）'!AG6+'(附表2)実施状況報告（９月）'!AG6+'(附表2)実施状況報告（１０月）'!AG6+'(附表2)実施状況報告（１１月）'!AG6+'(附表2)実施状況報告（１２月）'!AG6+'(附表2)実施状況報告（１月）'!AG6+'(附表2)実施状況報告（２月）'!AG6+'(附表2)実施状況報告（３月）'!AG6</f>
        <v>0</v>
      </c>
      <c r="I20" s="111"/>
      <c r="J20" s="111"/>
      <c r="K20" s="111"/>
      <c r="L20" s="111"/>
      <c r="M20" s="111"/>
      <c r="N20" s="111"/>
      <c r="O20" s="111">
        <f>'(附表2)実施状況報告（４月）'!AP6+'(附表2)実施状況報告（５月）'!AH6+'(附表2)実施状況報告（６月）'!AH6+'(附表2)実施状況報告（７月）'!AH6+'(附表2)実施状況報告（８月）'!AH6+'(附表2)実施状況報告（９月）'!AH6+'(附表2)実施状況報告（１０月）'!AH6+'(附表2)実施状況報告（１１月）'!AH6+'(附表2)実施状況報告（１２月）'!AH6+'(附表2)実施状況報告（１月）'!AH6+'(附表2)実施状況報告（２月）'!AH6+'(附表2)実施状況報告（３月）'!AH6</f>
        <v>0</v>
      </c>
      <c r="P20" s="111"/>
      <c r="Q20" s="111"/>
      <c r="R20" s="111"/>
      <c r="S20" s="111"/>
      <c r="T20" s="111"/>
      <c r="U20" s="115"/>
      <c r="V20" s="123" t="s">
        <v>62</v>
      </c>
      <c r="W20" s="124"/>
      <c r="X20" s="124"/>
      <c r="Y20" s="124"/>
      <c r="Z20" s="124"/>
      <c r="AA20" s="125"/>
      <c r="AB20" s="115">
        <f>'(附表2)実施状況報告（４月）'!AO16+'(附表2)実施状況報告（５月）'!AG16+'(附表2)実施状況報告（６月）'!AG16+'(附表2)実施状況報告（７月）'!AG16+'(附表2)実施状況報告（８月）'!AG16+'(附表2)実施状況報告（９月）'!AG16+'(附表2)実施状況報告（１０月）'!AG16+'(附表2)実施状況報告（１１月）'!AG16+'(附表2)実施状況報告（１２月）'!AG16+'(附表2)実施状況報告（１月）'!AG16+'(附表2)実施状況報告（２月）'!AG16+'(附表2)実施状況報告（３月）'!AG16</f>
        <v>0</v>
      </c>
      <c r="AC20" s="116"/>
      <c r="AD20" s="116"/>
      <c r="AE20" s="116"/>
      <c r="AF20" s="116"/>
      <c r="AG20" s="116"/>
      <c r="AH20" s="117"/>
      <c r="AI20" s="115">
        <f>'(附表2)実施状況報告（４月）'!AP16+'(附表2)実施状況報告（５月）'!AH16+'(附表2)実施状況報告（６月）'!AH16+'(附表2)実施状況報告（７月）'!AH16+'(附表2)実施状況報告（８月）'!AH16+'(附表2)実施状況報告（９月）'!AH16+'(附表2)実施状況報告（１０月）'!AH16+'(附表2)実施状況報告（１１月）'!AH16+'(附表2)実施状況報告（１２月）'!AH16+'(附表2)実施状況報告（１月）'!AH16+'(附表2)実施状況報告（２月）'!AH16+'(附表2)実施状況報告（３月）'!AH16</f>
        <v>0</v>
      </c>
      <c r="AJ20" s="116"/>
      <c r="AK20" s="116"/>
      <c r="AL20" s="116"/>
      <c r="AM20" s="116"/>
      <c r="AN20" s="116"/>
      <c r="AO20" s="116"/>
      <c r="AP20" s="112" t="s">
        <v>48</v>
      </c>
      <c r="AQ20" s="113"/>
      <c r="AR20" s="113"/>
      <c r="AS20" s="113"/>
      <c r="AT20" s="113"/>
      <c r="AU20" s="114"/>
      <c r="AV20" s="111">
        <f>'(附表2)実施状況報告（４月）'!AO26+'(附表2)実施状況報告（５月）'!AG26+'(附表2)実施状況報告（６月）'!AG26+'(附表2)実施状況報告（７月）'!AG26+'(附表2)実施状況報告（８月）'!AG26+'(附表2)実施状況報告（９月）'!AG26+'(附表2)実施状況報告（１０月）'!AG26+'(附表2)実施状況報告（１１月）'!AG26+'(附表2)実施状況報告（１２月）'!AG26+'(附表2)実施状況報告（１月）'!AG26+'(附表2)実施状況報告（２月）'!AG26+'(附表2)実施状況報告（３月）'!AG26</f>
        <v>0</v>
      </c>
      <c r="AW20" s="111"/>
      <c r="AX20" s="111"/>
      <c r="AY20" s="111"/>
      <c r="AZ20" s="111"/>
      <c r="BA20" s="111"/>
      <c r="BB20" s="111"/>
      <c r="BC20" s="111">
        <f>'(附表2)実施状況報告（４月）'!AP26+'(附表2)実施状況報告（５月）'!AH26+'(附表2)実施状況報告（６月）'!AH26+'(附表2)実施状況報告（７月）'!AH26+'(附表2)実施状況報告（８月）'!AH26+'(附表2)実施状況報告（９月）'!AH26+'(附表2)実施状況報告（１０月）'!AH26+'(附表2)実施状況報告（１１月）'!AH26+'(附表2)実施状況報告（１２月）'!AH26+'(附表2)実施状況報告（１月）'!AH26+'(附表2)実施状況報告（２月）'!AH26+'(附表2)実施状況報告（３月）'!AH26</f>
        <v>0</v>
      </c>
      <c r="BD20" s="111"/>
      <c r="BE20" s="111"/>
      <c r="BF20" s="111"/>
      <c r="BG20" s="111"/>
      <c r="BH20" s="111"/>
      <c r="BI20" s="115"/>
      <c r="BJ20" s="112" t="s">
        <v>34</v>
      </c>
      <c r="BK20" s="113"/>
      <c r="BL20" s="113"/>
      <c r="BM20" s="113"/>
      <c r="BN20" s="113"/>
      <c r="BO20" s="114"/>
      <c r="BP20" s="111">
        <f>'(附表2)実施状況報告（４月）'!AO36+'(附表2)実施状況報告（５月）'!AG36+'(附表2)実施状況報告（６月）'!AG36+'(附表2)実施状況報告（７月）'!AG36+'(附表2)実施状況報告（８月）'!AG36+'(附表2)実施状況報告（９月）'!AG36+'(附表2)実施状況報告（１０月）'!AG36+'(附表2)実施状況報告（１１月）'!AG36+'(附表2)実施状況報告（１２月）'!AG36+'(附表2)実施状況報告（１月）'!AG36+'(附表2)実施状況報告（２月）'!AG36+'(附表2)実施状況報告（３月）'!AG36</f>
        <v>0</v>
      </c>
      <c r="BQ20" s="111"/>
      <c r="BR20" s="111"/>
      <c r="BS20" s="111"/>
      <c r="BT20" s="111"/>
      <c r="BU20" s="111"/>
      <c r="BV20" s="111"/>
      <c r="BW20" s="111">
        <f>'(附表2)実施状況報告（４月）'!AP36+'(附表2)実施状況報告（５月）'!AH36+'(附表2)実施状況報告（６月）'!AH36+'(附表2)実施状況報告（７月）'!AH36+'(附表2)実施状況報告（８月）'!AH36+'(附表2)実施状況報告（９月）'!AH36+'(附表2)実施状況報告（１０月）'!AH36+'(附表2)実施状況報告（１１月）'!AH36+'(附表2)実施状況報告（１２月）'!AH36+'(附表2)実施状況報告（１月）'!AH36+'(附表2)実施状況報告（２月）'!AH36+'(附表2)実施状況報告（３月）'!AH36</f>
        <v>0</v>
      </c>
      <c r="BX20" s="111"/>
      <c r="BY20" s="111"/>
      <c r="BZ20" s="111"/>
      <c r="CA20" s="111"/>
      <c r="CB20" s="111"/>
      <c r="CC20" s="115"/>
      <c r="CD20" s="145" t="s">
        <v>81</v>
      </c>
      <c r="CE20" s="146"/>
      <c r="CF20" s="146"/>
      <c r="CG20" s="146"/>
      <c r="CH20" s="146"/>
      <c r="CI20" s="146"/>
      <c r="CJ20" s="219">
        <f>SUM(H17:N26,AB17:AH26,AV17:BB26,BP17:BV26,CJ17:CP19)</f>
        <v>0</v>
      </c>
      <c r="CK20" s="220"/>
      <c r="CL20" s="220"/>
      <c r="CM20" s="220"/>
      <c r="CN20" s="220"/>
      <c r="CO20" s="220"/>
      <c r="CP20" s="220"/>
      <c r="CQ20" s="219">
        <f>SUM(O17:U26,AI17:AO26,BC17:BI26,BW17:CC26,CQ17:CW19)</f>
        <v>0</v>
      </c>
      <c r="CR20" s="220"/>
      <c r="CS20" s="220"/>
      <c r="CT20" s="220"/>
      <c r="CU20" s="220"/>
      <c r="CV20" s="220"/>
      <c r="CW20" s="221"/>
    </row>
    <row r="21" spans="2:101" ht="20.05" customHeight="1" x14ac:dyDescent="0.5">
      <c r="B21" s="118" t="s">
        <v>35</v>
      </c>
      <c r="C21" s="118"/>
      <c r="D21" s="118"/>
      <c r="E21" s="118"/>
      <c r="F21" s="118"/>
      <c r="G21" s="118"/>
      <c r="H21" s="111">
        <f>'(附表2)実施状況報告（４月）'!AO7+'(附表2)実施状況報告（５月）'!AG7+'(附表2)実施状況報告（６月）'!AG7+'(附表2)実施状況報告（７月）'!AG7+'(附表2)実施状況報告（８月）'!AG7+'(附表2)実施状況報告（９月）'!AG7+'(附表2)実施状況報告（１０月）'!AG7+'(附表2)実施状況報告（１１月）'!AG7+'(附表2)実施状況報告（１２月）'!AG7+'(附表2)実施状況報告（１月）'!AG7+'(附表2)実施状況報告（２月）'!AG7+'(附表2)実施状況報告（３月）'!AG7</f>
        <v>0</v>
      </c>
      <c r="I21" s="111"/>
      <c r="J21" s="111"/>
      <c r="K21" s="111"/>
      <c r="L21" s="111"/>
      <c r="M21" s="111"/>
      <c r="N21" s="111"/>
      <c r="O21" s="111">
        <f>'(附表2)実施状況報告（４月）'!AP7+'(附表2)実施状況報告（５月）'!AH7+'(附表2)実施状況報告（６月）'!AH7+'(附表2)実施状況報告（７月）'!AH7+'(附表2)実施状況報告（８月）'!AH7+'(附表2)実施状況報告（９月）'!AH7+'(附表2)実施状況報告（１０月）'!AH7+'(附表2)実施状況報告（１１月）'!AH7+'(附表2)実施状況報告（１２月）'!AH7+'(附表2)実施状況報告（１月）'!AH7+'(附表2)実施状況報告（２月）'!AH7+'(附表2)実施状況報告（３月）'!AH7</f>
        <v>0</v>
      </c>
      <c r="P21" s="111"/>
      <c r="Q21" s="111"/>
      <c r="R21" s="111"/>
      <c r="S21" s="111"/>
      <c r="T21" s="111"/>
      <c r="U21" s="115"/>
      <c r="V21" s="123" t="s">
        <v>64</v>
      </c>
      <c r="W21" s="124"/>
      <c r="X21" s="124"/>
      <c r="Y21" s="124"/>
      <c r="Z21" s="124"/>
      <c r="AA21" s="125"/>
      <c r="AB21" s="115">
        <f>'(附表2)実施状況報告（４月）'!AO17+'(附表2)実施状況報告（５月）'!AG17+'(附表2)実施状況報告（６月）'!AG17+'(附表2)実施状況報告（７月）'!AG17+'(附表2)実施状況報告（８月）'!AG17+'(附表2)実施状況報告（９月）'!AG17+'(附表2)実施状況報告（１０月）'!AG17+'(附表2)実施状況報告（１１月）'!AG17+'(附表2)実施状況報告（１２月）'!AG17+'(附表2)実施状況報告（１月）'!AG17+'(附表2)実施状況報告（２月）'!AG17+'(附表2)実施状況報告（３月）'!AG17</f>
        <v>0</v>
      </c>
      <c r="AC21" s="116"/>
      <c r="AD21" s="116"/>
      <c r="AE21" s="116"/>
      <c r="AF21" s="116"/>
      <c r="AG21" s="116"/>
      <c r="AH21" s="117"/>
      <c r="AI21" s="115">
        <f>'(附表2)実施状況報告（４月）'!AP17+'(附表2)実施状況報告（５月）'!AH17+'(附表2)実施状況報告（６月）'!AH17+'(附表2)実施状況報告（７月）'!AH17+'(附表2)実施状況報告（８月）'!AH17+'(附表2)実施状況報告（９月）'!AH17+'(附表2)実施状況報告（１０月）'!AH17+'(附表2)実施状況報告（１１月）'!AH17+'(附表2)実施状況報告（１２月）'!AH17+'(附表2)実施状況報告（１月）'!AH17+'(附表2)実施状況報告（２月）'!AH17+'(附表2)実施状況報告（３月）'!AH17</f>
        <v>0</v>
      </c>
      <c r="AJ21" s="116"/>
      <c r="AK21" s="116"/>
      <c r="AL21" s="116"/>
      <c r="AM21" s="116"/>
      <c r="AN21" s="116"/>
      <c r="AO21" s="116"/>
      <c r="AP21" s="112" t="s">
        <v>51</v>
      </c>
      <c r="AQ21" s="113"/>
      <c r="AR21" s="113"/>
      <c r="AS21" s="113"/>
      <c r="AT21" s="113"/>
      <c r="AU21" s="114"/>
      <c r="AV21" s="111">
        <f>'(附表2)実施状況報告（４月）'!AO27+'(附表2)実施状況報告（５月）'!AG27+'(附表2)実施状況報告（６月）'!AG27+'(附表2)実施状況報告（７月）'!AG27+'(附表2)実施状況報告（８月）'!AG27+'(附表2)実施状況報告（９月）'!AG27+'(附表2)実施状況報告（１０月）'!AG27+'(附表2)実施状況報告（１１月）'!AG27+'(附表2)実施状況報告（１２月）'!AG27+'(附表2)実施状況報告（１月）'!AG27+'(附表2)実施状況報告（２月）'!AG27+'(附表2)実施状況報告（３月）'!AG27</f>
        <v>0</v>
      </c>
      <c r="AW21" s="111"/>
      <c r="AX21" s="111"/>
      <c r="AY21" s="111"/>
      <c r="AZ21" s="111"/>
      <c r="BA21" s="111"/>
      <c r="BB21" s="111"/>
      <c r="BC21" s="111">
        <f>'(附表2)実施状況報告（４月）'!AP27+'(附表2)実施状況報告（５月）'!AH27+'(附表2)実施状況報告（６月）'!AH27+'(附表2)実施状況報告（７月）'!AH27+'(附表2)実施状況報告（８月）'!AH27+'(附表2)実施状況報告（９月）'!AH27+'(附表2)実施状況報告（１０月）'!AH27+'(附表2)実施状況報告（１１月）'!AH27+'(附表2)実施状況報告（１２月）'!AH27+'(附表2)実施状況報告（１月）'!AH27+'(附表2)実施状況報告（２月）'!AH27+'(附表2)実施状況報告（３月）'!AH27</f>
        <v>0</v>
      </c>
      <c r="BD21" s="111"/>
      <c r="BE21" s="111"/>
      <c r="BF21" s="111"/>
      <c r="BG21" s="111"/>
      <c r="BH21" s="111"/>
      <c r="BI21" s="115"/>
      <c r="BJ21" s="112" t="s">
        <v>37</v>
      </c>
      <c r="BK21" s="113"/>
      <c r="BL21" s="113"/>
      <c r="BM21" s="113"/>
      <c r="BN21" s="113"/>
      <c r="BO21" s="114"/>
      <c r="BP21" s="111">
        <f>'(附表2)実施状況報告（４月）'!AO37+'(附表2)実施状況報告（５月）'!AG37+'(附表2)実施状況報告（６月）'!AG37+'(附表2)実施状況報告（７月）'!AG37+'(附表2)実施状況報告（８月）'!AG37+'(附表2)実施状況報告（９月）'!AG37+'(附表2)実施状況報告（１０月）'!AG37+'(附表2)実施状況報告（１１月）'!AG37+'(附表2)実施状況報告（１２月）'!AG37+'(附表2)実施状況報告（１月）'!AG37+'(附表2)実施状況報告（２月）'!AG37+'(附表2)実施状況報告（３月）'!AG37</f>
        <v>0</v>
      </c>
      <c r="BQ21" s="111"/>
      <c r="BR21" s="111"/>
      <c r="BS21" s="111"/>
      <c r="BT21" s="111"/>
      <c r="BU21" s="111"/>
      <c r="BV21" s="111"/>
      <c r="BW21" s="111">
        <f>'(附表2)実施状況報告（４月）'!AP37+'(附表2)実施状況報告（５月）'!AH37+'(附表2)実施状況報告（６月）'!AH37+'(附表2)実施状況報告（７月）'!AH37+'(附表2)実施状況報告（８月）'!AH37+'(附表2)実施状況報告（９月）'!AH37+'(附表2)実施状況報告（１０月）'!AH37+'(附表2)実施状況報告（１１月）'!AH37+'(附表2)実施状況報告（１２月）'!AH37+'(附表2)実施状況報告（１月）'!AH37+'(附表2)実施状況報告（２月）'!AH37+'(附表2)実施状況報告（３月）'!AH37</f>
        <v>0</v>
      </c>
      <c r="BX21" s="111"/>
      <c r="BY21" s="111"/>
      <c r="BZ21" s="111"/>
      <c r="CA21" s="111"/>
      <c r="CB21" s="111"/>
      <c r="CC21" s="111"/>
      <c r="CD21" s="29"/>
      <c r="CE21" s="29"/>
      <c r="CF21" s="29"/>
      <c r="CG21" s="29"/>
      <c r="CH21" s="29"/>
      <c r="CI21" s="29"/>
      <c r="CJ21" s="29"/>
      <c r="CK21" s="29"/>
      <c r="CL21" s="29"/>
      <c r="CM21" s="29"/>
      <c r="CN21" s="29"/>
      <c r="CO21" s="29"/>
      <c r="CP21" s="29"/>
      <c r="CQ21" s="29"/>
      <c r="CR21" s="29"/>
      <c r="CS21" s="29"/>
      <c r="CT21" s="29"/>
      <c r="CU21" s="29"/>
      <c r="CV21" s="29"/>
      <c r="CW21" s="29"/>
    </row>
    <row r="22" spans="2:101" ht="20.05" customHeight="1" x14ac:dyDescent="0.5">
      <c r="B22" s="118" t="s">
        <v>38</v>
      </c>
      <c r="C22" s="118"/>
      <c r="D22" s="118"/>
      <c r="E22" s="118"/>
      <c r="F22" s="118"/>
      <c r="G22" s="118"/>
      <c r="H22" s="111">
        <f>'(附表2)実施状況報告（４月）'!AO8+'(附表2)実施状況報告（５月）'!AG8+'(附表2)実施状況報告（６月）'!AG8+'(附表2)実施状況報告（７月）'!AG8+'(附表2)実施状況報告（８月）'!AG8+'(附表2)実施状況報告（９月）'!AG8+'(附表2)実施状況報告（１０月）'!AG8+'(附表2)実施状況報告（１１月）'!AG8+'(附表2)実施状況報告（１２月）'!AG8+'(附表2)実施状況報告（１月）'!AG8+'(附表2)実施状況報告（２月）'!AG8+'(附表2)実施状況報告（３月）'!AG8</f>
        <v>0</v>
      </c>
      <c r="I22" s="111"/>
      <c r="J22" s="111"/>
      <c r="K22" s="111"/>
      <c r="L22" s="111"/>
      <c r="M22" s="111"/>
      <c r="N22" s="111"/>
      <c r="O22" s="111">
        <f>'(附表2)実施状況報告（４月）'!AP8+'(附表2)実施状況報告（５月）'!AH8+'(附表2)実施状況報告（６月）'!AH8+'(附表2)実施状況報告（７月）'!AH8+'(附表2)実施状況報告（８月）'!AH8+'(附表2)実施状況報告（９月）'!AH8+'(附表2)実施状況報告（１０月）'!AH8+'(附表2)実施状況報告（１１月）'!AH8+'(附表2)実施状況報告（１２月）'!AH8+'(附表2)実施状況報告（１月）'!AH8+'(附表2)実施状況報告（２月）'!AH8+'(附表2)実施状況報告（３月）'!AH8</f>
        <v>0</v>
      </c>
      <c r="P22" s="111"/>
      <c r="Q22" s="111"/>
      <c r="R22" s="111"/>
      <c r="S22" s="111"/>
      <c r="T22" s="111"/>
      <c r="U22" s="115"/>
      <c r="V22" s="112" t="s">
        <v>24</v>
      </c>
      <c r="W22" s="113"/>
      <c r="X22" s="113"/>
      <c r="Y22" s="113"/>
      <c r="Z22" s="113"/>
      <c r="AA22" s="114"/>
      <c r="AB22" s="115">
        <f>'(附表2)実施状況報告（４月）'!AO18+'(附表2)実施状況報告（５月）'!AG18+'(附表2)実施状況報告（６月）'!AG18+'(附表2)実施状況報告（７月）'!AG18+'(附表2)実施状況報告（８月）'!AG18+'(附表2)実施状況報告（９月）'!AG18+'(附表2)実施状況報告（１０月）'!AG18+'(附表2)実施状況報告（１１月）'!AG18+'(附表2)実施状況報告（１２月）'!AG18+'(附表2)実施状況報告（１月）'!AG18+'(附表2)実施状況報告（２月）'!AG18+'(附表2)実施状況報告（３月）'!AG18</f>
        <v>0</v>
      </c>
      <c r="AC22" s="116"/>
      <c r="AD22" s="116"/>
      <c r="AE22" s="116"/>
      <c r="AF22" s="116"/>
      <c r="AG22" s="116"/>
      <c r="AH22" s="117"/>
      <c r="AI22" s="115">
        <f>'(附表2)実施状況報告（４月）'!AP18+'(附表2)実施状況報告（５月）'!AH18+'(附表2)実施状況報告（６月）'!AH18+'(附表2)実施状況報告（７月）'!AH18+'(附表2)実施状況報告（８月）'!AH18+'(附表2)実施状況報告（９月）'!AH18+'(附表2)実施状況報告（１０月）'!AH18+'(附表2)実施状況報告（１１月）'!AH18+'(附表2)実施状況報告（１２月）'!AH18+'(附表2)実施状況報告（１月）'!AH18+'(附表2)実施状況報告（２月）'!AH18+'(附表2)実施状況報告（３月）'!AH18</f>
        <v>0</v>
      </c>
      <c r="AJ22" s="116"/>
      <c r="AK22" s="116"/>
      <c r="AL22" s="116"/>
      <c r="AM22" s="116"/>
      <c r="AN22" s="116"/>
      <c r="AO22" s="116"/>
      <c r="AP22" s="112" t="s">
        <v>54</v>
      </c>
      <c r="AQ22" s="113"/>
      <c r="AR22" s="113"/>
      <c r="AS22" s="113"/>
      <c r="AT22" s="113"/>
      <c r="AU22" s="114"/>
      <c r="AV22" s="111">
        <f>'(附表2)実施状況報告（４月）'!AO28+'(附表2)実施状況報告（５月）'!AG28+'(附表2)実施状況報告（６月）'!AG28+'(附表2)実施状況報告（７月）'!AG28+'(附表2)実施状況報告（８月）'!AG28+'(附表2)実施状況報告（９月）'!AG28+'(附表2)実施状況報告（１０月）'!AG28+'(附表2)実施状況報告（１１月）'!AG28+'(附表2)実施状況報告（１２月）'!AG28+'(附表2)実施状況報告（１月）'!AG28+'(附表2)実施状況報告（２月）'!AG28+'(附表2)実施状況報告（３月）'!AG28</f>
        <v>0</v>
      </c>
      <c r="AW22" s="111"/>
      <c r="AX22" s="111"/>
      <c r="AY22" s="111"/>
      <c r="AZ22" s="111"/>
      <c r="BA22" s="111"/>
      <c r="BB22" s="111"/>
      <c r="BC22" s="111">
        <f>'(附表2)実施状況報告（４月）'!AP28+'(附表2)実施状況報告（５月）'!AH28+'(附表2)実施状況報告（６月）'!AH28+'(附表2)実施状況報告（７月）'!AH28+'(附表2)実施状況報告（８月）'!AH28+'(附表2)実施状況報告（９月）'!AH28+'(附表2)実施状況報告（１０月）'!AH28+'(附表2)実施状況報告（１１月）'!AH28+'(附表2)実施状況報告（１２月）'!AH28+'(附表2)実施状況報告（１月）'!AH28+'(附表2)実施状況報告（２月）'!AH28+'(附表2)実施状況報告（３月）'!AH28</f>
        <v>0</v>
      </c>
      <c r="BD22" s="111"/>
      <c r="BE22" s="111"/>
      <c r="BF22" s="111"/>
      <c r="BG22" s="111"/>
      <c r="BH22" s="111"/>
      <c r="BI22" s="115"/>
      <c r="BJ22" s="112" t="s">
        <v>40</v>
      </c>
      <c r="BK22" s="113"/>
      <c r="BL22" s="113"/>
      <c r="BM22" s="113"/>
      <c r="BN22" s="113"/>
      <c r="BO22" s="114"/>
      <c r="BP22" s="111">
        <f>'(附表2)実施状況報告（４月）'!AO38+'(附表2)実施状況報告（５月）'!AG38+'(附表2)実施状況報告（６月）'!AG38+'(附表2)実施状況報告（７月）'!AG38+'(附表2)実施状況報告（８月）'!AG38+'(附表2)実施状況報告（９月）'!AG38+'(附表2)実施状況報告（１０月）'!AG38+'(附表2)実施状況報告（１１月）'!AG38+'(附表2)実施状況報告（１２月）'!AG38+'(附表2)実施状況報告（１月）'!AG38+'(附表2)実施状況報告（２月）'!AG38+'(附表2)実施状況報告（３月）'!AG38</f>
        <v>0</v>
      </c>
      <c r="BQ22" s="111"/>
      <c r="BR22" s="111"/>
      <c r="BS22" s="111"/>
      <c r="BT22" s="111"/>
      <c r="BU22" s="111"/>
      <c r="BV22" s="111"/>
      <c r="BW22" s="111">
        <f>'(附表2)実施状況報告（４月）'!AP38+'(附表2)実施状況報告（５月）'!AH38+'(附表2)実施状況報告（６月）'!AH38+'(附表2)実施状況報告（７月）'!AH38+'(附表2)実施状況報告（８月）'!AH38+'(附表2)実施状況報告（９月）'!AH38+'(附表2)実施状況報告（１０月）'!AH38+'(附表2)実施状況報告（１１月）'!AH38+'(附表2)実施状況報告（１２月）'!AH38+'(附表2)実施状況報告（１月）'!AH38+'(附表2)実施状況報告（２月）'!AH38+'(附表2)実施状況報告（３月）'!AH38</f>
        <v>0</v>
      </c>
      <c r="BX22" s="111"/>
      <c r="BY22" s="111"/>
      <c r="BZ22" s="111"/>
      <c r="CA22" s="111"/>
      <c r="CB22" s="111"/>
      <c r="CC22" s="111"/>
      <c r="CD22" s="29"/>
      <c r="CE22" s="29"/>
      <c r="CF22" s="29"/>
      <c r="CG22" s="29"/>
      <c r="CH22" s="29"/>
      <c r="CI22" s="29"/>
      <c r="CJ22" s="29"/>
      <c r="CK22" s="29"/>
      <c r="CL22" s="29"/>
      <c r="CM22" s="29"/>
      <c r="CN22" s="29"/>
      <c r="CO22" s="29"/>
      <c r="CP22" s="29"/>
      <c r="CQ22" s="29"/>
      <c r="CR22" s="29"/>
      <c r="CS22" s="29"/>
      <c r="CT22" s="29"/>
      <c r="CU22" s="29"/>
      <c r="CV22" s="29"/>
      <c r="CW22" s="29"/>
    </row>
    <row r="23" spans="2:101" ht="20.05" customHeight="1" x14ac:dyDescent="0.5">
      <c r="B23" s="118" t="s">
        <v>41</v>
      </c>
      <c r="C23" s="118"/>
      <c r="D23" s="118"/>
      <c r="E23" s="118"/>
      <c r="F23" s="118"/>
      <c r="G23" s="118"/>
      <c r="H23" s="111">
        <f>'(附表2)実施状況報告（４月）'!AO9+'(附表2)実施状況報告（５月）'!AG9+'(附表2)実施状況報告（６月）'!AG9+'(附表2)実施状況報告（７月）'!AG9+'(附表2)実施状況報告（８月）'!AG9+'(附表2)実施状況報告（９月）'!AG9+'(附表2)実施状況報告（１０月）'!AG9+'(附表2)実施状況報告（１１月）'!AG9+'(附表2)実施状況報告（１２月）'!AG9+'(附表2)実施状況報告（１月）'!AG9+'(附表2)実施状況報告（２月）'!AG9+'(附表2)実施状況報告（３月）'!AG9</f>
        <v>0</v>
      </c>
      <c r="I23" s="111"/>
      <c r="J23" s="111"/>
      <c r="K23" s="111"/>
      <c r="L23" s="111"/>
      <c r="M23" s="111"/>
      <c r="N23" s="111"/>
      <c r="O23" s="111">
        <f>'(附表2)実施状況報告（４月）'!AP9+'(附表2)実施状況報告（５月）'!AH9+'(附表2)実施状況報告（６月）'!AH9+'(附表2)実施状況報告（７月）'!AH9+'(附表2)実施状況報告（８月）'!AH9+'(附表2)実施状況報告（９月）'!AH9+'(附表2)実施状況報告（１０月）'!AH9+'(附表2)実施状況報告（１１月）'!AH9+'(附表2)実施状況報告（１２月）'!AH9+'(附表2)実施状況報告（１月）'!AH9+'(附表2)実施状況報告（２月）'!AH9+'(附表2)実施状況報告（３月）'!AH9</f>
        <v>0</v>
      </c>
      <c r="P23" s="111"/>
      <c r="Q23" s="111"/>
      <c r="R23" s="111"/>
      <c r="S23" s="111"/>
      <c r="T23" s="111"/>
      <c r="U23" s="115"/>
      <c r="V23" s="112" t="s">
        <v>27</v>
      </c>
      <c r="W23" s="113"/>
      <c r="X23" s="113"/>
      <c r="Y23" s="113"/>
      <c r="Z23" s="113"/>
      <c r="AA23" s="114"/>
      <c r="AB23" s="115">
        <f>'(附表2)実施状況報告（４月）'!AO19+'(附表2)実施状況報告（５月）'!AG19+'(附表2)実施状況報告（６月）'!AG19+'(附表2)実施状況報告（７月）'!AG19+'(附表2)実施状況報告（８月）'!AG19+'(附表2)実施状況報告（９月）'!AG19+'(附表2)実施状況報告（１０月）'!AG19+'(附表2)実施状況報告（１１月）'!AG19+'(附表2)実施状況報告（１２月）'!AG19+'(附表2)実施状況報告（１月）'!AG19+'(附表2)実施状況報告（２月）'!AG19+'(附表2)実施状況報告（３月）'!AG19</f>
        <v>0</v>
      </c>
      <c r="AC23" s="116"/>
      <c r="AD23" s="116"/>
      <c r="AE23" s="116"/>
      <c r="AF23" s="116"/>
      <c r="AG23" s="116"/>
      <c r="AH23" s="117"/>
      <c r="AI23" s="115">
        <f>'(附表2)実施状況報告（４月）'!AP19+'(附表2)実施状況報告（５月）'!AH19+'(附表2)実施状況報告（６月）'!AH19+'(附表2)実施状況報告（７月）'!AH19+'(附表2)実施状況報告（８月）'!AH19+'(附表2)実施状況報告（９月）'!AH19+'(附表2)実施状況報告（１０月）'!AH19+'(附表2)実施状況報告（１１月）'!AH19+'(附表2)実施状況報告（１２月）'!AH19+'(附表2)実施状況報告（１月）'!AH19+'(附表2)実施状況報告（２月）'!AH19+'(附表2)実施状況報告（３月）'!AH19</f>
        <v>0</v>
      </c>
      <c r="AJ23" s="116"/>
      <c r="AK23" s="116"/>
      <c r="AL23" s="116"/>
      <c r="AM23" s="116"/>
      <c r="AN23" s="116"/>
      <c r="AO23" s="116"/>
      <c r="AP23" s="112" t="s">
        <v>57</v>
      </c>
      <c r="AQ23" s="113"/>
      <c r="AR23" s="113"/>
      <c r="AS23" s="113"/>
      <c r="AT23" s="113"/>
      <c r="AU23" s="114"/>
      <c r="AV23" s="111">
        <f>'(附表2)実施状況報告（４月）'!AO29+'(附表2)実施状況報告（５月）'!AG29+'(附表2)実施状況報告（６月）'!AG29+'(附表2)実施状況報告（７月）'!AG29+'(附表2)実施状況報告（８月）'!AG29+'(附表2)実施状況報告（９月）'!AG29+'(附表2)実施状況報告（１０月）'!AG29+'(附表2)実施状況報告（１１月）'!AG29+'(附表2)実施状況報告（１２月）'!AG29+'(附表2)実施状況報告（１月）'!AG29+'(附表2)実施状況報告（２月）'!AG29+'(附表2)実施状況報告（３月）'!AG29</f>
        <v>0</v>
      </c>
      <c r="AW23" s="111"/>
      <c r="AX23" s="111"/>
      <c r="AY23" s="111"/>
      <c r="AZ23" s="111"/>
      <c r="BA23" s="111"/>
      <c r="BB23" s="111"/>
      <c r="BC23" s="111">
        <f>'(附表2)実施状況報告（４月）'!AP29+'(附表2)実施状況報告（５月）'!AH29+'(附表2)実施状況報告（６月）'!AH29+'(附表2)実施状況報告（７月）'!AH29+'(附表2)実施状況報告（８月）'!AH29+'(附表2)実施状況報告（９月）'!AH29+'(附表2)実施状況報告（１０月）'!AH29+'(附表2)実施状況報告（１１月）'!AH29+'(附表2)実施状況報告（１２月）'!AH29+'(附表2)実施状況報告（１月）'!AH29+'(附表2)実施状況報告（２月）'!AH29+'(附表2)実施状況報告（３月）'!AH29</f>
        <v>0</v>
      </c>
      <c r="BD23" s="111"/>
      <c r="BE23" s="111"/>
      <c r="BF23" s="111"/>
      <c r="BG23" s="111"/>
      <c r="BH23" s="111"/>
      <c r="BI23" s="115"/>
      <c r="BJ23" s="112" t="s">
        <v>43</v>
      </c>
      <c r="BK23" s="113"/>
      <c r="BL23" s="113"/>
      <c r="BM23" s="113"/>
      <c r="BN23" s="113"/>
      <c r="BO23" s="114"/>
      <c r="BP23" s="111">
        <f>'(附表2)実施状況報告（４月）'!AO39+'(附表2)実施状況報告（５月）'!AG39+'(附表2)実施状況報告（６月）'!AG39+'(附表2)実施状況報告（７月）'!AG39+'(附表2)実施状況報告（８月）'!AG39+'(附表2)実施状況報告（９月）'!AG39+'(附表2)実施状況報告（１０月）'!AG39+'(附表2)実施状況報告（１１月）'!AG39+'(附表2)実施状況報告（１２月）'!AG39+'(附表2)実施状況報告（１月）'!AG39+'(附表2)実施状況報告（２月）'!AG39+'(附表2)実施状況報告（３月）'!AG39</f>
        <v>0</v>
      </c>
      <c r="BQ23" s="111"/>
      <c r="BR23" s="111"/>
      <c r="BS23" s="111"/>
      <c r="BT23" s="111"/>
      <c r="BU23" s="111"/>
      <c r="BV23" s="111"/>
      <c r="BW23" s="111">
        <f>'(附表2)実施状況報告（４月）'!AP39+'(附表2)実施状況報告（５月）'!AH39+'(附表2)実施状況報告（６月）'!AH39+'(附表2)実施状況報告（７月）'!AH39+'(附表2)実施状況報告（８月）'!AH39+'(附表2)実施状況報告（９月）'!AH39+'(附表2)実施状況報告（１０月）'!AH39+'(附表2)実施状況報告（１１月）'!AH39+'(附表2)実施状況報告（１２月）'!AH39+'(附表2)実施状況報告（１月）'!AH39+'(附表2)実施状況報告（２月）'!AH39+'(附表2)実施状況報告（３月）'!AH39</f>
        <v>0</v>
      </c>
      <c r="BX23" s="111"/>
      <c r="BY23" s="111"/>
      <c r="BZ23" s="111"/>
      <c r="CA23" s="111"/>
      <c r="CB23" s="111"/>
      <c r="CC23" s="111"/>
      <c r="CD23" s="29"/>
      <c r="CE23" s="29"/>
      <c r="CF23" s="29"/>
      <c r="CG23" s="29"/>
      <c r="CH23" s="29"/>
      <c r="CI23" s="29"/>
      <c r="CJ23" s="29"/>
      <c r="CK23" s="29"/>
      <c r="CL23" s="29"/>
      <c r="CM23" s="29"/>
      <c r="CN23" s="29"/>
      <c r="CO23" s="29"/>
      <c r="CP23" s="29"/>
      <c r="CQ23" s="29"/>
      <c r="CR23" s="29"/>
      <c r="CS23" s="29"/>
      <c r="CT23" s="29"/>
      <c r="CU23" s="29"/>
      <c r="CV23" s="29"/>
      <c r="CW23" s="29"/>
    </row>
    <row r="24" spans="2:101" ht="20.05" customHeight="1" x14ac:dyDescent="0.5">
      <c r="B24" s="118" t="s">
        <v>44</v>
      </c>
      <c r="C24" s="118"/>
      <c r="D24" s="118"/>
      <c r="E24" s="118"/>
      <c r="F24" s="118"/>
      <c r="G24" s="118"/>
      <c r="H24" s="111">
        <f>'(附表2)実施状況報告（４月）'!AO10+'(附表2)実施状況報告（５月）'!AG10+'(附表2)実施状況報告（６月）'!AG10+'(附表2)実施状況報告（７月）'!AG10+'(附表2)実施状況報告（８月）'!AG10+'(附表2)実施状況報告（９月）'!AG10+'(附表2)実施状況報告（１０月）'!AG10+'(附表2)実施状況報告（１１月）'!AG10+'(附表2)実施状況報告（１２月）'!AG10+'(附表2)実施状況報告（１月）'!AG10+'(附表2)実施状況報告（２月）'!AG10+'(附表2)実施状況報告（３月）'!AG10</f>
        <v>0</v>
      </c>
      <c r="I24" s="111"/>
      <c r="J24" s="111"/>
      <c r="K24" s="111"/>
      <c r="L24" s="111"/>
      <c r="M24" s="111"/>
      <c r="N24" s="111"/>
      <c r="O24" s="111">
        <f>'(附表2)実施状況報告（４月）'!AP10+'(附表2)実施状況報告（５月）'!AH10+'(附表2)実施状況報告（６月）'!AH10+'(附表2)実施状況報告（７月）'!AH10+'(附表2)実施状況報告（８月）'!AH10+'(附表2)実施状況報告（９月）'!AH10+'(附表2)実施状況報告（１０月）'!AH10+'(附表2)実施状況報告（１１月）'!AH10+'(附表2)実施状況報告（１２月）'!AH10+'(附表2)実施状況報告（１月）'!AH10+'(附表2)実施状況報告（２月）'!AH10+'(附表2)実施状況報告（３月）'!AH10</f>
        <v>0</v>
      </c>
      <c r="P24" s="111"/>
      <c r="Q24" s="111"/>
      <c r="R24" s="111"/>
      <c r="S24" s="111"/>
      <c r="T24" s="111"/>
      <c r="U24" s="115"/>
      <c r="V24" s="112" t="s">
        <v>30</v>
      </c>
      <c r="W24" s="113"/>
      <c r="X24" s="113"/>
      <c r="Y24" s="113"/>
      <c r="Z24" s="113"/>
      <c r="AA24" s="114"/>
      <c r="AB24" s="115">
        <f>'(附表2)実施状況報告（４月）'!AO20+'(附表2)実施状況報告（５月）'!AG20+'(附表2)実施状況報告（６月）'!AG20+'(附表2)実施状況報告（７月）'!AG20+'(附表2)実施状況報告（８月）'!AG20+'(附表2)実施状況報告（９月）'!AG20+'(附表2)実施状況報告（１０月）'!AG20+'(附表2)実施状況報告（１１月）'!AG20+'(附表2)実施状況報告（１２月）'!AG20+'(附表2)実施状況報告（１月）'!AG20+'(附表2)実施状況報告（２月）'!AG20+'(附表2)実施状況報告（３月）'!AG20</f>
        <v>0</v>
      </c>
      <c r="AC24" s="116"/>
      <c r="AD24" s="116"/>
      <c r="AE24" s="116"/>
      <c r="AF24" s="116"/>
      <c r="AG24" s="116"/>
      <c r="AH24" s="117"/>
      <c r="AI24" s="115">
        <f>'(附表2)実施状況報告（４月）'!AP20+'(附表2)実施状況報告（５月）'!AH20+'(附表2)実施状況報告（６月）'!AH20+'(附表2)実施状況報告（７月）'!AH20+'(附表2)実施状況報告（８月）'!AH20+'(附表2)実施状況報告（９月）'!AH20+'(附表2)実施状況報告（１０月）'!AH20+'(附表2)実施状況報告（１１月）'!AH20+'(附表2)実施状況報告（１２月）'!AH20+'(附表2)実施状況報告（１月）'!AH20+'(附表2)実施状況報告（２月）'!AH20+'(附表2)実施状況報告（３月）'!AH20</f>
        <v>0</v>
      </c>
      <c r="AJ24" s="116"/>
      <c r="AK24" s="116"/>
      <c r="AL24" s="116"/>
      <c r="AM24" s="116"/>
      <c r="AN24" s="116"/>
      <c r="AO24" s="116"/>
      <c r="AP24" s="112" t="s">
        <v>60</v>
      </c>
      <c r="AQ24" s="113"/>
      <c r="AR24" s="113"/>
      <c r="AS24" s="113"/>
      <c r="AT24" s="113"/>
      <c r="AU24" s="114"/>
      <c r="AV24" s="111">
        <f>'(附表2)実施状況報告（４月）'!AO30+'(附表2)実施状況報告（５月）'!AG30+'(附表2)実施状況報告（６月）'!AG30+'(附表2)実施状況報告（７月）'!AG30+'(附表2)実施状況報告（８月）'!AG30+'(附表2)実施状況報告（９月）'!AG30+'(附表2)実施状況報告（１０月）'!AG30+'(附表2)実施状況報告（１１月）'!AG30+'(附表2)実施状況報告（１２月）'!AG30+'(附表2)実施状況報告（１月）'!AG30+'(附表2)実施状況報告（２月）'!AG30+'(附表2)実施状況報告（３月）'!AG30</f>
        <v>0</v>
      </c>
      <c r="AW24" s="111"/>
      <c r="AX24" s="111"/>
      <c r="AY24" s="111"/>
      <c r="AZ24" s="111"/>
      <c r="BA24" s="111"/>
      <c r="BB24" s="111"/>
      <c r="BC24" s="111">
        <f>'(附表2)実施状況報告（４月）'!AP30+'(附表2)実施状況報告（５月）'!AH30+'(附表2)実施状況報告（６月）'!AH30+'(附表2)実施状況報告（７月）'!AH30+'(附表2)実施状況報告（８月）'!AH30+'(附表2)実施状況報告（９月）'!AH30+'(附表2)実施状況報告（１０月）'!AH30+'(附表2)実施状況報告（１１月）'!AH30+'(附表2)実施状況報告（１２月）'!AH30+'(附表2)実施状況報告（１月）'!AH30+'(附表2)実施状況報告（２月）'!AH30+'(附表2)実施状況報告（３月）'!AH30</f>
        <v>0</v>
      </c>
      <c r="BD24" s="111"/>
      <c r="BE24" s="111"/>
      <c r="BF24" s="111"/>
      <c r="BG24" s="111"/>
      <c r="BH24" s="111"/>
      <c r="BI24" s="115"/>
      <c r="BJ24" s="112" t="s">
        <v>46</v>
      </c>
      <c r="BK24" s="113"/>
      <c r="BL24" s="113"/>
      <c r="BM24" s="113"/>
      <c r="BN24" s="113"/>
      <c r="BO24" s="114"/>
      <c r="BP24" s="111">
        <f>'(附表2)実施状況報告（４月）'!AO40+'(附表2)実施状況報告（５月）'!AG40+'(附表2)実施状況報告（６月）'!AG40+'(附表2)実施状況報告（７月）'!AG40+'(附表2)実施状況報告（８月）'!AG40+'(附表2)実施状況報告（９月）'!AG40+'(附表2)実施状況報告（１０月）'!AG40+'(附表2)実施状況報告（１１月）'!AG40+'(附表2)実施状況報告（１２月）'!AG40+'(附表2)実施状況報告（１月）'!AG40+'(附表2)実施状況報告（２月）'!AG40+'(附表2)実施状況報告（３月）'!AG40</f>
        <v>0</v>
      </c>
      <c r="BQ24" s="111"/>
      <c r="BR24" s="111"/>
      <c r="BS24" s="111"/>
      <c r="BT24" s="111"/>
      <c r="BU24" s="111"/>
      <c r="BV24" s="111"/>
      <c r="BW24" s="111">
        <f>'(附表2)実施状況報告（４月）'!AP40+'(附表2)実施状況報告（５月）'!AH40+'(附表2)実施状況報告（６月）'!AH40+'(附表2)実施状況報告（７月）'!AH40+'(附表2)実施状況報告（８月）'!AH40+'(附表2)実施状況報告（９月）'!AH40+'(附表2)実施状況報告（１０月）'!AH40+'(附表2)実施状況報告（１１月）'!AH40+'(附表2)実施状況報告（１２月）'!AH40+'(附表2)実施状況報告（１月）'!AH40+'(附表2)実施状況報告（２月）'!AH40+'(附表2)実施状況報告（３月）'!AH40</f>
        <v>0</v>
      </c>
      <c r="BX24" s="111"/>
      <c r="BY24" s="111"/>
      <c r="BZ24" s="111"/>
      <c r="CA24" s="111"/>
      <c r="CB24" s="111"/>
      <c r="CC24" s="111"/>
      <c r="CD24" s="29"/>
      <c r="CE24" s="29"/>
      <c r="CF24" s="29"/>
      <c r="CG24" s="29"/>
      <c r="CH24" s="29"/>
      <c r="CI24" s="29"/>
      <c r="CJ24" s="29"/>
      <c r="CK24" s="29"/>
      <c r="CL24" s="29"/>
      <c r="CM24" s="29"/>
      <c r="CN24" s="29"/>
      <c r="CO24" s="29"/>
      <c r="CP24" s="29"/>
      <c r="CQ24" s="29"/>
      <c r="CR24" s="29"/>
      <c r="CS24" s="29"/>
      <c r="CT24" s="29"/>
      <c r="CU24" s="29"/>
      <c r="CV24" s="29"/>
      <c r="CW24" s="29"/>
    </row>
    <row r="25" spans="2:101" ht="20.05" customHeight="1" x14ac:dyDescent="0.5">
      <c r="B25" s="118" t="s">
        <v>47</v>
      </c>
      <c r="C25" s="118"/>
      <c r="D25" s="118"/>
      <c r="E25" s="118"/>
      <c r="F25" s="118"/>
      <c r="G25" s="118"/>
      <c r="H25" s="111">
        <f>'(附表2)実施状況報告（４月）'!AO11+'(附表2)実施状況報告（５月）'!AG11+'(附表2)実施状況報告（６月）'!AG11+'(附表2)実施状況報告（７月）'!AG11+'(附表2)実施状況報告（８月）'!AG11+'(附表2)実施状況報告（９月）'!AG11+'(附表2)実施状況報告（１０月）'!AG11+'(附表2)実施状況報告（１１月）'!AG11+'(附表2)実施状況報告（１２月）'!AG11+'(附表2)実施状況報告（１月）'!AG11+'(附表2)実施状況報告（２月）'!AG11+'(附表2)実施状況報告（３月）'!AG11</f>
        <v>0</v>
      </c>
      <c r="I25" s="111"/>
      <c r="J25" s="111"/>
      <c r="K25" s="111"/>
      <c r="L25" s="111"/>
      <c r="M25" s="111"/>
      <c r="N25" s="111"/>
      <c r="O25" s="111">
        <f>'(附表2)実施状況報告（４月）'!AP11+'(附表2)実施状況報告（５月）'!AH11+'(附表2)実施状況報告（６月）'!AH11+'(附表2)実施状況報告（７月）'!AH11+'(附表2)実施状況報告（８月）'!AH11+'(附表2)実施状況報告（９月）'!AH11+'(附表2)実施状況報告（１０月）'!AH11+'(附表2)実施状況報告（１１月）'!AH11+'(附表2)実施状況報告（１２月）'!AH11+'(附表2)実施状況報告（１月）'!AH11+'(附表2)実施状況報告（２月）'!AH11+'(附表2)実施状況報告（３月）'!AH11</f>
        <v>0</v>
      </c>
      <c r="P25" s="111"/>
      <c r="Q25" s="111"/>
      <c r="R25" s="111"/>
      <c r="S25" s="111"/>
      <c r="T25" s="111"/>
      <c r="U25" s="115"/>
      <c r="V25" s="112" t="s">
        <v>33</v>
      </c>
      <c r="W25" s="113"/>
      <c r="X25" s="113"/>
      <c r="Y25" s="113"/>
      <c r="Z25" s="113"/>
      <c r="AA25" s="114"/>
      <c r="AB25" s="115">
        <f>'(附表2)実施状況報告（４月）'!AO21+'(附表2)実施状況報告（５月）'!AG21+'(附表2)実施状況報告（６月）'!AG21+'(附表2)実施状況報告（７月）'!AG21+'(附表2)実施状況報告（８月）'!AG21+'(附表2)実施状況報告（９月）'!AG21+'(附表2)実施状況報告（１０月）'!AG21+'(附表2)実施状況報告（１１月）'!AG21+'(附表2)実施状況報告（１２月）'!AG21+'(附表2)実施状況報告（１月）'!AG21+'(附表2)実施状況報告（２月）'!AG21+'(附表2)実施状況報告（３月）'!AG21</f>
        <v>0</v>
      </c>
      <c r="AC25" s="116"/>
      <c r="AD25" s="116"/>
      <c r="AE25" s="116"/>
      <c r="AF25" s="116"/>
      <c r="AG25" s="116"/>
      <c r="AH25" s="117"/>
      <c r="AI25" s="115">
        <f>'(附表2)実施状況報告（４月）'!AP21+'(附表2)実施状況報告（５月）'!AH21+'(附表2)実施状況報告（６月）'!AH21+'(附表2)実施状況報告（７月）'!AH21+'(附表2)実施状況報告（８月）'!AH21+'(附表2)実施状況報告（９月）'!AH21+'(附表2)実施状況報告（１０月）'!AH21+'(附表2)実施状況報告（１１月）'!AH21+'(附表2)実施状況報告（１２月）'!AH21+'(附表2)実施状況報告（１月）'!AH21+'(附表2)実施状況報告（２月）'!AH21+'(附表2)実施状況報告（３月）'!AH21</f>
        <v>0</v>
      </c>
      <c r="AJ25" s="116"/>
      <c r="AK25" s="116"/>
      <c r="AL25" s="116"/>
      <c r="AM25" s="116"/>
      <c r="AN25" s="116"/>
      <c r="AO25" s="116"/>
      <c r="AP25" s="112" t="s">
        <v>63</v>
      </c>
      <c r="AQ25" s="113"/>
      <c r="AR25" s="113"/>
      <c r="AS25" s="113"/>
      <c r="AT25" s="113"/>
      <c r="AU25" s="114"/>
      <c r="AV25" s="111">
        <f>'(附表2)実施状況報告（４月）'!AO31+'(附表2)実施状況報告（５月）'!AG31+'(附表2)実施状況報告（６月）'!AG31+'(附表2)実施状況報告（７月）'!AG31+'(附表2)実施状況報告（８月）'!AG31+'(附表2)実施状況報告（９月）'!AG31+'(附表2)実施状況報告（１０月）'!AG31+'(附表2)実施状況報告（１１月）'!AG31+'(附表2)実施状況報告（１２月）'!AG31+'(附表2)実施状況報告（１月）'!AG31+'(附表2)実施状況報告（２月）'!AG31+'(附表2)実施状況報告（３月）'!AG31</f>
        <v>0</v>
      </c>
      <c r="AW25" s="111"/>
      <c r="AX25" s="111"/>
      <c r="AY25" s="111"/>
      <c r="AZ25" s="111"/>
      <c r="BA25" s="111"/>
      <c r="BB25" s="111"/>
      <c r="BC25" s="111">
        <f>'(附表2)実施状況報告（４月）'!AP31+'(附表2)実施状況報告（５月）'!AH31+'(附表2)実施状況報告（６月）'!AH31+'(附表2)実施状況報告（７月）'!AH31+'(附表2)実施状況報告（８月）'!AH31+'(附表2)実施状況報告（９月）'!AH31+'(附表2)実施状況報告（１０月）'!AH31+'(附表2)実施状況報告（１１月）'!AH31+'(附表2)実施状況報告（１２月）'!AH31+'(附表2)実施状況報告（１月）'!AH31+'(附表2)実施状況報告（２月）'!AH31+'(附表2)実施状況報告（３月）'!AH31</f>
        <v>0</v>
      </c>
      <c r="BD25" s="111"/>
      <c r="BE25" s="111"/>
      <c r="BF25" s="111"/>
      <c r="BG25" s="111"/>
      <c r="BH25" s="111"/>
      <c r="BI25" s="115"/>
      <c r="BJ25" s="112" t="s">
        <v>49</v>
      </c>
      <c r="BK25" s="113"/>
      <c r="BL25" s="113"/>
      <c r="BM25" s="113"/>
      <c r="BN25" s="113"/>
      <c r="BO25" s="114"/>
      <c r="BP25" s="111">
        <f>'(附表2)実施状況報告（４月）'!AO41+'(附表2)実施状況報告（５月）'!AG41+'(附表2)実施状況報告（６月）'!AG41+'(附表2)実施状況報告（７月）'!AG41+'(附表2)実施状況報告（８月）'!AG41+'(附表2)実施状況報告（９月）'!AG41+'(附表2)実施状況報告（１０月）'!AG41+'(附表2)実施状況報告（１１月）'!AG41+'(附表2)実施状況報告（１２月）'!AG41+'(附表2)実施状況報告（１月）'!AG41+'(附表2)実施状況報告（２月）'!AG41+'(附表2)実施状況報告（３月）'!AG41</f>
        <v>0</v>
      </c>
      <c r="BQ25" s="111"/>
      <c r="BR25" s="111"/>
      <c r="BS25" s="111"/>
      <c r="BT25" s="111"/>
      <c r="BU25" s="111"/>
      <c r="BV25" s="111"/>
      <c r="BW25" s="111">
        <f>'(附表2)実施状況報告（４月）'!AP41+'(附表2)実施状況報告（５月）'!AH41+'(附表2)実施状況報告（６月）'!AH41+'(附表2)実施状況報告（７月）'!AH41+'(附表2)実施状況報告（８月）'!AH41+'(附表2)実施状況報告（９月）'!AH41+'(附表2)実施状況報告（１０月）'!AH41+'(附表2)実施状況報告（１１月）'!AH41+'(附表2)実施状況報告（１２月）'!AH41+'(附表2)実施状況報告（１月）'!AH41+'(附表2)実施状況報告（２月）'!AH41+'(附表2)実施状況報告（３月）'!AH41</f>
        <v>0</v>
      </c>
      <c r="BX25" s="111"/>
      <c r="BY25" s="111"/>
      <c r="BZ25" s="111"/>
      <c r="CA25" s="111"/>
      <c r="CB25" s="111"/>
      <c r="CC25" s="111"/>
      <c r="CD25" s="29"/>
      <c r="CE25" s="29"/>
      <c r="CF25" s="29"/>
      <c r="CG25" s="29"/>
      <c r="CH25" s="29"/>
      <c r="CI25" s="29"/>
      <c r="CJ25" s="29"/>
      <c r="CK25" s="29"/>
      <c r="CL25" s="29"/>
      <c r="CM25" s="29"/>
      <c r="CN25" s="29"/>
      <c r="CO25" s="29"/>
      <c r="CP25" s="29"/>
      <c r="CQ25" s="29"/>
      <c r="CR25" s="29"/>
      <c r="CS25" s="29"/>
      <c r="CT25" s="29"/>
      <c r="CU25" s="29"/>
      <c r="CV25" s="29"/>
      <c r="CW25" s="29"/>
    </row>
    <row r="26" spans="2:101" ht="20.05" customHeight="1" x14ac:dyDescent="0.5">
      <c r="B26" s="118" t="s">
        <v>50</v>
      </c>
      <c r="C26" s="118"/>
      <c r="D26" s="118"/>
      <c r="E26" s="118"/>
      <c r="F26" s="118"/>
      <c r="G26" s="118"/>
      <c r="H26" s="111">
        <f>'(附表2)実施状況報告（４月）'!AO12+'(附表2)実施状況報告（５月）'!AG12+'(附表2)実施状況報告（６月）'!AG12+'(附表2)実施状況報告（７月）'!AG12+'(附表2)実施状況報告（８月）'!AG12+'(附表2)実施状況報告（９月）'!AG12+'(附表2)実施状況報告（１０月）'!AG12+'(附表2)実施状況報告（１１月）'!AG12+'(附表2)実施状況報告（１２月）'!AG12+'(附表2)実施状況報告（１月）'!AG12+'(附表2)実施状況報告（２月）'!AG12+'(附表2)実施状況報告（３月）'!AG12</f>
        <v>0</v>
      </c>
      <c r="I26" s="111"/>
      <c r="J26" s="111"/>
      <c r="K26" s="111"/>
      <c r="L26" s="111"/>
      <c r="M26" s="111"/>
      <c r="N26" s="111"/>
      <c r="O26" s="111">
        <f>'(附表2)実施状況報告（４月）'!AP12+'(附表2)実施状況報告（５月）'!AH12+'(附表2)実施状況報告（６月）'!AH12+'(附表2)実施状況報告（７月）'!AH12+'(附表2)実施状況報告（８月）'!AH12+'(附表2)実施状況報告（９月）'!AH12+'(附表2)実施状況報告（１０月）'!AH12+'(附表2)実施状況報告（１１月）'!AH12+'(附表2)実施状況報告（１２月）'!AH12+'(附表2)実施状況報告（１月）'!AH12+'(附表2)実施状況報告（２月）'!AH12+'(附表2)実施状況報告（３月）'!AH12</f>
        <v>0</v>
      </c>
      <c r="P26" s="111"/>
      <c r="Q26" s="111"/>
      <c r="R26" s="111"/>
      <c r="S26" s="111"/>
      <c r="T26" s="111"/>
      <c r="U26" s="115"/>
      <c r="V26" s="112" t="s">
        <v>36</v>
      </c>
      <c r="W26" s="113"/>
      <c r="X26" s="113"/>
      <c r="Y26" s="113"/>
      <c r="Z26" s="113"/>
      <c r="AA26" s="114"/>
      <c r="AB26" s="115">
        <f>'(附表2)実施状況報告（４月）'!AO22+'(附表2)実施状況報告（５月）'!AG22+'(附表2)実施状況報告（６月）'!AG22+'(附表2)実施状況報告（７月）'!AG22+'(附表2)実施状況報告（８月）'!AG22+'(附表2)実施状況報告（９月）'!AG22+'(附表2)実施状況報告（１０月）'!AG22+'(附表2)実施状況報告（１１月）'!AG22+'(附表2)実施状況報告（１２月）'!AG22+'(附表2)実施状況報告（１月）'!AG22+'(附表2)実施状況報告（２月）'!AG22+'(附表2)実施状況報告（３月）'!AG22</f>
        <v>0</v>
      </c>
      <c r="AC26" s="116"/>
      <c r="AD26" s="116"/>
      <c r="AE26" s="116"/>
      <c r="AF26" s="116"/>
      <c r="AG26" s="116"/>
      <c r="AH26" s="117"/>
      <c r="AI26" s="115">
        <f>'(附表2)実施状況報告（４月）'!AP22+'(附表2)実施状況報告（５月）'!AH22+'(附表2)実施状況報告（６月）'!AH22+'(附表2)実施状況報告（７月）'!AH22+'(附表2)実施状況報告（８月）'!AH22+'(附表2)実施状況報告（９月）'!AH22+'(附表2)実施状況報告（１０月）'!AH22+'(附表2)実施状況報告（１１月）'!AH22+'(附表2)実施状況報告（１２月）'!AH22+'(附表2)実施状況報告（１月）'!AH22+'(附表2)実施状況報告（２月）'!AH22+'(附表2)実施状況報告（３月）'!AH22</f>
        <v>0</v>
      </c>
      <c r="AJ26" s="116"/>
      <c r="AK26" s="116"/>
      <c r="AL26" s="116"/>
      <c r="AM26" s="116"/>
      <c r="AN26" s="116"/>
      <c r="AO26" s="116"/>
      <c r="AP26" s="112" t="s">
        <v>65</v>
      </c>
      <c r="AQ26" s="113"/>
      <c r="AR26" s="113"/>
      <c r="AS26" s="113"/>
      <c r="AT26" s="113"/>
      <c r="AU26" s="114"/>
      <c r="AV26" s="111">
        <f>'(附表2)実施状況報告（４月）'!AO32+'(附表2)実施状況報告（５月）'!AG32+'(附表2)実施状況報告（６月）'!AG32+'(附表2)実施状況報告（７月）'!AG32+'(附表2)実施状況報告（８月）'!AG32+'(附表2)実施状況報告（９月）'!AG32+'(附表2)実施状況報告（１０月）'!AG32+'(附表2)実施状況報告（１１月）'!AG32+'(附表2)実施状況報告（１２月）'!AG32+'(附表2)実施状況報告（１月）'!AG32+'(附表2)実施状況報告（２月）'!AG32+'(附表2)実施状況報告（３月）'!AG32</f>
        <v>0</v>
      </c>
      <c r="AW26" s="111"/>
      <c r="AX26" s="111"/>
      <c r="AY26" s="111"/>
      <c r="AZ26" s="111"/>
      <c r="BA26" s="111"/>
      <c r="BB26" s="111"/>
      <c r="BC26" s="111">
        <f>'(附表2)実施状況報告（４月）'!AP32+'(附表2)実施状況報告（５月）'!AH32+'(附表2)実施状況報告（６月）'!AH32+'(附表2)実施状況報告（７月）'!AH32+'(附表2)実施状況報告（８月）'!AH32+'(附表2)実施状況報告（９月）'!AH32+'(附表2)実施状況報告（１０月）'!AH32+'(附表2)実施状況報告（１１月）'!AH32+'(附表2)実施状況報告（１２月）'!AH32+'(附表2)実施状況報告（１月）'!AH32+'(附表2)実施状況報告（２月）'!AH32+'(附表2)実施状況報告（３月）'!AH32</f>
        <v>0</v>
      </c>
      <c r="BD26" s="111"/>
      <c r="BE26" s="111"/>
      <c r="BF26" s="111"/>
      <c r="BG26" s="111"/>
      <c r="BH26" s="111"/>
      <c r="BI26" s="115"/>
      <c r="BJ26" s="112" t="s">
        <v>52</v>
      </c>
      <c r="BK26" s="113"/>
      <c r="BL26" s="113"/>
      <c r="BM26" s="113"/>
      <c r="BN26" s="113"/>
      <c r="BO26" s="114"/>
      <c r="BP26" s="111">
        <f>'(附表2)実施状況報告（４月）'!AO42+'(附表2)実施状況報告（５月）'!AG42+'(附表2)実施状況報告（６月）'!AG42+'(附表2)実施状況報告（７月）'!AG42+'(附表2)実施状況報告（８月）'!AG42+'(附表2)実施状況報告（９月）'!AG42+'(附表2)実施状況報告（１０月）'!AG42+'(附表2)実施状況報告（１１月）'!AG42+'(附表2)実施状況報告（１２月）'!AG42+'(附表2)実施状況報告（１月）'!AG42+'(附表2)実施状況報告（２月）'!AG42+'(附表2)実施状況報告（３月）'!AG42</f>
        <v>0</v>
      </c>
      <c r="BQ26" s="111"/>
      <c r="BR26" s="111"/>
      <c r="BS26" s="111"/>
      <c r="BT26" s="111"/>
      <c r="BU26" s="111"/>
      <c r="BV26" s="111"/>
      <c r="BW26" s="111">
        <f>'(附表2)実施状況報告（４月）'!AP42+'(附表2)実施状況報告（５月）'!AH42+'(附表2)実施状況報告（６月）'!AH42+'(附表2)実施状況報告（７月）'!AH42+'(附表2)実施状況報告（８月）'!AH42+'(附表2)実施状況報告（９月）'!AH42+'(附表2)実施状況報告（１０月）'!AH42+'(附表2)実施状況報告（１１月）'!AH42+'(附表2)実施状況報告（１２月）'!AH42+'(附表2)実施状況報告（１月）'!AH42+'(附表2)実施状況報告（２月）'!AH42+'(附表2)実施状況報告（３月）'!AH42</f>
        <v>0</v>
      </c>
      <c r="BX26" s="111"/>
      <c r="BY26" s="111"/>
      <c r="BZ26" s="111"/>
      <c r="CA26" s="111"/>
      <c r="CB26" s="111"/>
      <c r="CC26" s="111"/>
      <c r="CD26" s="29"/>
      <c r="CE26" s="29"/>
      <c r="CF26" s="29"/>
      <c r="CG26" s="29"/>
      <c r="CH26" s="29"/>
      <c r="CI26" s="29"/>
      <c r="CJ26" s="29"/>
      <c r="CK26" s="29"/>
      <c r="CL26" s="29"/>
      <c r="CM26" s="29"/>
      <c r="CN26" s="29"/>
      <c r="CO26" s="29"/>
      <c r="CP26" s="29"/>
      <c r="CQ26" s="29"/>
      <c r="CR26" s="29"/>
      <c r="CS26" s="29"/>
      <c r="CT26" s="29"/>
      <c r="CU26" s="29"/>
      <c r="CV26" s="29"/>
      <c r="CW26" s="29"/>
    </row>
    <row r="33" s="6" customFormat="1" x14ac:dyDescent="0.5"/>
    <row r="34" s="6" customFormat="1" x14ac:dyDescent="0.5"/>
    <row r="35" s="6" customFormat="1" x14ac:dyDescent="0.5"/>
    <row r="36" s="6" customFormat="1" x14ac:dyDescent="0.5"/>
    <row r="37" s="6" customFormat="1" x14ac:dyDescent="0.5"/>
    <row r="38" s="6" customFormat="1" x14ac:dyDescent="0.5"/>
    <row r="39" s="6" customFormat="1" x14ac:dyDescent="0.5"/>
    <row r="40" s="6" customFormat="1" x14ac:dyDescent="0.5"/>
    <row r="41" s="6" customFormat="1" x14ac:dyDescent="0.5"/>
  </sheetData>
  <sheetProtection algorithmName="SHA-512" hashValue="V/SaQywT1C1kEG+kgntl4UWCc4lO8j+HpMfxEVE/xR6vi4HatJPUTOuYf4Zrgap2QLFfLE7vpv2mWquvYseLjw==" saltValue="cUXmgBXHHb5I+8j7cM+1bQ==" spinCount="100000" sheet="1" objects="1" scenarios="1"/>
  <mergeCells count="170">
    <mergeCell ref="BJ26:BO26"/>
    <mergeCell ref="BP26:BV26"/>
    <mergeCell ref="BW26:CC26"/>
    <mergeCell ref="V23:AA23"/>
    <mergeCell ref="AB23:AH23"/>
    <mergeCell ref="AI23:AO23"/>
    <mergeCell ref="AP23:AU23"/>
    <mergeCell ref="AV23:BB23"/>
    <mergeCell ref="BC23:BI23"/>
    <mergeCell ref="BJ23:BO23"/>
    <mergeCell ref="BP23:BV23"/>
    <mergeCell ref="BW23:CC23"/>
    <mergeCell ref="BW24:CC24"/>
    <mergeCell ref="BJ24:BO24"/>
    <mergeCell ref="BP24:BV24"/>
    <mergeCell ref="BJ25:BO25"/>
    <mergeCell ref="BP25:BV25"/>
    <mergeCell ref="BW25:CC25"/>
    <mergeCell ref="V22:AA22"/>
    <mergeCell ref="AB22:AH22"/>
    <mergeCell ref="AI22:AO22"/>
    <mergeCell ref="AP22:AU22"/>
    <mergeCell ref="AV22:BB22"/>
    <mergeCell ref="BC22:BI22"/>
    <mergeCell ref="BJ22:BO22"/>
    <mergeCell ref="BP22:BV22"/>
    <mergeCell ref="BW22:CC22"/>
    <mergeCell ref="CD20:CI20"/>
    <mergeCell ref="CJ20:CP20"/>
    <mergeCell ref="CQ20:CW20"/>
    <mergeCell ref="V21:AA21"/>
    <mergeCell ref="AB21:AH21"/>
    <mergeCell ref="AI21:AO21"/>
    <mergeCell ref="AP21:AU21"/>
    <mergeCell ref="AV21:BB21"/>
    <mergeCell ref="BC21:BI21"/>
    <mergeCell ref="BJ21:BO21"/>
    <mergeCell ref="BP21:BV21"/>
    <mergeCell ref="BW21:CC21"/>
    <mergeCell ref="V20:AA20"/>
    <mergeCell ref="AB20:AH20"/>
    <mergeCell ref="AI20:AO20"/>
    <mergeCell ref="AP20:AU20"/>
    <mergeCell ref="AV20:BB20"/>
    <mergeCell ref="BC20:BI20"/>
    <mergeCell ref="BJ20:BO20"/>
    <mergeCell ref="BP20:BV20"/>
    <mergeCell ref="BW20:CC20"/>
    <mergeCell ref="V19:AA19"/>
    <mergeCell ref="AB19:AH19"/>
    <mergeCell ref="AI19:AO19"/>
    <mergeCell ref="AP19:AU19"/>
    <mergeCell ref="AV19:BB19"/>
    <mergeCell ref="BC19:BI19"/>
    <mergeCell ref="BJ19:BO19"/>
    <mergeCell ref="BP19:BV19"/>
    <mergeCell ref="BW19:CC19"/>
    <mergeCell ref="CQ17:CW17"/>
    <mergeCell ref="V18:AA18"/>
    <mergeCell ref="AB18:AH18"/>
    <mergeCell ref="AI18:AO18"/>
    <mergeCell ref="AP18:AU18"/>
    <mergeCell ref="AV18:BB18"/>
    <mergeCell ref="BC18:BI18"/>
    <mergeCell ref="BJ18:BO18"/>
    <mergeCell ref="BP18:BV18"/>
    <mergeCell ref="BW18:CC18"/>
    <mergeCell ref="CD18:CI18"/>
    <mergeCell ref="CJ18:CP18"/>
    <mergeCell ref="CQ18:CW18"/>
    <mergeCell ref="BQ13:CW13"/>
    <mergeCell ref="BJ14:BP14"/>
    <mergeCell ref="BQ14:CW14"/>
    <mergeCell ref="V16:AA16"/>
    <mergeCell ref="AB16:AH16"/>
    <mergeCell ref="AI16:AO16"/>
    <mergeCell ref="AP16:AU16"/>
    <mergeCell ref="AV16:BB16"/>
    <mergeCell ref="BC16:BI16"/>
    <mergeCell ref="BJ16:BO16"/>
    <mergeCell ref="BP16:BV16"/>
    <mergeCell ref="BW16:CC16"/>
    <mergeCell ref="CD16:CI16"/>
    <mergeCell ref="CJ16:CP16"/>
    <mergeCell ref="CQ16:CW16"/>
    <mergeCell ref="BJ13:BP13"/>
    <mergeCell ref="B3:DF3"/>
    <mergeCell ref="CC5:CI5"/>
    <mergeCell ref="CJ5:DF5"/>
    <mergeCell ref="BI7:BR7"/>
    <mergeCell ref="BS7:CB7"/>
    <mergeCell ref="CC7:CL7"/>
    <mergeCell ref="CM7:CV7"/>
    <mergeCell ref="CW7:DF7"/>
    <mergeCell ref="B8:M8"/>
    <mergeCell ref="N8:Y8"/>
    <mergeCell ref="Z8:BH8"/>
    <mergeCell ref="BI8:BR8"/>
    <mergeCell ref="BS8:CB8"/>
    <mergeCell ref="CC8:CL8"/>
    <mergeCell ref="CM8:CV8"/>
    <mergeCell ref="CW8:DF8"/>
    <mergeCell ref="CJ19:CP19"/>
    <mergeCell ref="CQ19:CW19"/>
    <mergeCell ref="B7:M7"/>
    <mergeCell ref="N7:Y7"/>
    <mergeCell ref="Z7:BH7"/>
    <mergeCell ref="B17:G17"/>
    <mergeCell ref="H17:N17"/>
    <mergeCell ref="O17:U17"/>
    <mergeCell ref="B16:G16"/>
    <mergeCell ref="H16:N16"/>
    <mergeCell ref="O16:U16"/>
    <mergeCell ref="V17:AA17"/>
    <mergeCell ref="AB17:AH17"/>
    <mergeCell ref="AI17:AO17"/>
    <mergeCell ref="AP17:AU17"/>
    <mergeCell ref="AV17:BB17"/>
    <mergeCell ref="BC17:BI17"/>
    <mergeCell ref="BJ17:BO17"/>
    <mergeCell ref="BP17:BV17"/>
    <mergeCell ref="BW17:CC17"/>
    <mergeCell ref="CD17:CI17"/>
    <mergeCell ref="CJ17:CP17"/>
    <mergeCell ref="CD19:CI19"/>
    <mergeCell ref="B19:G19"/>
    <mergeCell ref="H19:N19"/>
    <mergeCell ref="O19:U19"/>
    <mergeCell ref="B18:G18"/>
    <mergeCell ref="H18:N18"/>
    <mergeCell ref="O18:U18"/>
    <mergeCell ref="B21:G21"/>
    <mergeCell ref="H21:N21"/>
    <mergeCell ref="O21:U21"/>
    <mergeCell ref="B20:G20"/>
    <mergeCell ref="H20:N20"/>
    <mergeCell ref="O20:U20"/>
    <mergeCell ref="B23:G23"/>
    <mergeCell ref="H23:N23"/>
    <mergeCell ref="O23:U23"/>
    <mergeCell ref="B22:G22"/>
    <mergeCell ref="H22:N22"/>
    <mergeCell ref="O22:U22"/>
    <mergeCell ref="B25:G25"/>
    <mergeCell ref="H25:N25"/>
    <mergeCell ref="O25:U25"/>
    <mergeCell ref="B24:G24"/>
    <mergeCell ref="H24:N24"/>
    <mergeCell ref="O24:U24"/>
    <mergeCell ref="B26:G26"/>
    <mergeCell ref="H26:N26"/>
    <mergeCell ref="O26:U26"/>
    <mergeCell ref="V24:AA24"/>
    <mergeCell ref="AB24:AH24"/>
    <mergeCell ref="AI24:AO24"/>
    <mergeCell ref="AP24:AU24"/>
    <mergeCell ref="AV24:BB24"/>
    <mergeCell ref="BC24:BI24"/>
    <mergeCell ref="V25:AA25"/>
    <mergeCell ref="AB25:AH25"/>
    <mergeCell ref="AI25:AO25"/>
    <mergeCell ref="AP25:AU25"/>
    <mergeCell ref="AV25:BB25"/>
    <mergeCell ref="BC25:BI25"/>
    <mergeCell ref="V26:AA26"/>
    <mergeCell ref="AB26:AH26"/>
    <mergeCell ref="AI26:AO26"/>
    <mergeCell ref="AP26:AU26"/>
    <mergeCell ref="AV26:BB26"/>
    <mergeCell ref="BC26:BI26"/>
  </mergeCells>
  <phoneticPr fontId="3"/>
  <pageMargins left="0.7" right="0.7" top="0.75" bottom="0.75" header="0.3" footer="0.3"/>
  <pageSetup paperSize="9" orientation="landscape" horizontalDpi="0" verticalDpi="0" copies="5"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047D-5FF3-4105-9E66-902DF5BB6408}">
  <sheetPr>
    <tabColor theme="0" tint="-0.249977111117893"/>
  </sheetPr>
  <dimension ref="A1"/>
  <sheetViews>
    <sheetView workbookViewId="0">
      <selection activeCell="F9" sqref="F9"/>
    </sheetView>
  </sheetViews>
  <sheetFormatPr defaultRowHeight="17.75" x14ac:dyDescent="0.5"/>
  <sheetData/>
  <sheetProtection algorithmName="SHA-512" hashValue="WyJKH7g7OIR8r7uYmdv155ccOVJegoG4gJiXAycK2qoPv+OuL9mCXNtTpHOnkRgHg0vtjzOn916rvhohJuemuw==" saltValue="FYArUL2IivToIi9hn0R3fw==" spinCount="100000" sheet="1" objects="1" scenarios="1" selectLockedCells="1"/>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6AAF-CEE8-4D87-90E3-0457C96E1A38}">
  <sheetPr>
    <tabColor theme="9" tint="0.59999389629810485"/>
  </sheetPr>
  <dimension ref="A1:AN187"/>
  <sheetViews>
    <sheetView view="pageBreakPreview" topLeftCell="A2" zoomScale="85" zoomScaleNormal="100" zoomScaleSheetLayoutView="85" workbookViewId="0">
      <selection activeCell="E19" sqref="E18:E19"/>
    </sheetView>
  </sheetViews>
  <sheetFormatPr defaultRowHeight="25" customHeight="1" x14ac:dyDescent="0.5"/>
  <cols>
    <col min="1" max="1" width="20.6328125" style="27" customWidth="1"/>
    <col min="2" max="2" width="16.54296875" style="27" customWidth="1"/>
    <col min="3" max="3" width="15.36328125" style="27" customWidth="1"/>
    <col min="4" max="5" width="16.36328125" style="27" bestFit="1" customWidth="1"/>
    <col min="6" max="7" width="14.08984375" style="27" bestFit="1" customWidth="1"/>
    <col min="8" max="8" width="12.1796875" style="27" bestFit="1" customWidth="1"/>
    <col min="9" max="10" width="12" style="55" bestFit="1" customWidth="1"/>
    <col min="11" max="19" width="8.7265625" style="27"/>
    <col min="20" max="20" width="8.7265625" style="28"/>
    <col min="21" max="36" width="8.7265625" style="27"/>
    <col min="37" max="37" width="8.7265625" style="28"/>
    <col min="38" max="38" width="9" style="28" bestFit="1" customWidth="1"/>
    <col min="39" max="16384" width="8.7265625" style="27"/>
  </cols>
  <sheetData>
    <row r="1" spans="1:38" ht="25" customHeight="1" x14ac:dyDescent="0.5">
      <c r="A1" s="27" t="s">
        <v>142</v>
      </c>
      <c r="H1" s="104" t="s">
        <v>67</v>
      </c>
      <c r="I1" s="104"/>
      <c r="J1" s="104"/>
      <c r="U1" s="27" t="s">
        <v>143</v>
      </c>
      <c r="W1" s="27" t="s">
        <v>144</v>
      </c>
      <c r="Y1" s="27" t="s">
        <v>145</v>
      </c>
      <c r="AA1" s="27" t="s">
        <v>146</v>
      </c>
      <c r="AC1" s="27" t="s">
        <v>147</v>
      </c>
      <c r="AE1" s="27" t="s">
        <v>148</v>
      </c>
      <c r="AG1" s="27" t="s">
        <v>206</v>
      </c>
      <c r="AI1" s="27" t="s">
        <v>207</v>
      </c>
      <c r="AK1" s="28" t="s">
        <v>81</v>
      </c>
    </row>
    <row r="2" spans="1:38" ht="24.7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row>
    <row r="3" spans="1:38" ht="15.05" customHeight="1" x14ac:dyDescent="0.5">
      <c r="T3" s="34" t="s">
        <v>23</v>
      </c>
      <c r="U3" s="36">
        <f>COUNTIF($C$20:$C$39,$T3)</f>
        <v>0</v>
      </c>
      <c r="V3" s="36">
        <f>SUMIF($C$20:$C$39,$T3,$G$20:$G$39)</f>
        <v>0</v>
      </c>
      <c r="W3" s="36">
        <f>COUNTIF($C$44:$C$63,$T3)</f>
        <v>0</v>
      </c>
      <c r="X3" s="36">
        <f>SUMIF($C$44:$C$63,$T3,$G$44:$G$63)</f>
        <v>0</v>
      </c>
      <c r="Y3" s="36">
        <f>COUNTIF($C$68:$C$87,$T3)</f>
        <v>0</v>
      </c>
      <c r="Z3" s="36">
        <f t="shared" ref="Z3:Z45" si="0">SUMIF($C$68:$C$87,$T3,$G$68:$G$87)</f>
        <v>0</v>
      </c>
      <c r="AA3" s="36">
        <f t="shared" ref="AA3:AA45" si="1">COUNTIF($C$92:$C$111,$T3)</f>
        <v>0</v>
      </c>
      <c r="AB3" s="36">
        <f t="shared" ref="AB3:AB45" si="2">SUMIF($C$92:$C$111,T3,$G$92:$G$111)</f>
        <v>0</v>
      </c>
      <c r="AC3" s="36">
        <f t="shared" ref="AC3:AC35" si="3">COUNTIF($C$116:$C$135,T3)</f>
        <v>0</v>
      </c>
      <c r="AD3" s="36">
        <f t="shared" ref="AD3:AD45" si="4">SUMIF($C$116:$C$135,T3,$G$116:$G$135)</f>
        <v>0</v>
      </c>
      <c r="AE3" s="34">
        <f t="shared" ref="AE3:AE35" si="5">COUNTIF($C$140:$C$159,T3)</f>
        <v>0</v>
      </c>
      <c r="AF3" s="34">
        <f t="shared" ref="AF3:AF45" si="6">SUMIF($C$140:$C$159,T3,$G$140:$G$159)</f>
        <v>0</v>
      </c>
      <c r="AG3" s="34">
        <f t="shared" ref="AG3:AG35" si="7">COUNTIF($C$164:$C$168,T3)</f>
        <v>0</v>
      </c>
      <c r="AH3" s="34">
        <f t="shared" ref="AH3:AH45" si="8">SUMIF($C$164:$C$168,T3,$F$164:$F$168)</f>
        <v>0</v>
      </c>
      <c r="AI3" s="34">
        <f t="shared" ref="AI3:AI35" si="9">COUNTIF($C$173:$C$177,T3)</f>
        <v>0</v>
      </c>
      <c r="AJ3" s="34">
        <f t="shared" ref="AJ3:AJ45" si="10">SUMIF($C$173:$C$177,T3,$F$173:$F$177)</f>
        <v>0</v>
      </c>
      <c r="AK3" s="34">
        <f>SUM(U3,W3,Y3,AA3,AC3,AE3,AG3,AI3)</f>
        <v>0</v>
      </c>
      <c r="AL3" s="34">
        <f>SUM(V3,X3,Z3,AB3,AD3,AF3,AH3,AJ3)</f>
        <v>0</v>
      </c>
    </row>
    <row r="4" spans="1:38" ht="25" customHeight="1" x14ac:dyDescent="0.5">
      <c r="A4" s="105" t="s">
        <v>212</v>
      </c>
      <c r="B4" s="105"/>
      <c r="C4" s="105"/>
      <c r="D4" s="105"/>
      <c r="E4" s="105"/>
      <c r="F4" s="105"/>
      <c r="G4" s="105"/>
      <c r="H4" s="105"/>
      <c r="I4" s="105"/>
      <c r="J4" s="105"/>
      <c r="T4" s="34" t="s">
        <v>26</v>
      </c>
      <c r="U4" s="36">
        <f t="shared" ref="U4:U35" si="11">COUNTIF($C$20:$C$39,T4)</f>
        <v>0</v>
      </c>
      <c r="V4" s="36">
        <f t="shared" ref="V4:V35" si="12">SUMIF($C$20:$C$39,T4,$G$20:$G$39)</f>
        <v>0</v>
      </c>
      <c r="W4" s="36">
        <f t="shared" ref="W4:W45" si="13">COUNTIF($C$44:$C$63,T4)</f>
        <v>0</v>
      </c>
      <c r="X4" s="36">
        <f t="shared" ref="X4:X45" si="14">SUMIF($C$44:$C$63,T4,$G$44:$G$63)</f>
        <v>0</v>
      </c>
      <c r="Y4" s="36">
        <f t="shared" ref="Y4:Y45" si="15">COUNTIF($C$68:$C$87,T4)</f>
        <v>0</v>
      </c>
      <c r="Z4" s="36">
        <f t="shared" si="0"/>
        <v>0</v>
      </c>
      <c r="AA4" s="36">
        <f t="shared" si="1"/>
        <v>0</v>
      </c>
      <c r="AB4" s="36">
        <f t="shared" si="2"/>
        <v>0</v>
      </c>
      <c r="AC4" s="36">
        <f t="shared" si="3"/>
        <v>0</v>
      </c>
      <c r="AD4" s="36">
        <f t="shared" si="4"/>
        <v>0</v>
      </c>
      <c r="AE4" s="34">
        <f t="shared" si="5"/>
        <v>0</v>
      </c>
      <c r="AF4" s="34">
        <f t="shared" si="6"/>
        <v>0</v>
      </c>
      <c r="AG4" s="34">
        <f t="shared" si="7"/>
        <v>0</v>
      </c>
      <c r="AH4" s="34">
        <f t="shared" si="8"/>
        <v>0</v>
      </c>
      <c r="AI4" s="34">
        <f t="shared" si="9"/>
        <v>0</v>
      </c>
      <c r="AJ4" s="34">
        <f t="shared" si="10"/>
        <v>0</v>
      </c>
      <c r="AK4" s="34">
        <f t="shared" ref="AK4:AK35" si="16">SUM(U4,W4,Y4,AA4,AC4,AE4,AG4,AI4)</f>
        <v>0</v>
      </c>
      <c r="AL4" s="34">
        <f t="shared" ref="AL4:AL35" si="17">SUM(V4,X4,Z4,AB4,AD4,AF4,AH4,AJ4)</f>
        <v>0</v>
      </c>
    </row>
    <row r="5" spans="1:38" ht="15.05" customHeight="1" x14ac:dyDescent="0.5">
      <c r="T5" s="34" t="s">
        <v>29</v>
      </c>
      <c r="U5" s="36">
        <f t="shared" si="11"/>
        <v>0</v>
      </c>
      <c r="V5" s="36">
        <f t="shared" si="12"/>
        <v>0</v>
      </c>
      <c r="W5" s="36">
        <f t="shared" si="13"/>
        <v>0</v>
      </c>
      <c r="X5" s="36">
        <f t="shared" si="14"/>
        <v>0</v>
      </c>
      <c r="Y5" s="36">
        <f t="shared" si="15"/>
        <v>0</v>
      </c>
      <c r="Z5" s="36">
        <f t="shared" si="0"/>
        <v>0</v>
      </c>
      <c r="AA5" s="36">
        <f t="shared" si="1"/>
        <v>0</v>
      </c>
      <c r="AB5" s="36">
        <f t="shared" si="2"/>
        <v>0</v>
      </c>
      <c r="AC5" s="36">
        <f t="shared" si="3"/>
        <v>0</v>
      </c>
      <c r="AD5" s="36">
        <f t="shared" si="4"/>
        <v>0</v>
      </c>
      <c r="AE5" s="34">
        <f t="shared" si="5"/>
        <v>0</v>
      </c>
      <c r="AF5" s="34">
        <f t="shared" si="6"/>
        <v>0</v>
      </c>
      <c r="AG5" s="34">
        <f t="shared" si="7"/>
        <v>0</v>
      </c>
      <c r="AH5" s="34">
        <f t="shared" si="8"/>
        <v>0</v>
      </c>
      <c r="AI5" s="34">
        <f t="shared" si="9"/>
        <v>0</v>
      </c>
      <c r="AJ5" s="34">
        <f t="shared" si="10"/>
        <v>0</v>
      </c>
      <c r="AK5" s="34">
        <f t="shared" si="16"/>
        <v>0</v>
      </c>
      <c r="AL5" s="34">
        <f t="shared" si="17"/>
        <v>0</v>
      </c>
    </row>
    <row r="6" spans="1:38" ht="25" customHeight="1" x14ac:dyDescent="0.5">
      <c r="A6" s="52" t="s">
        <v>69</v>
      </c>
      <c r="T6" s="34" t="s">
        <v>32</v>
      </c>
      <c r="U6" s="36">
        <f t="shared" si="11"/>
        <v>0</v>
      </c>
      <c r="V6" s="36">
        <f t="shared" si="12"/>
        <v>0</v>
      </c>
      <c r="W6" s="36">
        <f t="shared" si="13"/>
        <v>0</v>
      </c>
      <c r="X6" s="36">
        <f t="shared" si="14"/>
        <v>0</v>
      </c>
      <c r="Y6" s="36">
        <f t="shared" si="15"/>
        <v>0</v>
      </c>
      <c r="Z6" s="36">
        <f t="shared" si="0"/>
        <v>0</v>
      </c>
      <c r="AA6" s="36">
        <f t="shared" si="1"/>
        <v>0</v>
      </c>
      <c r="AB6" s="36">
        <f t="shared" si="2"/>
        <v>0</v>
      </c>
      <c r="AC6" s="36">
        <f t="shared" si="3"/>
        <v>0</v>
      </c>
      <c r="AD6" s="36">
        <f t="shared" si="4"/>
        <v>0</v>
      </c>
      <c r="AE6" s="34">
        <f t="shared" si="5"/>
        <v>0</v>
      </c>
      <c r="AF6" s="34">
        <f t="shared" si="6"/>
        <v>0</v>
      </c>
      <c r="AG6" s="34">
        <f t="shared" si="7"/>
        <v>0</v>
      </c>
      <c r="AH6" s="34">
        <f t="shared" si="8"/>
        <v>0</v>
      </c>
      <c r="AI6" s="34">
        <f t="shared" si="9"/>
        <v>0</v>
      </c>
      <c r="AJ6" s="34">
        <f t="shared" si="10"/>
        <v>0</v>
      </c>
      <c r="AK6" s="34">
        <f t="shared" si="16"/>
        <v>0</v>
      </c>
      <c r="AL6" s="34">
        <f t="shared" si="17"/>
        <v>0</v>
      </c>
    </row>
    <row r="7" spans="1:38" ht="25" customHeight="1" x14ac:dyDescent="0.5">
      <c r="A7" s="36" t="s">
        <v>113</v>
      </c>
      <c r="B7" s="66" t="str">
        <f>IF(基本情報入力シート!V7="","",基本情報入力シート!V7)</f>
        <v/>
      </c>
      <c r="C7" s="66"/>
      <c r="D7" s="66"/>
      <c r="E7" s="66"/>
      <c r="F7" s="66"/>
      <c r="G7" s="66"/>
      <c r="H7" s="66"/>
      <c r="I7" s="66"/>
      <c r="T7" s="34" t="s">
        <v>35</v>
      </c>
      <c r="U7" s="36">
        <f t="shared" si="11"/>
        <v>0</v>
      </c>
      <c r="V7" s="36">
        <f t="shared" si="12"/>
        <v>0</v>
      </c>
      <c r="W7" s="36">
        <f t="shared" si="13"/>
        <v>0</v>
      </c>
      <c r="X7" s="36">
        <f t="shared" si="14"/>
        <v>0</v>
      </c>
      <c r="Y7" s="36">
        <f t="shared" si="15"/>
        <v>0</v>
      </c>
      <c r="Z7" s="36">
        <f t="shared" si="0"/>
        <v>0</v>
      </c>
      <c r="AA7" s="36">
        <f t="shared" si="1"/>
        <v>0</v>
      </c>
      <c r="AB7" s="36">
        <f t="shared" si="2"/>
        <v>0</v>
      </c>
      <c r="AC7" s="36">
        <f t="shared" si="3"/>
        <v>0</v>
      </c>
      <c r="AD7" s="36">
        <f t="shared" si="4"/>
        <v>0</v>
      </c>
      <c r="AE7" s="34">
        <f t="shared" si="5"/>
        <v>0</v>
      </c>
      <c r="AF7" s="34">
        <f t="shared" si="6"/>
        <v>0</v>
      </c>
      <c r="AG7" s="34">
        <f t="shared" si="7"/>
        <v>0</v>
      </c>
      <c r="AH7" s="34">
        <f t="shared" si="8"/>
        <v>0</v>
      </c>
      <c r="AI7" s="34">
        <f t="shared" si="9"/>
        <v>0</v>
      </c>
      <c r="AJ7" s="34">
        <f t="shared" si="10"/>
        <v>0</v>
      </c>
      <c r="AK7" s="34">
        <f t="shared" si="16"/>
        <v>0</v>
      </c>
      <c r="AL7" s="34">
        <f t="shared" si="17"/>
        <v>0</v>
      </c>
    </row>
    <row r="8" spans="1:38" ht="25" customHeight="1" x14ac:dyDescent="0.5">
      <c r="A8" s="36" t="s">
        <v>18</v>
      </c>
      <c r="B8" s="66" t="str">
        <f>IF(基本情報入力シート!V18="","",基本情報入力シート!V18)</f>
        <v/>
      </c>
      <c r="C8" s="66"/>
      <c r="D8" s="66"/>
      <c r="E8" s="66"/>
      <c r="F8" s="66"/>
      <c r="G8" s="66"/>
      <c r="H8" s="66"/>
      <c r="I8" s="66"/>
      <c r="T8" s="34" t="s">
        <v>38</v>
      </c>
      <c r="U8" s="36">
        <f t="shared" si="11"/>
        <v>0</v>
      </c>
      <c r="V8" s="36">
        <f t="shared" si="12"/>
        <v>0</v>
      </c>
      <c r="W8" s="36">
        <f t="shared" si="13"/>
        <v>0</v>
      </c>
      <c r="X8" s="36">
        <f t="shared" si="14"/>
        <v>0</v>
      </c>
      <c r="Y8" s="36">
        <f t="shared" si="15"/>
        <v>0</v>
      </c>
      <c r="Z8" s="36">
        <f t="shared" si="0"/>
        <v>0</v>
      </c>
      <c r="AA8" s="36">
        <f t="shared" si="1"/>
        <v>0</v>
      </c>
      <c r="AB8" s="36">
        <f t="shared" si="2"/>
        <v>0</v>
      </c>
      <c r="AC8" s="36">
        <f t="shared" si="3"/>
        <v>0</v>
      </c>
      <c r="AD8" s="36">
        <f t="shared" si="4"/>
        <v>0</v>
      </c>
      <c r="AE8" s="34">
        <f t="shared" si="5"/>
        <v>0</v>
      </c>
      <c r="AF8" s="34">
        <f t="shared" si="6"/>
        <v>0</v>
      </c>
      <c r="AG8" s="34">
        <f t="shared" si="7"/>
        <v>0</v>
      </c>
      <c r="AH8" s="34">
        <f t="shared" si="8"/>
        <v>0</v>
      </c>
      <c r="AI8" s="34">
        <f t="shared" si="9"/>
        <v>0</v>
      </c>
      <c r="AJ8" s="34">
        <f t="shared" si="10"/>
        <v>0</v>
      </c>
      <c r="AK8" s="34">
        <f t="shared" si="16"/>
        <v>0</v>
      </c>
      <c r="AL8" s="34">
        <f t="shared" si="17"/>
        <v>0</v>
      </c>
    </row>
    <row r="9" spans="1:38" ht="25" customHeight="1" x14ac:dyDescent="0.5">
      <c r="A9" s="36" t="s">
        <v>19</v>
      </c>
      <c r="B9" s="66" t="str">
        <f>IF(基本情報入力シート!V19="","",基本情報入力シート!V19)</f>
        <v/>
      </c>
      <c r="C9" s="66"/>
      <c r="D9" s="66"/>
      <c r="E9" s="66"/>
      <c r="F9" s="66"/>
      <c r="G9" s="66"/>
      <c r="H9" s="66"/>
      <c r="I9" s="66"/>
      <c r="T9" s="34" t="s">
        <v>41</v>
      </c>
      <c r="U9" s="36">
        <f t="shared" si="11"/>
        <v>0</v>
      </c>
      <c r="V9" s="36">
        <f t="shared" si="12"/>
        <v>0</v>
      </c>
      <c r="W9" s="36">
        <f t="shared" si="13"/>
        <v>0</v>
      </c>
      <c r="X9" s="36">
        <f t="shared" si="14"/>
        <v>0</v>
      </c>
      <c r="Y9" s="36">
        <f t="shared" si="15"/>
        <v>0</v>
      </c>
      <c r="Z9" s="36">
        <f t="shared" si="0"/>
        <v>0</v>
      </c>
      <c r="AA9" s="36">
        <f t="shared" si="1"/>
        <v>0</v>
      </c>
      <c r="AB9" s="36">
        <f t="shared" si="2"/>
        <v>0</v>
      </c>
      <c r="AC9" s="36">
        <f t="shared" si="3"/>
        <v>0</v>
      </c>
      <c r="AD9" s="36">
        <f t="shared" si="4"/>
        <v>0</v>
      </c>
      <c r="AE9" s="34">
        <f t="shared" si="5"/>
        <v>0</v>
      </c>
      <c r="AF9" s="34">
        <f t="shared" si="6"/>
        <v>0</v>
      </c>
      <c r="AG9" s="34">
        <f t="shared" si="7"/>
        <v>0</v>
      </c>
      <c r="AH9" s="34">
        <f t="shared" si="8"/>
        <v>0</v>
      </c>
      <c r="AI9" s="34">
        <f t="shared" si="9"/>
        <v>0</v>
      </c>
      <c r="AJ9" s="34">
        <f t="shared" si="10"/>
        <v>0</v>
      </c>
      <c r="AK9" s="34">
        <f t="shared" si="16"/>
        <v>0</v>
      </c>
      <c r="AL9" s="34">
        <f t="shared" si="17"/>
        <v>0</v>
      </c>
    </row>
    <row r="10" spans="1:38" ht="25" customHeight="1" x14ac:dyDescent="0.5">
      <c r="A10" s="36" t="s">
        <v>20</v>
      </c>
      <c r="B10" s="66" t="str">
        <f>IF(基本情報入力シート!V20="","",基本情報入力シート!V20)</f>
        <v/>
      </c>
      <c r="C10" s="66"/>
      <c r="D10" s="66"/>
      <c r="E10" s="66"/>
      <c r="F10" s="66"/>
      <c r="G10" s="66"/>
      <c r="H10" s="66"/>
      <c r="I10" s="66"/>
      <c r="T10" s="34" t="s">
        <v>44</v>
      </c>
      <c r="U10" s="36">
        <f t="shared" si="11"/>
        <v>0</v>
      </c>
      <c r="V10" s="36">
        <f t="shared" si="12"/>
        <v>0</v>
      </c>
      <c r="W10" s="36">
        <f t="shared" si="13"/>
        <v>0</v>
      </c>
      <c r="X10" s="36">
        <f t="shared" si="14"/>
        <v>0</v>
      </c>
      <c r="Y10" s="36">
        <f t="shared" si="15"/>
        <v>0</v>
      </c>
      <c r="Z10" s="36">
        <f t="shared" si="0"/>
        <v>0</v>
      </c>
      <c r="AA10" s="36">
        <f t="shared" si="1"/>
        <v>0</v>
      </c>
      <c r="AB10" s="36">
        <f t="shared" si="2"/>
        <v>0</v>
      </c>
      <c r="AC10" s="36">
        <f t="shared" si="3"/>
        <v>0</v>
      </c>
      <c r="AD10" s="36">
        <f t="shared" si="4"/>
        <v>0</v>
      </c>
      <c r="AE10" s="34">
        <f t="shared" si="5"/>
        <v>0</v>
      </c>
      <c r="AF10" s="34">
        <f t="shared" si="6"/>
        <v>0</v>
      </c>
      <c r="AG10" s="34">
        <f t="shared" si="7"/>
        <v>0</v>
      </c>
      <c r="AH10" s="34">
        <f t="shared" si="8"/>
        <v>0</v>
      </c>
      <c r="AI10" s="34">
        <f t="shared" si="9"/>
        <v>0</v>
      </c>
      <c r="AJ10" s="34">
        <f t="shared" si="10"/>
        <v>0</v>
      </c>
      <c r="AK10" s="34">
        <f t="shared" si="16"/>
        <v>0</v>
      </c>
      <c r="AL10" s="34">
        <f t="shared" si="17"/>
        <v>0</v>
      </c>
    </row>
    <row r="11" spans="1:38" ht="25" customHeight="1" x14ac:dyDescent="0.5">
      <c r="A11" s="36" t="s">
        <v>141</v>
      </c>
      <c r="B11" s="110" t="str">
        <f>IF(基本情報入力シート!V21="","",基本情報入力シート!V21)</f>
        <v>別表第1の1　区分1　移動に片道20分以上の時間を要するサービス（特別地域加算対象地域内に居住する利用者を対象に行う場合）</v>
      </c>
      <c r="C11" s="110"/>
      <c r="D11" s="110"/>
      <c r="E11" s="110"/>
      <c r="F11" s="110"/>
      <c r="G11" s="110"/>
      <c r="H11" s="110"/>
      <c r="I11" s="110"/>
      <c r="T11" s="34" t="s">
        <v>47</v>
      </c>
      <c r="U11" s="36">
        <f t="shared" si="11"/>
        <v>0</v>
      </c>
      <c r="V11" s="36">
        <f t="shared" si="12"/>
        <v>0</v>
      </c>
      <c r="W11" s="36">
        <f t="shared" si="13"/>
        <v>0</v>
      </c>
      <c r="X11" s="36">
        <f t="shared" si="14"/>
        <v>0</v>
      </c>
      <c r="Y11" s="36">
        <f t="shared" si="15"/>
        <v>0</v>
      </c>
      <c r="Z11" s="36">
        <f t="shared" si="0"/>
        <v>0</v>
      </c>
      <c r="AA11" s="36">
        <f t="shared" si="1"/>
        <v>0</v>
      </c>
      <c r="AB11" s="36">
        <f t="shared" si="2"/>
        <v>0</v>
      </c>
      <c r="AC11" s="36">
        <f t="shared" si="3"/>
        <v>0</v>
      </c>
      <c r="AD11" s="36">
        <f t="shared" si="4"/>
        <v>0</v>
      </c>
      <c r="AE11" s="34">
        <f t="shared" si="5"/>
        <v>0</v>
      </c>
      <c r="AF11" s="34">
        <f t="shared" si="6"/>
        <v>0</v>
      </c>
      <c r="AG11" s="34">
        <f t="shared" si="7"/>
        <v>0</v>
      </c>
      <c r="AH11" s="34">
        <f t="shared" si="8"/>
        <v>0</v>
      </c>
      <c r="AI11" s="34">
        <f t="shared" si="9"/>
        <v>0</v>
      </c>
      <c r="AJ11" s="34">
        <f t="shared" si="10"/>
        <v>0</v>
      </c>
      <c r="AK11" s="34">
        <f t="shared" si="16"/>
        <v>0</v>
      </c>
      <c r="AL11" s="34">
        <f t="shared" si="17"/>
        <v>0</v>
      </c>
    </row>
    <row r="12" spans="1:38" ht="25" customHeight="1" x14ac:dyDescent="0.5">
      <c r="A12" s="36" t="s">
        <v>70</v>
      </c>
      <c r="B12" s="77"/>
      <c r="C12" s="77"/>
      <c r="D12" s="77"/>
      <c r="E12" s="77"/>
      <c r="F12" s="77"/>
      <c r="G12" s="77"/>
      <c r="H12" s="77"/>
      <c r="I12" s="77"/>
      <c r="T12" s="34" t="s">
        <v>50</v>
      </c>
      <c r="U12" s="36">
        <f t="shared" si="11"/>
        <v>0</v>
      </c>
      <c r="V12" s="36">
        <f t="shared" si="12"/>
        <v>0</v>
      </c>
      <c r="W12" s="36">
        <f t="shared" si="13"/>
        <v>0</v>
      </c>
      <c r="X12" s="36">
        <f t="shared" si="14"/>
        <v>0</v>
      </c>
      <c r="Y12" s="36">
        <f t="shared" si="15"/>
        <v>0</v>
      </c>
      <c r="Z12" s="36">
        <f t="shared" si="0"/>
        <v>0</v>
      </c>
      <c r="AA12" s="36">
        <f t="shared" si="1"/>
        <v>0</v>
      </c>
      <c r="AB12" s="36">
        <f t="shared" si="2"/>
        <v>0</v>
      </c>
      <c r="AC12" s="36">
        <f t="shared" si="3"/>
        <v>0</v>
      </c>
      <c r="AD12" s="36">
        <f t="shared" si="4"/>
        <v>0</v>
      </c>
      <c r="AE12" s="34">
        <f t="shared" si="5"/>
        <v>0</v>
      </c>
      <c r="AF12" s="34">
        <f t="shared" si="6"/>
        <v>0</v>
      </c>
      <c r="AG12" s="34">
        <f t="shared" si="7"/>
        <v>0</v>
      </c>
      <c r="AH12" s="34">
        <f t="shared" si="8"/>
        <v>0</v>
      </c>
      <c r="AI12" s="34">
        <f t="shared" si="9"/>
        <v>0</v>
      </c>
      <c r="AJ12" s="34">
        <f t="shared" si="10"/>
        <v>0</v>
      </c>
      <c r="AK12" s="34">
        <f t="shared" si="16"/>
        <v>0</v>
      </c>
      <c r="AL12" s="34">
        <f t="shared" si="17"/>
        <v>0</v>
      </c>
    </row>
    <row r="13" spans="1:38" ht="36" customHeight="1" x14ac:dyDescent="0.5">
      <c r="A13" s="37" t="s">
        <v>72</v>
      </c>
      <c r="B13" s="77"/>
      <c r="C13" s="77"/>
      <c r="D13" s="77"/>
      <c r="E13" s="77"/>
      <c r="F13" s="77"/>
      <c r="G13" s="77"/>
      <c r="H13" s="77"/>
      <c r="I13" s="77"/>
      <c r="T13" s="34" t="s">
        <v>53</v>
      </c>
      <c r="U13" s="36">
        <f t="shared" si="11"/>
        <v>0</v>
      </c>
      <c r="V13" s="36">
        <f t="shared" si="12"/>
        <v>0</v>
      </c>
      <c r="W13" s="36">
        <f t="shared" si="13"/>
        <v>0</v>
      </c>
      <c r="X13" s="36">
        <f t="shared" si="14"/>
        <v>0</v>
      </c>
      <c r="Y13" s="36">
        <f t="shared" si="15"/>
        <v>0</v>
      </c>
      <c r="Z13" s="36">
        <f t="shared" si="0"/>
        <v>0</v>
      </c>
      <c r="AA13" s="36">
        <f t="shared" si="1"/>
        <v>0</v>
      </c>
      <c r="AB13" s="36">
        <f t="shared" si="2"/>
        <v>0</v>
      </c>
      <c r="AC13" s="36">
        <f t="shared" si="3"/>
        <v>0</v>
      </c>
      <c r="AD13" s="36">
        <f t="shared" si="4"/>
        <v>0</v>
      </c>
      <c r="AE13" s="34">
        <f t="shared" si="5"/>
        <v>0</v>
      </c>
      <c r="AF13" s="34">
        <f t="shared" si="6"/>
        <v>0</v>
      </c>
      <c r="AG13" s="34">
        <f t="shared" si="7"/>
        <v>0</v>
      </c>
      <c r="AH13" s="34">
        <f t="shared" si="8"/>
        <v>0</v>
      </c>
      <c r="AI13" s="34">
        <f t="shared" si="9"/>
        <v>0</v>
      </c>
      <c r="AJ13" s="34">
        <f t="shared" si="10"/>
        <v>0</v>
      </c>
      <c r="AK13" s="34">
        <f t="shared" si="16"/>
        <v>0</v>
      </c>
      <c r="AL13" s="34">
        <f t="shared" si="17"/>
        <v>0</v>
      </c>
    </row>
    <row r="14" spans="1:38" ht="36" customHeight="1" x14ac:dyDescent="0.5">
      <c r="A14" s="37" t="s">
        <v>74</v>
      </c>
      <c r="B14" s="77"/>
      <c r="C14" s="77"/>
      <c r="D14" s="77"/>
      <c r="E14" s="77"/>
      <c r="F14" s="77"/>
      <c r="G14" s="77"/>
      <c r="H14" s="77"/>
      <c r="I14" s="77"/>
      <c r="T14" s="34" t="s">
        <v>56</v>
      </c>
      <c r="U14" s="36">
        <f t="shared" si="11"/>
        <v>0</v>
      </c>
      <c r="V14" s="36">
        <f t="shared" si="12"/>
        <v>0</v>
      </c>
      <c r="W14" s="36">
        <f t="shared" si="13"/>
        <v>0</v>
      </c>
      <c r="X14" s="36">
        <f t="shared" si="14"/>
        <v>0</v>
      </c>
      <c r="Y14" s="36">
        <f t="shared" si="15"/>
        <v>0</v>
      </c>
      <c r="Z14" s="36">
        <f t="shared" si="0"/>
        <v>0</v>
      </c>
      <c r="AA14" s="36">
        <f t="shared" si="1"/>
        <v>0</v>
      </c>
      <c r="AB14" s="36">
        <f t="shared" si="2"/>
        <v>0</v>
      </c>
      <c r="AC14" s="36">
        <f t="shared" si="3"/>
        <v>0</v>
      </c>
      <c r="AD14" s="36">
        <f t="shared" si="4"/>
        <v>0</v>
      </c>
      <c r="AE14" s="34">
        <f t="shared" si="5"/>
        <v>0</v>
      </c>
      <c r="AF14" s="34">
        <f t="shared" si="6"/>
        <v>0</v>
      </c>
      <c r="AG14" s="34">
        <f t="shared" si="7"/>
        <v>0</v>
      </c>
      <c r="AH14" s="34">
        <f t="shared" si="8"/>
        <v>0</v>
      </c>
      <c r="AI14" s="34">
        <f t="shared" si="9"/>
        <v>0</v>
      </c>
      <c r="AJ14" s="34">
        <f t="shared" si="10"/>
        <v>0</v>
      </c>
      <c r="AK14" s="34">
        <f t="shared" si="16"/>
        <v>0</v>
      </c>
      <c r="AL14" s="34">
        <f t="shared" si="17"/>
        <v>0</v>
      </c>
    </row>
    <row r="15" spans="1:38" ht="20.05" customHeight="1" x14ac:dyDescent="0.5">
      <c r="T15" s="34" t="s">
        <v>59</v>
      </c>
      <c r="U15" s="36">
        <f t="shared" si="11"/>
        <v>0</v>
      </c>
      <c r="V15" s="36">
        <f t="shared" si="12"/>
        <v>0</v>
      </c>
      <c r="W15" s="36">
        <f t="shared" si="13"/>
        <v>0</v>
      </c>
      <c r="X15" s="36">
        <f t="shared" si="14"/>
        <v>0</v>
      </c>
      <c r="Y15" s="36">
        <f t="shared" si="15"/>
        <v>0</v>
      </c>
      <c r="Z15" s="36">
        <f t="shared" si="0"/>
        <v>0</v>
      </c>
      <c r="AA15" s="36">
        <f t="shared" si="1"/>
        <v>0</v>
      </c>
      <c r="AB15" s="36">
        <f t="shared" si="2"/>
        <v>0</v>
      </c>
      <c r="AC15" s="36">
        <f t="shared" si="3"/>
        <v>0</v>
      </c>
      <c r="AD15" s="36">
        <f t="shared" si="4"/>
        <v>0</v>
      </c>
      <c r="AE15" s="34">
        <f t="shared" si="5"/>
        <v>0</v>
      </c>
      <c r="AF15" s="34">
        <f t="shared" si="6"/>
        <v>0</v>
      </c>
      <c r="AG15" s="34">
        <f t="shared" si="7"/>
        <v>0</v>
      </c>
      <c r="AH15" s="34">
        <f t="shared" si="8"/>
        <v>0</v>
      </c>
      <c r="AI15" s="34">
        <f t="shared" si="9"/>
        <v>0</v>
      </c>
      <c r="AJ15" s="34">
        <f t="shared" si="10"/>
        <v>0</v>
      </c>
      <c r="AK15" s="34">
        <f t="shared" si="16"/>
        <v>0</v>
      </c>
      <c r="AL15" s="34">
        <f t="shared" si="17"/>
        <v>0</v>
      </c>
    </row>
    <row r="16" spans="1:38" ht="20.05" customHeight="1" x14ac:dyDescent="0.5">
      <c r="A16" s="53" t="s">
        <v>149</v>
      </c>
      <c r="T16" s="34" t="s">
        <v>62</v>
      </c>
      <c r="U16" s="36">
        <f t="shared" si="11"/>
        <v>0</v>
      </c>
      <c r="V16" s="36">
        <f t="shared" si="12"/>
        <v>0</v>
      </c>
      <c r="W16" s="36">
        <f t="shared" si="13"/>
        <v>0</v>
      </c>
      <c r="X16" s="36">
        <f t="shared" si="14"/>
        <v>0</v>
      </c>
      <c r="Y16" s="36">
        <f t="shared" si="15"/>
        <v>0</v>
      </c>
      <c r="Z16" s="36">
        <f t="shared" si="0"/>
        <v>0</v>
      </c>
      <c r="AA16" s="36">
        <f t="shared" si="1"/>
        <v>0</v>
      </c>
      <c r="AB16" s="36">
        <f t="shared" si="2"/>
        <v>0</v>
      </c>
      <c r="AC16" s="36">
        <f t="shared" si="3"/>
        <v>0</v>
      </c>
      <c r="AD16" s="36">
        <f t="shared" si="4"/>
        <v>0</v>
      </c>
      <c r="AE16" s="34">
        <f t="shared" si="5"/>
        <v>0</v>
      </c>
      <c r="AF16" s="34">
        <f t="shared" si="6"/>
        <v>0</v>
      </c>
      <c r="AG16" s="34">
        <f t="shared" si="7"/>
        <v>0</v>
      </c>
      <c r="AH16" s="34">
        <f t="shared" si="8"/>
        <v>0</v>
      </c>
      <c r="AI16" s="34">
        <f t="shared" si="9"/>
        <v>0</v>
      </c>
      <c r="AJ16" s="34">
        <f t="shared" si="10"/>
        <v>0</v>
      </c>
      <c r="AK16" s="34">
        <f t="shared" si="16"/>
        <v>0</v>
      </c>
      <c r="AL16" s="34">
        <f t="shared" si="17"/>
        <v>0</v>
      </c>
    </row>
    <row r="17" spans="1:38" ht="20.05" customHeight="1" x14ac:dyDescent="0.5">
      <c r="A17" s="53" t="s">
        <v>197</v>
      </c>
      <c r="T17" s="34" t="s">
        <v>64</v>
      </c>
      <c r="U17" s="36">
        <f t="shared" si="11"/>
        <v>0</v>
      </c>
      <c r="V17" s="36">
        <f t="shared" si="12"/>
        <v>0</v>
      </c>
      <c r="W17" s="36">
        <f t="shared" si="13"/>
        <v>0</v>
      </c>
      <c r="X17" s="36">
        <f t="shared" si="14"/>
        <v>0</v>
      </c>
      <c r="Y17" s="36">
        <f t="shared" si="15"/>
        <v>0</v>
      </c>
      <c r="Z17" s="36">
        <f t="shared" si="0"/>
        <v>0</v>
      </c>
      <c r="AA17" s="36">
        <f t="shared" si="1"/>
        <v>0</v>
      </c>
      <c r="AB17" s="36">
        <f t="shared" si="2"/>
        <v>0</v>
      </c>
      <c r="AC17" s="36">
        <f t="shared" si="3"/>
        <v>0</v>
      </c>
      <c r="AD17" s="36">
        <f t="shared" si="4"/>
        <v>0</v>
      </c>
      <c r="AE17" s="34">
        <f t="shared" si="5"/>
        <v>0</v>
      </c>
      <c r="AF17" s="34">
        <f t="shared" si="6"/>
        <v>0</v>
      </c>
      <c r="AG17" s="34">
        <f t="shared" si="7"/>
        <v>0</v>
      </c>
      <c r="AH17" s="34">
        <f t="shared" si="8"/>
        <v>0</v>
      </c>
      <c r="AI17" s="34">
        <f t="shared" si="9"/>
        <v>0</v>
      </c>
      <c r="AJ17" s="34">
        <f t="shared" si="10"/>
        <v>0</v>
      </c>
      <c r="AK17" s="34">
        <f t="shared" si="16"/>
        <v>0</v>
      </c>
      <c r="AL17" s="34">
        <f t="shared" si="17"/>
        <v>0</v>
      </c>
    </row>
    <row r="18" spans="1:38" ht="20.05" customHeight="1" x14ac:dyDescent="0.5">
      <c r="A18" s="53" t="s">
        <v>76</v>
      </c>
      <c r="T18" s="34" t="s">
        <v>24</v>
      </c>
      <c r="U18" s="36">
        <f t="shared" si="11"/>
        <v>0</v>
      </c>
      <c r="V18" s="36">
        <f t="shared" si="12"/>
        <v>0</v>
      </c>
      <c r="W18" s="36">
        <f t="shared" si="13"/>
        <v>0</v>
      </c>
      <c r="X18" s="36">
        <f t="shared" si="14"/>
        <v>0</v>
      </c>
      <c r="Y18" s="36">
        <f t="shared" si="15"/>
        <v>0</v>
      </c>
      <c r="Z18" s="36">
        <f t="shared" si="0"/>
        <v>0</v>
      </c>
      <c r="AA18" s="36">
        <f t="shared" si="1"/>
        <v>0</v>
      </c>
      <c r="AB18" s="36">
        <f t="shared" si="2"/>
        <v>0</v>
      </c>
      <c r="AC18" s="36">
        <f t="shared" si="3"/>
        <v>0</v>
      </c>
      <c r="AD18" s="36">
        <f t="shared" si="4"/>
        <v>0</v>
      </c>
      <c r="AE18" s="34">
        <f t="shared" si="5"/>
        <v>0</v>
      </c>
      <c r="AF18" s="34">
        <f t="shared" si="6"/>
        <v>0</v>
      </c>
      <c r="AG18" s="34">
        <f t="shared" si="7"/>
        <v>0</v>
      </c>
      <c r="AH18" s="34">
        <f t="shared" si="8"/>
        <v>0</v>
      </c>
      <c r="AI18" s="34">
        <f t="shared" si="9"/>
        <v>0</v>
      </c>
      <c r="AJ18" s="34">
        <f t="shared" si="10"/>
        <v>0</v>
      </c>
      <c r="AK18" s="34">
        <f t="shared" si="16"/>
        <v>0</v>
      </c>
      <c r="AL18" s="34">
        <f t="shared" si="17"/>
        <v>0</v>
      </c>
    </row>
    <row r="19" spans="1:38" ht="41.95" x14ac:dyDescent="0.5">
      <c r="A19" s="39" t="s">
        <v>90</v>
      </c>
      <c r="B19" s="39" t="s">
        <v>150</v>
      </c>
      <c r="C19" s="39" t="s">
        <v>77</v>
      </c>
      <c r="D19" s="40" t="s">
        <v>208</v>
      </c>
      <c r="E19" s="40" t="s">
        <v>209</v>
      </c>
      <c r="F19" s="39" t="s">
        <v>78</v>
      </c>
      <c r="G19" s="40" t="s">
        <v>79</v>
      </c>
      <c r="H19" s="40" t="s">
        <v>80</v>
      </c>
      <c r="I19" s="56" t="s">
        <v>153</v>
      </c>
      <c r="J19" s="56" t="s">
        <v>154</v>
      </c>
      <c r="T19" s="34" t="s">
        <v>27</v>
      </c>
      <c r="U19" s="36">
        <f t="shared" si="11"/>
        <v>0</v>
      </c>
      <c r="V19" s="36">
        <f t="shared" si="12"/>
        <v>0</v>
      </c>
      <c r="W19" s="36">
        <f t="shared" si="13"/>
        <v>0</v>
      </c>
      <c r="X19" s="36">
        <f t="shared" si="14"/>
        <v>0</v>
      </c>
      <c r="Y19" s="36">
        <f t="shared" si="15"/>
        <v>0</v>
      </c>
      <c r="Z19" s="36">
        <f t="shared" si="0"/>
        <v>0</v>
      </c>
      <c r="AA19" s="36">
        <f t="shared" si="1"/>
        <v>0</v>
      </c>
      <c r="AB19" s="36">
        <f t="shared" si="2"/>
        <v>0</v>
      </c>
      <c r="AC19" s="36">
        <f t="shared" si="3"/>
        <v>0</v>
      </c>
      <c r="AD19" s="36">
        <f t="shared" si="4"/>
        <v>0</v>
      </c>
      <c r="AE19" s="34">
        <f t="shared" si="5"/>
        <v>0</v>
      </c>
      <c r="AF19" s="34">
        <f t="shared" si="6"/>
        <v>0</v>
      </c>
      <c r="AG19" s="34">
        <f t="shared" si="7"/>
        <v>0</v>
      </c>
      <c r="AH19" s="34">
        <f t="shared" si="8"/>
        <v>0</v>
      </c>
      <c r="AI19" s="34">
        <f t="shared" si="9"/>
        <v>0</v>
      </c>
      <c r="AJ19" s="34">
        <f t="shared" si="10"/>
        <v>0</v>
      </c>
      <c r="AK19" s="34">
        <f t="shared" si="16"/>
        <v>0</v>
      </c>
      <c r="AL19" s="34">
        <f t="shared" si="17"/>
        <v>0</v>
      </c>
    </row>
    <row r="20" spans="1:38" ht="23" customHeight="1" x14ac:dyDescent="0.5">
      <c r="A20" s="48"/>
      <c r="B20" s="48"/>
      <c r="C20" s="48"/>
      <c r="D20" s="48"/>
      <c r="E20" s="48"/>
      <c r="F20" s="48"/>
      <c r="G20" s="49"/>
      <c r="H20" s="12">
        <f>IF(AND(A20&lt;&gt;"",B20&lt;&gt;"",C20&lt;&gt;"",D20&lt;&gt;"",E20&lt;&gt;"",F20&lt;&gt;"",G20&lt;&gt;""),VLOOKUP(F20,地域密着型通所介護費!$A$20:$B$24,2,0),0)</f>
        <v>0</v>
      </c>
      <c r="I20" s="57">
        <f>(H20*G20)*0.1*10</f>
        <v>0</v>
      </c>
      <c r="J20" s="57">
        <f>I20*12</f>
        <v>0</v>
      </c>
      <c r="T20" s="34" t="s">
        <v>30</v>
      </c>
      <c r="U20" s="36">
        <f t="shared" si="11"/>
        <v>0</v>
      </c>
      <c r="V20" s="36">
        <f t="shared" si="12"/>
        <v>0</v>
      </c>
      <c r="W20" s="36">
        <f t="shared" si="13"/>
        <v>0</v>
      </c>
      <c r="X20" s="36">
        <f t="shared" si="14"/>
        <v>0</v>
      </c>
      <c r="Y20" s="36">
        <f t="shared" si="15"/>
        <v>0</v>
      </c>
      <c r="Z20" s="36">
        <f t="shared" si="0"/>
        <v>0</v>
      </c>
      <c r="AA20" s="36">
        <f t="shared" si="1"/>
        <v>0</v>
      </c>
      <c r="AB20" s="36">
        <f t="shared" si="2"/>
        <v>0</v>
      </c>
      <c r="AC20" s="36">
        <f t="shared" si="3"/>
        <v>0</v>
      </c>
      <c r="AD20" s="36">
        <f t="shared" si="4"/>
        <v>0</v>
      </c>
      <c r="AE20" s="34">
        <f t="shared" si="5"/>
        <v>0</v>
      </c>
      <c r="AF20" s="34">
        <f t="shared" si="6"/>
        <v>0</v>
      </c>
      <c r="AG20" s="34">
        <f t="shared" si="7"/>
        <v>0</v>
      </c>
      <c r="AH20" s="34">
        <f t="shared" si="8"/>
        <v>0</v>
      </c>
      <c r="AI20" s="34">
        <f t="shared" si="9"/>
        <v>0</v>
      </c>
      <c r="AJ20" s="34">
        <f t="shared" si="10"/>
        <v>0</v>
      </c>
      <c r="AK20" s="34">
        <f t="shared" si="16"/>
        <v>0</v>
      </c>
      <c r="AL20" s="34">
        <f t="shared" si="17"/>
        <v>0</v>
      </c>
    </row>
    <row r="21" spans="1:38" ht="23" customHeight="1" x14ac:dyDescent="0.5">
      <c r="A21" s="48"/>
      <c r="B21" s="48"/>
      <c r="C21" s="48"/>
      <c r="D21" s="48"/>
      <c r="E21" s="48"/>
      <c r="F21" s="48"/>
      <c r="G21" s="49"/>
      <c r="H21" s="12">
        <f>IF(AND(A21&lt;&gt;"",B21&lt;&gt;"",C21&lt;&gt;"",D21&lt;&gt;"",E21&lt;&gt;"",F21&lt;&gt;"",G21&lt;&gt;""),VLOOKUP(F21,地域密着型通所介護費!$A$20:$B$24,2,0),0)</f>
        <v>0</v>
      </c>
      <c r="I21" s="57">
        <f t="shared" ref="I21:I25" si="18">(H21*G21)*0.1*10</f>
        <v>0</v>
      </c>
      <c r="J21" s="57">
        <f t="shared" ref="J21:J25" si="19">I21*12</f>
        <v>0</v>
      </c>
      <c r="T21" s="34" t="s">
        <v>33</v>
      </c>
      <c r="U21" s="36">
        <f t="shared" si="11"/>
        <v>0</v>
      </c>
      <c r="V21" s="36">
        <f t="shared" si="12"/>
        <v>0</v>
      </c>
      <c r="W21" s="36">
        <f t="shared" si="13"/>
        <v>0</v>
      </c>
      <c r="X21" s="36">
        <f t="shared" si="14"/>
        <v>0</v>
      </c>
      <c r="Y21" s="36">
        <f t="shared" si="15"/>
        <v>0</v>
      </c>
      <c r="Z21" s="36">
        <f t="shared" si="0"/>
        <v>0</v>
      </c>
      <c r="AA21" s="36">
        <f t="shared" si="1"/>
        <v>0</v>
      </c>
      <c r="AB21" s="36">
        <f t="shared" si="2"/>
        <v>0</v>
      </c>
      <c r="AC21" s="36">
        <f t="shared" si="3"/>
        <v>0</v>
      </c>
      <c r="AD21" s="36">
        <f t="shared" si="4"/>
        <v>0</v>
      </c>
      <c r="AE21" s="34">
        <f t="shared" si="5"/>
        <v>0</v>
      </c>
      <c r="AF21" s="34">
        <f t="shared" si="6"/>
        <v>0</v>
      </c>
      <c r="AG21" s="34">
        <f t="shared" si="7"/>
        <v>0</v>
      </c>
      <c r="AH21" s="34">
        <f t="shared" si="8"/>
        <v>0</v>
      </c>
      <c r="AI21" s="34">
        <f t="shared" si="9"/>
        <v>0</v>
      </c>
      <c r="AJ21" s="34">
        <f t="shared" si="10"/>
        <v>0</v>
      </c>
      <c r="AK21" s="34">
        <f t="shared" si="16"/>
        <v>0</v>
      </c>
      <c r="AL21" s="34">
        <f t="shared" si="17"/>
        <v>0</v>
      </c>
    </row>
    <row r="22" spans="1:38" ht="23" customHeight="1" x14ac:dyDescent="0.5">
      <c r="A22" s="48"/>
      <c r="B22" s="48"/>
      <c r="C22" s="48"/>
      <c r="D22" s="48"/>
      <c r="E22" s="48"/>
      <c r="F22" s="48"/>
      <c r="G22" s="49"/>
      <c r="H22" s="12">
        <f>IF(AND(A22&lt;&gt;"",B22&lt;&gt;"",C22&lt;&gt;"",D22&lt;&gt;"",E22&lt;&gt;"",F22&lt;&gt;"",G22&lt;&gt;""),VLOOKUP(F22,地域密着型通所介護費!$A$20:$B$24,2,0),0)</f>
        <v>0</v>
      </c>
      <c r="I22" s="57">
        <f t="shared" si="18"/>
        <v>0</v>
      </c>
      <c r="J22" s="57">
        <f t="shared" si="19"/>
        <v>0</v>
      </c>
      <c r="T22" s="34" t="s">
        <v>36</v>
      </c>
      <c r="U22" s="36">
        <f t="shared" si="11"/>
        <v>0</v>
      </c>
      <c r="V22" s="36">
        <f t="shared" si="12"/>
        <v>0</v>
      </c>
      <c r="W22" s="36">
        <f t="shared" si="13"/>
        <v>0</v>
      </c>
      <c r="X22" s="36">
        <f t="shared" si="14"/>
        <v>0</v>
      </c>
      <c r="Y22" s="36">
        <f t="shared" si="15"/>
        <v>0</v>
      </c>
      <c r="Z22" s="36">
        <f t="shared" si="0"/>
        <v>0</v>
      </c>
      <c r="AA22" s="36">
        <f t="shared" si="1"/>
        <v>0</v>
      </c>
      <c r="AB22" s="36">
        <f t="shared" si="2"/>
        <v>0</v>
      </c>
      <c r="AC22" s="36">
        <f t="shared" si="3"/>
        <v>0</v>
      </c>
      <c r="AD22" s="36">
        <f t="shared" si="4"/>
        <v>0</v>
      </c>
      <c r="AE22" s="34">
        <f t="shared" si="5"/>
        <v>0</v>
      </c>
      <c r="AF22" s="34">
        <f t="shared" si="6"/>
        <v>0</v>
      </c>
      <c r="AG22" s="34">
        <f t="shared" si="7"/>
        <v>0</v>
      </c>
      <c r="AH22" s="34">
        <f t="shared" si="8"/>
        <v>0</v>
      </c>
      <c r="AI22" s="34">
        <f t="shared" si="9"/>
        <v>0</v>
      </c>
      <c r="AJ22" s="34">
        <f t="shared" si="10"/>
        <v>0</v>
      </c>
      <c r="AK22" s="34">
        <f t="shared" si="16"/>
        <v>0</v>
      </c>
      <c r="AL22" s="34">
        <f t="shared" si="17"/>
        <v>0</v>
      </c>
    </row>
    <row r="23" spans="1:38" ht="23" customHeight="1" x14ac:dyDescent="0.5">
      <c r="A23" s="48"/>
      <c r="B23" s="48"/>
      <c r="C23" s="48"/>
      <c r="D23" s="48"/>
      <c r="E23" s="48"/>
      <c r="F23" s="48"/>
      <c r="G23" s="49"/>
      <c r="H23" s="12">
        <f>IF(AND(A23&lt;&gt;"",B23&lt;&gt;"",C23&lt;&gt;"",D23&lt;&gt;"",E23&lt;&gt;"",F23&lt;&gt;"",G23&lt;&gt;""),VLOOKUP(F23,地域密着型通所介護費!$A$20:$B$24,2,0),0)</f>
        <v>0</v>
      </c>
      <c r="I23" s="57">
        <f t="shared" si="18"/>
        <v>0</v>
      </c>
      <c r="J23" s="57">
        <f t="shared" si="19"/>
        <v>0</v>
      </c>
      <c r="T23" s="34" t="s">
        <v>39</v>
      </c>
      <c r="U23" s="36">
        <f t="shared" si="11"/>
        <v>0</v>
      </c>
      <c r="V23" s="36">
        <f t="shared" si="12"/>
        <v>0</v>
      </c>
      <c r="W23" s="36">
        <f t="shared" si="13"/>
        <v>0</v>
      </c>
      <c r="X23" s="36">
        <f t="shared" si="14"/>
        <v>0</v>
      </c>
      <c r="Y23" s="36">
        <f t="shared" si="15"/>
        <v>0</v>
      </c>
      <c r="Z23" s="36">
        <f t="shared" si="0"/>
        <v>0</v>
      </c>
      <c r="AA23" s="36">
        <f t="shared" si="1"/>
        <v>0</v>
      </c>
      <c r="AB23" s="36">
        <f t="shared" si="2"/>
        <v>0</v>
      </c>
      <c r="AC23" s="36">
        <f t="shared" si="3"/>
        <v>0</v>
      </c>
      <c r="AD23" s="36">
        <f t="shared" si="4"/>
        <v>0</v>
      </c>
      <c r="AE23" s="34">
        <f t="shared" si="5"/>
        <v>0</v>
      </c>
      <c r="AF23" s="34">
        <f t="shared" si="6"/>
        <v>0</v>
      </c>
      <c r="AG23" s="34">
        <f t="shared" si="7"/>
        <v>0</v>
      </c>
      <c r="AH23" s="34">
        <f t="shared" si="8"/>
        <v>0</v>
      </c>
      <c r="AI23" s="34">
        <f t="shared" si="9"/>
        <v>0</v>
      </c>
      <c r="AJ23" s="34">
        <f t="shared" si="10"/>
        <v>0</v>
      </c>
      <c r="AK23" s="34">
        <f t="shared" si="16"/>
        <v>0</v>
      </c>
      <c r="AL23" s="34">
        <f t="shared" si="17"/>
        <v>0</v>
      </c>
    </row>
    <row r="24" spans="1:38" ht="23" customHeight="1" x14ac:dyDescent="0.5">
      <c r="A24" s="48"/>
      <c r="B24" s="48"/>
      <c r="C24" s="48"/>
      <c r="D24" s="48"/>
      <c r="E24" s="48"/>
      <c r="F24" s="48"/>
      <c r="G24" s="49"/>
      <c r="H24" s="12">
        <f>IF(AND(A24&lt;&gt;"",B24&lt;&gt;"",C24&lt;&gt;"",D24&lt;&gt;"",E24&lt;&gt;"",F24&lt;&gt;"",G24&lt;&gt;""),VLOOKUP(F24,地域密着型通所介護費!$A$20:$B$24,2,0),0)</f>
        <v>0</v>
      </c>
      <c r="I24" s="57">
        <f t="shared" si="18"/>
        <v>0</v>
      </c>
      <c r="J24" s="57">
        <f t="shared" si="19"/>
        <v>0</v>
      </c>
      <c r="T24" s="34" t="s">
        <v>42</v>
      </c>
      <c r="U24" s="36">
        <f t="shared" si="11"/>
        <v>0</v>
      </c>
      <c r="V24" s="36">
        <f t="shared" si="12"/>
        <v>0</v>
      </c>
      <c r="W24" s="36">
        <f t="shared" si="13"/>
        <v>0</v>
      </c>
      <c r="X24" s="36">
        <f t="shared" si="14"/>
        <v>0</v>
      </c>
      <c r="Y24" s="36">
        <f t="shared" si="15"/>
        <v>0</v>
      </c>
      <c r="Z24" s="36">
        <f t="shared" si="0"/>
        <v>0</v>
      </c>
      <c r="AA24" s="36">
        <f t="shared" si="1"/>
        <v>0</v>
      </c>
      <c r="AB24" s="36">
        <f t="shared" si="2"/>
        <v>0</v>
      </c>
      <c r="AC24" s="36">
        <f t="shared" si="3"/>
        <v>0</v>
      </c>
      <c r="AD24" s="36">
        <f t="shared" si="4"/>
        <v>0</v>
      </c>
      <c r="AE24" s="34">
        <f t="shared" si="5"/>
        <v>0</v>
      </c>
      <c r="AF24" s="34">
        <f t="shared" si="6"/>
        <v>0</v>
      </c>
      <c r="AG24" s="34">
        <f t="shared" si="7"/>
        <v>0</v>
      </c>
      <c r="AH24" s="34">
        <f t="shared" si="8"/>
        <v>0</v>
      </c>
      <c r="AI24" s="34">
        <f t="shared" si="9"/>
        <v>0</v>
      </c>
      <c r="AJ24" s="34">
        <f t="shared" si="10"/>
        <v>0</v>
      </c>
      <c r="AK24" s="34">
        <f t="shared" si="16"/>
        <v>0</v>
      </c>
      <c r="AL24" s="34">
        <f t="shared" si="17"/>
        <v>0</v>
      </c>
    </row>
    <row r="25" spans="1:38" ht="23" customHeight="1" x14ac:dyDescent="0.5">
      <c r="A25" s="48"/>
      <c r="B25" s="48"/>
      <c r="C25" s="48"/>
      <c r="D25" s="48"/>
      <c r="E25" s="48"/>
      <c r="F25" s="48"/>
      <c r="G25" s="49"/>
      <c r="H25" s="12">
        <f>IF(AND(A25&lt;&gt;"",B25&lt;&gt;"",C25&lt;&gt;"",D25&lt;&gt;"",E25&lt;&gt;"",F25&lt;&gt;"",G25&lt;&gt;""),VLOOKUP(F25,地域密着型通所介護費!$A$20:$B$24,2,0),0)</f>
        <v>0</v>
      </c>
      <c r="I25" s="57">
        <f t="shared" si="18"/>
        <v>0</v>
      </c>
      <c r="J25" s="57">
        <f t="shared" si="19"/>
        <v>0</v>
      </c>
      <c r="T25" s="34" t="s">
        <v>45</v>
      </c>
      <c r="U25" s="36">
        <f t="shared" si="11"/>
        <v>0</v>
      </c>
      <c r="V25" s="36">
        <f t="shared" si="12"/>
        <v>0</v>
      </c>
      <c r="W25" s="36">
        <f t="shared" si="13"/>
        <v>0</v>
      </c>
      <c r="X25" s="36">
        <f t="shared" si="14"/>
        <v>0</v>
      </c>
      <c r="Y25" s="36">
        <f t="shared" si="15"/>
        <v>0</v>
      </c>
      <c r="Z25" s="36">
        <f t="shared" si="0"/>
        <v>0</v>
      </c>
      <c r="AA25" s="36">
        <f t="shared" si="1"/>
        <v>0</v>
      </c>
      <c r="AB25" s="36">
        <f t="shared" si="2"/>
        <v>0</v>
      </c>
      <c r="AC25" s="36">
        <f t="shared" si="3"/>
        <v>0</v>
      </c>
      <c r="AD25" s="36">
        <f t="shared" si="4"/>
        <v>0</v>
      </c>
      <c r="AE25" s="34">
        <f t="shared" si="5"/>
        <v>0</v>
      </c>
      <c r="AF25" s="34">
        <f t="shared" si="6"/>
        <v>0</v>
      </c>
      <c r="AG25" s="34">
        <f t="shared" si="7"/>
        <v>0</v>
      </c>
      <c r="AH25" s="34">
        <f t="shared" si="8"/>
        <v>0</v>
      </c>
      <c r="AI25" s="34">
        <f t="shared" si="9"/>
        <v>0</v>
      </c>
      <c r="AJ25" s="34">
        <f t="shared" si="10"/>
        <v>0</v>
      </c>
      <c r="AK25" s="34">
        <f t="shared" si="16"/>
        <v>0</v>
      </c>
      <c r="AL25" s="34">
        <f t="shared" si="17"/>
        <v>0</v>
      </c>
    </row>
    <row r="26" spans="1:38" ht="23" customHeight="1" x14ac:dyDescent="0.5">
      <c r="A26" s="48"/>
      <c r="B26" s="48"/>
      <c r="C26" s="48"/>
      <c r="D26" s="48"/>
      <c r="E26" s="48"/>
      <c r="F26" s="48"/>
      <c r="G26" s="49"/>
      <c r="H26" s="12">
        <f>IF(AND(A26&lt;&gt;"",B26&lt;&gt;"",C26&lt;&gt;"",D26&lt;&gt;"",E26&lt;&gt;"",F26&lt;&gt;"",G26&lt;&gt;""),VLOOKUP(F26,地域密着型通所介護費!$A$20:$B$24,2,0),0)</f>
        <v>0</v>
      </c>
      <c r="I26" s="57">
        <f t="shared" ref="I26:I39" si="20">(H26*G26)*0.1*10</f>
        <v>0</v>
      </c>
      <c r="J26" s="57">
        <f t="shared" ref="J26:J39" si="21">I26*12</f>
        <v>0</v>
      </c>
      <c r="T26" s="34" t="s">
        <v>48</v>
      </c>
      <c r="U26" s="36">
        <f t="shared" si="11"/>
        <v>0</v>
      </c>
      <c r="V26" s="36">
        <f t="shared" si="12"/>
        <v>0</v>
      </c>
      <c r="W26" s="36">
        <f t="shared" si="13"/>
        <v>0</v>
      </c>
      <c r="X26" s="36">
        <f t="shared" si="14"/>
        <v>0</v>
      </c>
      <c r="Y26" s="36">
        <f t="shared" si="15"/>
        <v>0</v>
      </c>
      <c r="Z26" s="36">
        <f t="shared" si="0"/>
        <v>0</v>
      </c>
      <c r="AA26" s="36">
        <f t="shared" si="1"/>
        <v>0</v>
      </c>
      <c r="AB26" s="36">
        <f t="shared" si="2"/>
        <v>0</v>
      </c>
      <c r="AC26" s="36">
        <f t="shared" si="3"/>
        <v>0</v>
      </c>
      <c r="AD26" s="36">
        <f t="shared" si="4"/>
        <v>0</v>
      </c>
      <c r="AE26" s="34">
        <f t="shared" si="5"/>
        <v>0</v>
      </c>
      <c r="AF26" s="34">
        <f t="shared" si="6"/>
        <v>0</v>
      </c>
      <c r="AG26" s="34">
        <f t="shared" si="7"/>
        <v>0</v>
      </c>
      <c r="AH26" s="34">
        <f t="shared" si="8"/>
        <v>0</v>
      </c>
      <c r="AI26" s="34">
        <f t="shared" si="9"/>
        <v>0</v>
      </c>
      <c r="AJ26" s="34">
        <f t="shared" si="10"/>
        <v>0</v>
      </c>
      <c r="AK26" s="34">
        <f t="shared" si="16"/>
        <v>0</v>
      </c>
      <c r="AL26" s="34">
        <f t="shared" si="17"/>
        <v>0</v>
      </c>
    </row>
    <row r="27" spans="1:38" ht="23" customHeight="1" x14ac:dyDescent="0.5">
      <c r="A27" s="48"/>
      <c r="B27" s="48"/>
      <c r="C27" s="48"/>
      <c r="D27" s="48"/>
      <c r="E27" s="48"/>
      <c r="F27" s="48"/>
      <c r="G27" s="49"/>
      <c r="H27" s="12">
        <f>IF(AND(A27&lt;&gt;"",B27&lt;&gt;"",C27&lt;&gt;"",D27&lt;&gt;"",E27&lt;&gt;"",F27&lt;&gt;"",G27&lt;&gt;""),VLOOKUP(F27,地域密着型通所介護費!$A$20:$B$24,2,0),0)</f>
        <v>0</v>
      </c>
      <c r="I27" s="57">
        <f t="shared" si="20"/>
        <v>0</v>
      </c>
      <c r="J27" s="57">
        <f t="shared" si="21"/>
        <v>0</v>
      </c>
      <c r="T27" s="34" t="s">
        <v>51</v>
      </c>
      <c r="U27" s="36">
        <f t="shared" si="11"/>
        <v>0</v>
      </c>
      <c r="V27" s="36">
        <f t="shared" si="12"/>
        <v>0</v>
      </c>
      <c r="W27" s="36">
        <f t="shared" si="13"/>
        <v>0</v>
      </c>
      <c r="X27" s="36">
        <f t="shared" si="14"/>
        <v>0</v>
      </c>
      <c r="Y27" s="36">
        <f t="shared" si="15"/>
        <v>0</v>
      </c>
      <c r="Z27" s="36">
        <f t="shared" si="0"/>
        <v>0</v>
      </c>
      <c r="AA27" s="36">
        <f t="shared" si="1"/>
        <v>0</v>
      </c>
      <c r="AB27" s="36">
        <f t="shared" si="2"/>
        <v>0</v>
      </c>
      <c r="AC27" s="36">
        <f t="shared" si="3"/>
        <v>0</v>
      </c>
      <c r="AD27" s="36">
        <f t="shared" si="4"/>
        <v>0</v>
      </c>
      <c r="AE27" s="34">
        <f t="shared" si="5"/>
        <v>0</v>
      </c>
      <c r="AF27" s="34">
        <f t="shared" si="6"/>
        <v>0</v>
      </c>
      <c r="AG27" s="34">
        <f t="shared" si="7"/>
        <v>0</v>
      </c>
      <c r="AH27" s="34">
        <f t="shared" si="8"/>
        <v>0</v>
      </c>
      <c r="AI27" s="34">
        <f t="shared" si="9"/>
        <v>0</v>
      </c>
      <c r="AJ27" s="34">
        <f t="shared" si="10"/>
        <v>0</v>
      </c>
      <c r="AK27" s="34">
        <f t="shared" si="16"/>
        <v>0</v>
      </c>
      <c r="AL27" s="34">
        <f t="shared" si="17"/>
        <v>0</v>
      </c>
    </row>
    <row r="28" spans="1:38" ht="23" customHeight="1" x14ac:dyDescent="0.5">
      <c r="A28" s="48"/>
      <c r="B28" s="48"/>
      <c r="C28" s="48"/>
      <c r="D28" s="48"/>
      <c r="E28" s="48"/>
      <c r="F28" s="48"/>
      <c r="G28" s="49"/>
      <c r="H28" s="12">
        <f>IF(AND(A28&lt;&gt;"",B28&lt;&gt;"",C28&lt;&gt;"",D28&lt;&gt;"",E28&lt;&gt;"",F28&lt;&gt;"",G28&lt;&gt;""),VLOOKUP(F28,地域密着型通所介護費!$A$20:$B$24,2,0),0)</f>
        <v>0</v>
      </c>
      <c r="I28" s="57">
        <f t="shared" si="20"/>
        <v>0</v>
      </c>
      <c r="J28" s="57">
        <f t="shared" si="21"/>
        <v>0</v>
      </c>
      <c r="T28" s="34" t="s">
        <v>54</v>
      </c>
      <c r="U28" s="36">
        <f t="shared" si="11"/>
        <v>0</v>
      </c>
      <c r="V28" s="36">
        <f t="shared" si="12"/>
        <v>0</v>
      </c>
      <c r="W28" s="36">
        <f t="shared" si="13"/>
        <v>0</v>
      </c>
      <c r="X28" s="36">
        <f t="shared" si="14"/>
        <v>0</v>
      </c>
      <c r="Y28" s="36">
        <f t="shared" si="15"/>
        <v>0</v>
      </c>
      <c r="Z28" s="36">
        <f t="shared" si="0"/>
        <v>0</v>
      </c>
      <c r="AA28" s="36">
        <f t="shared" si="1"/>
        <v>0</v>
      </c>
      <c r="AB28" s="36">
        <f t="shared" si="2"/>
        <v>0</v>
      </c>
      <c r="AC28" s="36">
        <f t="shared" si="3"/>
        <v>0</v>
      </c>
      <c r="AD28" s="36">
        <f t="shared" si="4"/>
        <v>0</v>
      </c>
      <c r="AE28" s="34">
        <f t="shared" si="5"/>
        <v>0</v>
      </c>
      <c r="AF28" s="34">
        <f t="shared" si="6"/>
        <v>0</v>
      </c>
      <c r="AG28" s="34">
        <f t="shared" si="7"/>
        <v>0</v>
      </c>
      <c r="AH28" s="34">
        <f t="shared" si="8"/>
        <v>0</v>
      </c>
      <c r="AI28" s="34">
        <f t="shared" si="9"/>
        <v>0</v>
      </c>
      <c r="AJ28" s="34">
        <f t="shared" si="10"/>
        <v>0</v>
      </c>
      <c r="AK28" s="34">
        <f t="shared" si="16"/>
        <v>0</v>
      </c>
      <c r="AL28" s="34">
        <f t="shared" si="17"/>
        <v>0</v>
      </c>
    </row>
    <row r="29" spans="1:38" ht="23" customHeight="1" x14ac:dyDescent="0.5">
      <c r="A29" s="48"/>
      <c r="B29" s="48"/>
      <c r="C29" s="48"/>
      <c r="D29" s="48"/>
      <c r="E29" s="48"/>
      <c r="F29" s="48"/>
      <c r="G29" s="49"/>
      <c r="H29" s="12">
        <f>IF(AND(A29&lt;&gt;"",B29&lt;&gt;"",C29&lt;&gt;"",D29&lt;&gt;"",E29&lt;&gt;"",F29&lt;&gt;"",G29&lt;&gt;""),VLOOKUP(F29,地域密着型通所介護費!$A$20:$B$24,2,0),0)</f>
        <v>0</v>
      </c>
      <c r="I29" s="57">
        <f t="shared" si="20"/>
        <v>0</v>
      </c>
      <c r="J29" s="57">
        <f t="shared" si="21"/>
        <v>0</v>
      </c>
      <c r="T29" s="34" t="s">
        <v>57</v>
      </c>
      <c r="U29" s="36">
        <f t="shared" si="11"/>
        <v>0</v>
      </c>
      <c r="V29" s="36">
        <f t="shared" si="12"/>
        <v>0</v>
      </c>
      <c r="W29" s="36">
        <f t="shared" si="13"/>
        <v>0</v>
      </c>
      <c r="X29" s="36">
        <f t="shared" si="14"/>
        <v>0</v>
      </c>
      <c r="Y29" s="36">
        <f t="shared" si="15"/>
        <v>0</v>
      </c>
      <c r="Z29" s="36">
        <f t="shared" si="0"/>
        <v>0</v>
      </c>
      <c r="AA29" s="36">
        <f t="shared" si="1"/>
        <v>0</v>
      </c>
      <c r="AB29" s="36">
        <f t="shared" si="2"/>
        <v>0</v>
      </c>
      <c r="AC29" s="36">
        <f t="shared" si="3"/>
        <v>0</v>
      </c>
      <c r="AD29" s="36">
        <f t="shared" si="4"/>
        <v>0</v>
      </c>
      <c r="AE29" s="34">
        <f t="shared" si="5"/>
        <v>0</v>
      </c>
      <c r="AF29" s="34">
        <f t="shared" si="6"/>
        <v>0</v>
      </c>
      <c r="AG29" s="34">
        <f t="shared" si="7"/>
        <v>0</v>
      </c>
      <c r="AH29" s="34">
        <f t="shared" si="8"/>
        <v>0</v>
      </c>
      <c r="AI29" s="34">
        <f t="shared" si="9"/>
        <v>0</v>
      </c>
      <c r="AJ29" s="34">
        <f t="shared" si="10"/>
        <v>0</v>
      </c>
      <c r="AK29" s="34">
        <f t="shared" si="16"/>
        <v>0</v>
      </c>
      <c r="AL29" s="34">
        <f t="shared" si="17"/>
        <v>0</v>
      </c>
    </row>
    <row r="30" spans="1:38" ht="23" customHeight="1" x14ac:dyDescent="0.5">
      <c r="A30" s="48"/>
      <c r="B30" s="48"/>
      <c r="C30" s="48"/>
      <c r="D30" s="48"/>
      <c r="E30" s="48"/>
      <c r="F30" s="48"/>
      <c r="G30" s="49"/>
      <c r="H30" s="12">
        <f>IF(AND(A30&lt;&gt;"",B30&lt;&gt;"",C30&lt;&gt;"",D30&lt;&gt;"",E30&lt;&gt;"",F30&lt;&gt;"",G30&lt;&gt;""),VLOOKUP(F30,地域密着型通所介護費!$A$20:$B$24,2,0),0)</f>
        <v>0</v>
      </c>
      <c r="I30" s="57">
        <f t="shared" si="20"/>
        <v>0</v>
      </c>
      <c r="J30" s="57">
        <f t="shared" si="21"/>
        <v>0</v>
      </c>
      <c r="T30" s="34" t="s">
        <v>60</v>
      </c>
      <c r="U30" s="36">
        <f t="shared" si="11"/>
        <v>0</v>
      </c>
      <c r="V30" s="36">
        <f t="shared" si="12"/>
        <v>0</v>
      </c>
      <c r="W30" s="36">
        <f t="shared" si="13"/>
        <v>0</v>
      </c>
      <c r="X30" s="36">
        <f t="shared" si="14"/>
        <v>0</v>
      </c>
      <c r="Y30" s="36">
        <f t="shared" si="15"/>
        <v>0</v>
      </c>
      <c r="Z30" s="36">
        <f t="shared" si="0"/>
        <v>0</v>
      </c>
      <c r="AA30" s="36">
        <f t="shared" si="1"/>
        <v>0</v>
      </c>
      <c r="AB30" s="36">
        <f t="shared" si="2"/>
        <v>0</v>
      </c>
      <c r="AC30" s="36">
        <f t="shared" si="3"/>
        <v>0</v>
      </c>
      <c r="AD30" s="36">
        <f t="shared" si="4"/>
        <v>0</v>
      </c>
      <c r="AE30" s="34">
        <f t="shared" si="5"/>
        <v>0</v>
      </c>
      <c r="AF30" s="34">
        <f t="shared" si="6"/>
        <v>0</v>
      </c>
      <c r="AG30" s="34">
        <f t="shared" si="7"/>
        <v>0</v>
      </c>
      <c r="AH30" s="34">
        <f t="shared" si="8"/>
        <v>0</v>
      </c>
      <c r="AI30" s="34">
        <f t="shared" si="9"/>
        <v>0</v>
      </c>
      <c r="AJ30" s="34">
        <f t="shared" si="10"/>
        <v>0</v>
      </c>
      <c r="AK30" s="34">
        <f t="shared" si="16"/>
        <v>0</v>
      </c>
      <c r="AL30" s="34">
        <f t="shared" si="17"/>
        <v>0</v>
      </c>
    </row>
    <row r="31" spans="1:38" ht="23" customHeight="1" x14ac:dyDescent="0.5">
      <c r="A31" s="48"/>
      <c r="B31" s="48"/>
      <c r="C31" s="48"/>
      <c r="D31" s="48"/>
      <c r="E31" s="48"/>
      <c r="F31" s="48"/>
      <c r="G31" s="49"/>
      <c r="H31" s="12">
        <f>IF(AND(A31&lt;&gt;"",B31&lt;&gt;"",C31&lt;&gt;"",D31&lt;&gt;"",E31&lt;&gt;"",F31&lt;&gt;"",G31&lt;&gt;""),VLOOKUP(F31,地域密着型通所介護費!$A$20:$B$24,2,0),0)</f>
        <v>0</v>
      </c>
      <c r="I31" s="57">
        <f t="shared" si="20"/>
        <v>0</v>
      </c>
      <c r="J31" s="57">
        <f t="shared" si="21"/>
        <v>0</v>
      </c>
      <c r="T31" s="34" t="s">
        <v>63</v>
      </c>
      <c r="U31" s="36">
        <f t="shared" si="11"/>
        <v>0</v>
      </c>
      <c r="V31" s="36">
        <f t="shared" si="12"/>
        <v>0</v>
      </c>
      <c r="W31" s="36">
        <f t="shared" si="13"/>
        <v>0</v>
      </c>
      <c r="X31" s="36">
        <f t="shared" si="14"/>
        <v>0</v>
      </c>
      <c r="Y31" s="36">
        <f t="shared" si="15"/>
        <v>0</v>
      </c>
      <c r="Z31" s="36">
        <f t="shared" si="0"/>
        <v>0</v>
      </c>
      <c r="AA31" s="36">
        <f t="shared" si="1"/>
        <v>0</v>
      </c>
      <c r="AB31" s="36">
        <f t="shared" si="2"/>
        <v>0</v>
      </c>
      <c r="AC31" s="36">
        <f t="shared" si="3"/>
        <v>0</v>
      </c>
      <c r="AD31" s="36">
        <f t="shared" si="4"/>
        <v>0</v>
      </c>
      <c r="AE31" s="34">
        <f t="shared" si="5"/>
        <v>0</v>
      </c>
      <c r="AF31" s="34">
        <f t="shared" si="6"/>
        <v>0</v>
      </c>
      <c r="AG31" s="34">
        <f t="shared" si="7"/>
        <v>0</v>
      </c>
      <c r="AH31" s="34">
        <f t="shared" si="8"/>
        <v>0</v>
      </c>
      <c r="AI31" s="34">
        <f t="shared" si="9"/>
        <v>0</v>
      </c>
      <c r="AJ31" s="34">
        <f t="shared" si="10"/>
        <v>0</v>
      </c>
      <c r="AK31" s="34">
        <f t="shared" si="16"/>
        <v>0</v>
      </c>
      <c r="AL31" s="34">
        <f t="shared" si="17"/>
        <v>0</v>
      </c>
    </row>
    <row r="32" spans="1:38" ht="23" customHeight="1" x14ac:dyDescent="0.5">
      <c r="A32" s="48"/>
      <c r="B32" s="48"/>
      <c r="C32" s="48"/>
      <c r="D32" s="48"/>
      <c r="E32" s="48"/>
      <c r="F32" s="48"/>
      <c r="G32" s="49"/>
      <c r="H32" s="12">
        <f>IF(AND(A32&lt;&gt;"",B32&lt;&gt;"",C32&lt;&gt;"",D32&lt;&gt;"",E32&lt;&gt;"",F32&lt;&gt;"",G32&lt;&gt;""),VLOOKUP(F32,地域密着型通所介護費!$A$20:$B$24,2,0),0)</f>
        <v>0</v>
      </c>
      <c r="I32" s="57">
        <f t="shared" si="20"/>
        <v>0</v>
      </c>
      <c r="J32" s="57">
        <f t="shared" si="21"/>
        <v>0</v>
      </c>
      <c r="T32" s="34" t="s">
        <v>65</v>
      </c>
      <c r="U32" s="36">
        <f t="shared" si="11"/>
        <v>0</v>
      </c>
      <c r="V32" s="36">
        <f t="shared" si="12"/>
        <v>0</v>
      </c>
      <c r="W32" s="36">
        <f t="shared" si="13"/>
        <v>0</v>
      </c>
      <c r="X32" s="36">
        <f t="shared" si="14"/>
        <v>0</v>
      </c>
      <c r="Y32" s="36">
        <f t="shared" si="15"/>
        <v>0</v>
      </c>
      <c r="Z32" s="36">
        <f t="shared" si="0"/>
        <v>0</v>
      </c>
      <c r="AA32" s="36">
        <f t="shared" si="1"/>
        <v>0</v>
      </c>
      <c r="AB32" s="36">
        <f t="shared" si="2"/>
        <v>0</v>
      </c>
      <c r="AC32" s="36">
        <f t="shared" si="3"/>
        <v>0</v>
      </c>
      <c r="AD32" s="36">
        <f t="shared" si="4"/>
        <v>0</v>
      </c>
      <c r="AE32" s="34">
        <f t="shared" si="5"/>
        <v>0</v>
      </c>
      <c r="AF32" s="34">
        <f t="shared" si="6"/>
        <v>0</v>
      </c>
      <c r="AG32" s="34">
        <f t="shared" si="7"/>
        <v>0</v>
      </c>
      <c r="AH32" s="34">
        <f t="shared" si="8"/>
        <v>0</v>
      </c>
      <c r="AI32" s="34">
        <f t="shared" si="9"/>
        <v>0</v>
      </c>
      <c r="AJ32" s="34">
        <f t="shared" si="10"/>
        <v>0</v>
      </c>
      <c r="AK32" s="34">
        <f t="shared" si="16"/>
        <v>0</v>
      </c>
      <c r="AL32" s="34">
        <f t="shared" si="17"/>
        <v>0</v>
      </c>
    </row>
    <row r="33" spans="1:38" ht="23" customHeight="1" x14ac:dyDescent="0.5">
      <c r="A33" s="48"/>
      <c r="B33" s="48"/>
      <c r="C33" s="48"/>
      <c r="D33" s="48"/>
      <c r="E33" s="48"/>
      <c r="F33" s="48"/>
      <c r="G33" s="49"/>
      <c r="H33" s="12">
        <f>IF(AND(A33&lt;&gt;"",B33&lt;&gt;"",C33&lt;&gt;"",D33&lt;&gt;"",E33&lt;&gt;"",F33&lt;&gt;"",G33&lt;&gt;""),VLOOKUP(F33,地域密着型通所介護費!$A$20:$B$24,2,0),0)</f>
        <v>0</v>
      </c>
      <c r="I33" s="57">
        <f t="shared" si="20"/>
        <v>0</v>
      </c>
      <c r="J33" s="57">
        <f t="shared" si="21"/>
        <v>0</v>
      </c>
      <c r="T33" s="34" t="s">
        <v>25</v>
      </c>
      <c r="U33" s="36">
        <f t="shared" si="11"/>
        <v>0</v>
      </c>
      <c r="V33" s="36">
        <f t="shared" si="12"/>
        <v>0</v>
      </c>
      <c r="W33" s="36">
        <f t="shared" si="13"/>
        <v>0</v>
      </c>
      <c r="X33" s="36">
        <f t="shared" si="14"/>
        <v>0</v>
      </c>
      <c r="Y33" s="36">
        <f t="shared" si="15"/>
        <v>0</v>
      </c>
      <c r="Z33" s="36">
        <f t="shared" si="0"/>
        <v>0</v>
      </c>
      <c r="AA33" s="36">
        <f t="shared" si="1"/>
        <v>0</v>
      </c>
      <c r="AB33" s="36">
        <f t="shared" si="2"/>
        <v>0</v>
      </c>
      <c r="AC33" s="36">
        <f t="shared" si="3"/>
        <v>0</v>
      </c>
      <c r="AD33" s="36">
        <f t="shared" si="4"/>
        <v>0</v>
      </c>
      <c r="AE33" s="34">
        <f t="shared" si="5"/>
        <v>0</v>
      </c>
      <c r="AF33" s="34">
        <f t="shared" si="6"/>
        <v>0</v>
      </c>
      <c r="AG33" s="34">
        <f t="shared" si="7"/>
        <v>0</v>
      </c>
      <c r="AH33" s="34">
        <f t="shared" si="8"/>
        <v>0</v>
      </c>
      <c r="AI33" s="34">
        <f t="shared" si="9"/>
        <v>0</v>
      </c>
      <c r="AJ33" s="34">
        <f t="shared" si="10"/>
        <v>0</v>
      </c>
      <c r="AK33" s="34">
        <f t="shared" si="16"/>
        <v>0</v>
      </c>
      <c r="AL33" s="34">
        <f t="shared" si="17"/>
        <v>0</v>
      </c>
    </row>
    <row r="34" spans="1:38" ht="23" customHeight="1" x14ac:dyDescent="0.5">
      <c r="A34" s="48"/>
      <c r="B34" s="48"/>
      <c r="C34" s="48"/>
      <c r="D34" s="48"/>
      <c r="E34" s="48"/>
      <c r="F34" s="48"/>
      <c r="G34" s="49"/>
      <c r="H34" s="12">
        <f>IF(AND(A34&lt;&gt;"",B34&lt;&gt;"",C34&lt;&gt;"",D34&lt;&gt;"",E34&lt;&gt;"",F34&lt;&gt;"",G34&lt;&gt;""),VLOOKUP(F34,地域密着型通所介護費!$A$20:$B$24,2,0),0)</f>
        <v>0</v>
      </c>
      <c r="I34" s="57">
        <f t="shared" si="20"/>
        <v>0</v>
      </c>
      <c r="J34" s="57">
        <f t="shared" si="21"/>
        <v>0</v>
      </c>
      <c r="T34" s="34" t="s">
        <v>28</v>
      </c>
      <c r="U34" s="36">
        <f t="shared" si="11"/>
        <v>0</v>
      </c>
      <c r="V34" s="36">
        <f t="shared" si="12"/>
        <v>0</v>
      </c>
      <c r="W34" s="36">
        <f t="shared" si="13"/>
        <v>0</v>
      </c>
      <c r="X34" s="36">
        <f t="shared" si="14"/>
        <v>0</v>
      </c>
      <c r="Y34" s="36">
        <f t="shared" si="15"/>
        <v>0</v>
      </c>
      <c r="Z34" s="36">
        <f t="shared" si="0"/>
        <v>0</v>
      </c>
      <c r="AA34" s="36">
        <f t="shared" si="1"/>
        <v>0</v>
      </c>
      <c r="AB34" s="36">
        <f t="shared" si="2"/>
        <v>0</v>
      </c>
      <c r="AC34" s="36">
        <f t="shared" si="3"/>
        <v>0</v>
      </c>
      <c r="AD34" s="36">
        <f t="shared" si="4"/>
        <v>0</v>
      </c>
      <c r="AE34" s="34">
        <f t="shared" si="5"/>
        <v>0</v>
      </c>
      <c r="AF34" s="34">
        <f t="shared" si="6"/>
        <v>0</v>
      </c>
      <c r="AG34" s="34">
        <f t="shared" si="7"/>
        <v>0</v>
      </c>
      <c r="AH34" s="34">
        <f t="shared" si="8"/>
        <v>0</v>
      </c>
      <c r="AI34" s="34">
        <f t="shared" si="9"/>
        <v>0</v>
      </c>
      <c r="AJ34" s="34">
        <f t="shared" si="10"/>
        <v>0</v>
      </c>
      <c r="AK34" s="34">
        <f t="shared" si="16"/>
        <v>0</v>
      </c>
      <c r="AL34" s="34">
        <f t="shared" si="17"/>
        <v>0</v>
      </c>
    </row>
    <row r="35" spans="1:38" ht="23" customHeight="1" x14ac:dyDescent="0.5">
      <c r="A35" s="48"/>
      <c r="B35" s="48"/>
      <c r="C35" s="48"/>
      <c r="D35" s="48"/>
      <c r="E35" s="48"/>
      <c r="F35" s="48"/>
      <c r="G35" s="49"/>
      <c r="H35" s="12">
        <f>IF(AND(A35&lt;&gt;"",B35&lt;&gt;"",C35&lt;&gt;"",D35&lt;&gt;"",E35&lt;&gt;"",F35&lt;&gt;"",G35&lt;&gt;""),VLOOKUP(F35,地域密着型通所介護費!$A$20:$B$24,2,0),0)</f>
        <v>0</v>
      </c>
      <c r="I35" s="57">
        <f t="shared" si="20"/>
        <v>0</v>
      </c>
      <c r="J35" s="57">
        <f t="shared" si="21"/>
        <v>0</v>
      </c>
      <c r="T35" s="34" t="s">
        <v>31</v>
      </c>
      <c r="U35" s="36">
        <f t="shared" si="11"/>
        <v>0</v>
      </c>
      <c r="V35" s="36">
        <f t="shared" si="12"/>
        <v>0</v>
      </c>
      <c r="W35" s="36">
        <f t="shared" si="13"/>
        <v>0</v>
      </c>
      <c r="X35" s="36">
        <f t="shared" si="14"/>
        <v>0</v>
      </c>
      <c r="Y35" s="36">
        <f t="shared" si="15"/>
        <v>0</v>
      </c>
      <c r="Z35" s="36">
        <f t="shared" si="0"/>
        <v>0</v>
      </c>
      <c r="AA35" s="36">
        <f t="shared" si="1"/>
        <v>0</v>
      </c>
      <c r="AB35" s="36">
        <f t="shared" si="2"/>
        <v>0</v>
      </c>
      <c r="AC35" s="36">
        <f t="shared" si="3"/>
        <v>0</v>
      </c>
      <c r="AD35" s="36">
        <f t="shared" si="4"/>
        <v>0</v>
      </c>
      <c r="AE35" s="34">
        <f t="shared" si="5"/>
        <v>0</v>
      </c>
      <c r="AF35" s="34">
        <f t="shared" si="6"/>
        <v>0</v>
      </c>
      <c r="AG35" s="34">
        <f t="shared" si="7"/>
        <v>0</v>
      </c>
      <c r="AH35" s="34">
        <f t="shared" si="8"/>
        <v>0</v>
      </c>
      <c r="AI35" s="34">
        <f t="shared" si="9"/>
        <v>0</v>
      </c>
      <c r="AJ35" s="34">
        <f t="shared" si="10"/>
        <v>0</v>
      </c>
      <c r="AK35" s="34">
        <f t="shared" si="16"/>
        <v>0</v>
      </c>
      <c r="AL35" s="34">
        <f t="shared" si="17"/>
        <v>0</v>
      </c>
    </row>
    <row r="36" spans="1:38" ht="23" customHeight="1" x14ac:dyDescent="0.5">
      <c r="A36" s="48"/>
      <c r="B36" s="48"/>
      <c r="C36" s="48"/>
      <c r="D36" s="48"/>
      <c r="E36" s="48"/>
      <c r="F36" s="48"/>
      <c r="G36" s="49"/>
      <c r="H36" s="12">
        <f>IF(AND(A36&lt;&gt;"",B36&lt;&gt;"",C36&lt;&gt;"",D36&lt;&gt;"",E36&lt;&gt;"",F36&lt;&gt;"",G36&lt;&gt;""),VLOOKUP(F36,地域密着型通所介護費!$A$20:$B$24,2,0),0)</f>
        <v>0</v>
      </c>
      <c r="I36" s="57">
        <f t="shared" si="20"/>
        <v>0</v>
      </c>
      <c r="J36" s="57">
        <f t="shared" si="21"/>
        <v>0</v>
      </c>
      <c r="T36" s="34" t="s">
        <v>34</v>
      </c>
      <c r="U36" s="36">
        <f t="shared" ref="U36:U45" si="22">COUNTIF($C$20:$C$39,T36)</f>
        <v>0</v>
      </c>
      <c r="V36" s="36">
        <f t="shared" ref="V36:V45" si="23">SUMIF($C$20:$C$39,T36,$G$20:$G$39)</f>
        <v>0</v>
      </c>
      <c r="W36" s="36">
        <f t="shared" si="13"/>
        <v>0</v>
      </c>
      <c r="X36" s="36">
        <f t="shared" si="14"/>
        <v>0</v>
      </c>
      <c r="Y36" s="36">
        <f t="shared" si="15"/>
        <v>0</v>
      </c>
      <c r="Z36" s="36">
        <f t="shared" si="0"/>
        <v>0</v>
      </c>
      <c r="AA36" s="36">
        <f t="shared" si="1"/>
        <v>0</v>
      </c>
      <c r="AB36" s="36">
        <f t="shared" si="2"/>
        <v>0</v>
      </c>
      <c r="AC36" s="36">
        <f t="shared" ref="AC36:AC45" si="24">COUNTIF($C$116:$C$135,T36)</f>
        <v>0</v>
      </c>
      <c r="AD36" s="36">
        <f t="shared" si="4"/>
        <v>0</v>
      </c>
      <c r="AE36" s="34">
        <f t="shared" ref="AE36:AE45" si="25">COUNTIF($C$140:$C$159,T36)</f>
        <v>0</v>
      </c>
      <c r="AF36" s="34">
        <f t="shared" si="6"/>
        <v>0</v>
      </c>
      <c r="AG36" s="34">
        <f t="shared" ref="AG36:AG45" si="26">COUNTIF($C$164:$C$168,T36)</f>
        <v>0</v>
      </c>
      <c r="AH36" s="34">
        <f t="shared" si="8"/>
        <v>0</v>
      </c>
      <c r="AI36" s="34">
        <f t="shared" ref="AI36:AI45" si="27">COUNTIF($C$173:$C$177,T36)</f>
        <v>0</v>
      </c>
      <c r="AJ36" s="34">
        <f t="shared" si="10"/>
        <v>0</v>
      </c>
      <c r="AK36" s="34">
        <f t="shared" ref="AK36:AK45" si="28">SUM(U36,W36,Y36,AA36,AC36,AE36,AG36,AI36)</f>
        <v>0</v>
      </c>
      <c r="AL36" s="34">
        <f t="shared" ref="AL36:AL45" si="29">SUM(V36,X36,Z36,AB36,AD36,AF36,AH36,AJ36)</f>
        <v>0</v>
      </c>
    </row>
    <row r="37" spans="1:38" ht="23" customHeight="1" x14ac:dyDescent="0.5">
      <c r="A37" s="48"/>
      <c r="B37" s="48"/>
      <c r="C37" s="48"/>
      <c r="D37" s="48"/>
      <c r="E37" s="48"/>
      <c r="F37" s="48"/>
      <c r="G37" s="49"/>
      <c r="H37" s="12">
        <f>IF(AND(A37&lt;&gt;"",B37&lt;&gt;"",C37&lt;&gt;"",D37&lt;&gt;"",E37&lt;&gt;"",F37&lt;&gt;"",G37&lt;&gt;""),VLOOKUP(F37,地域密着型通所介護費!$A$20:$B$24,2,0),0)</f>
        <v>0</v>
      </c>
      <c r="I37" s="57">
        <f t="shared" si="20"/>
        <v>0</v>
      </c>
      <c r="J37" s="57">
        <f t="shared" si="21"/>
        <v>0</v>
      </c>
      <c r="T37" s="34" t="s">
        <v>37</v>
      </c>
      <c r="U37" s="36">
        <f t="shared" si="22"/>
        <v>0</v>
      </c>
      <c r="V37" s="36">
        <f t="shared" si="23"/>
        <v>0</v>
      </c>
      <c r="W37" s="36">
        <f t="shared" si="13"/>
        <v>0</v>
      </c>
      <c r="X37" s="36">
        <f t="shared" si="14"/>
        <v>0</v>
      </c>
      <c r="Y37" s="36">
        <f t="shared" si="15"/>
        <v>0</v>
      </c>
      <c r="Z37" s="36">
        <f t="shared" si="0"/>
        <v>0</v>
      </c>
      <c r="AA37" s="36">
        <f t="shared" si="1"/>
        <v>0</v>
      </c>
      <c r="AB37" s="36">
        <f t="shared" si="2"/>
        <v>0</v>
      </c>
      <c r="AC37" s="36">
        <f t="shared" si="24"/>
        <v>0</v>
      </c>
      <c r="AD37" s="36">
        <f t="shared" si="4"/>
        <v>0</v>
      </c>
      <c r="AE37" s="34">
        <f t="shared" si="25"/>
        <v>0</v>
      </c>
      <c r="AF37" s="34">
        <f t="shared" si="6"/>
        <v>0</v>
      </c>
      <c r="AG37" s="34">
        <f t="shared" si="26"/>
        <v>0</v>
      </c>
      <c r="AH37" s="34">
        <f t="shared" si="8"/>
        <v>0</v>
      </c>
      <c r="AI37" s="34">
        <f t="shared" si="27"/>
        <v>0</v>
      </c>
      <c r="AJ37" s="34">
        <f t="shared" si="10"/>
        <v>0</v>
      </c>
      <c r="AK37" s="34">
        <f t="shared" si="28"/>
        <v>0</v>
      </c>
      <c r="AL37" s="34">
        <f t="shared" si="29"/>
        <v>0</v>
      </c>
    </row>
    <row r="38" spans="1:38" ht="23" customHeight="1" x14ac:dyDescent="0.5">
      <c r="A38" s="48"/>
      <c r="B38" s="48"/>
      <c r="C38" s="48"/>
      <c r="D38" s="48"/>
      <c r="E38" s="48"/>
      <c r="F38" s="48"/>
      <c r="G38" s="49"/>
      <c r="H38" s="12">
        <f>IF(AND(A38&lt;&gt;"",B38&lt;&gt;"",C38&lt;&gt;"",D38&lt;&gt;"",E38&lt;&gt;"",F38&lt;&gt;"",G38&lt;&gt;""),VLOOKUP(F38,地域密着型通所介護費!$A$20:$B$24,2,0),0)</f>
        <v>0</v>
      </c>
      <c r="I38" s="57">
        <f t="shared" si="20"/>
        <v>0</v>
      </c>
      <c r="J38" s="57">
        <f t="shared" si="21"/>
        <v>0</v>
      </c>
      <c r="T38" s="34" t="s">
        <v>40</v>
      </c>
      <c r="U38" s="36">
        <f t="shared" si="22"/>
        <v>0</v>
      </c>
      <c r="V38" s="36">
        <f t="shared" si="23"/>
        <v>0</v>
      </c>
      <c r="W38" s="36">
        <f t="shared" si="13"/>
        <v>0</v>
      </c>
      <c r="X38" s="36">
        <f t="shared" si="14"/>
        <v>0</v>
      </c>
      <c r="Y38" s="36">
        <f t="shared" si="15"/>
        <v>0</v>
      </c>
      <c r="Z38" s="36">
        <f t="shared" si="0"/>
        <v>0</v>
      </c>
      <c r="AA38" s="36">
        <f t="shared" si="1"/>
        <v>0</v>
      </c>
      <c r="AB38" s="36">
        <f t="shared" si="2"/>
        <v>0</v>
      </c>
      <c r="AC38" s="36">
        <f t="shared" si="24"/>
        <v>0</v>
      </c>
      <c r="AD38" s="36">
        <f t="shared" si="4"/>
        <v>0</v>
      </c>
      <c r="AE38" s="34">
        <f t="shared" si="25"/>
        <v>0</v>
      </c>
      <c r="AF38" s="34">
        <f t="shared" si="6"/>
        <v>0</v>
      </c>
      <c r="AG38" s="34">
        <f t="shared" si="26"/>
        <v>0</v>
      </c>
      <c r="AH38" s="34">
        <f t="shared" si="8"/>
        <v>0</v>
      </c>
      <c r="AI38" s="34">
        <f t="shared" si="27"/>
        <v>0</v>
      </c>
      <c r="AJ38" s="34">
        <f t="shared" si="10"/>
        <v>0</v>
      </c>
      <c r="AK38" s="34">
        <f t="shared" si="28"/>
        <v>0</v>
      </c>
      <c r="AL38" s="34">
        <f t="shared" si="29"/>
        <v>0</v>
      </c>
    </row>
    <row r="39" spans="1:38" ht="23" customHeight="1" x14ac:dyDescent="0.5">
      <c r="A39" s="48"/>
      <c r="B39" s="48"/>
      <c r="C39" s="48"/>
      <c r="D39" s="48"/>
      <c r="E39" s="48"/>
      <c r="F39" s="48"/>
      <c r="G39" s="49"/>
      <c r="H39" s="12">
        <f>IF(AND(A39&lt;&gt;"",B39&lt;&gt;"",C39&lt;&gt;"",D39&lt;&gt;"",E39&lt;&gt;"",F39&lt;&gt;"",G39&lt;&gt;""),VLOOKUP(F39,地域密着型通所介護費!$A$20:$B$24,2,0),0)</f>
        <v>0</v>
      </c>
      <c r="I39" s="57">
        <f t="shared" si="20"/>
        <v>0</v>
      </c>
      <c r="J39" s="57">
        <f t="shared" si="21"/>
        <v>0</v>
      </c>
      <c r="T39" s="34" t="s">
        <v>43</v>
      </c>
      <c r="U39" s="36">
        <f t="shared" si="22"/>
        <v>0</v>
      </c>
      <c r="V39" s="36">
        <f t="shared" si="23"/>
        <v>0</v>
      </c>
      <c r="W39" s="36">
        <f t="shared" si="13"/>
        <v>0</v>
      </c>
      <c r="X39" s="36">
        <f t="shared" si="14"/>
        <v>0</v>
      </c>
      <c r="Y39" s="36">
        <f t="shared" si="15"/>
        <v>0</v>
      </c>
      <c r="Z39" s="36">
        <f t="shared" si="0"/>
        <v>0</v>
      </c>
      <c r="AA39" s="36">
        <f t="shared" si="1"/>
        <v>0</v>
      </c>
      <c r="AB39" s="36">
        <f t="shared" si="2"/>
        <v>0</v>
      </c>
      <c r="AC39" s="36">
        <f t="shared" si="24"/>
        <v>0</v>
      </c>
      <c r="AD39" s="36">
        <f t="shared" si="4"/>
        <v>0</v>
      </c>
      <c r="AE39" s="34">
        <f t="shared" si="25"/>
        <v>0</v>
      </c>
      <c r="AF39" s="34">
        <f t="shared" si="6"/>
        <v>0</v>
      </c>
      <c r="AG39" s="34">
        <f t="shared" si="26"/>
        <v>0</v>
      </c>
      <c r="AH39" s="34">
        <f t="shared" si="8"/>
        <v>0</v>
      </c>
      <c r="AI39" s="34">
        <f t="shared" si="27"/>
        <v>0</v>
      </c>
      <c r="AJ39" s="34">
        <f t="shared" si="10"/>
        <v>0</v>
      </c>
      <c r="AK39" s="34">
        <f t="shared" si="28"/>
        <v>0</v>
      </c>
      <c r="AL39" s="34">
        <f t="shared" si="29"/>
        <v>0</v>
      </c>
    </row>
    <row r="40" spans="1:38" ht="23" customHeight="1" x14ac:dyDescent="0.5">
      <c r="A40" s="107" t="s">
        <v>81</v>
      </c>
      <c r="B40" s="108"/>
      <c r="C40" s="108"/>
      <c r="D40" s="108"/>
      <c r="E40" s="108"/>
      <c r="F40" s="109"/>
      <c r="G40" s="41">
        <f>SUMIF(G20:G39,"&lt;&gt;#N/A")</f>
        <v>0</v>
      </c>
      <c r="H40" s="41">
        <f>SUMIF(H20:H39,"&lt;&gt;#N/A")</f>
        <v>0</v>
      </c>
      <c r="I40" s="58">
        <f>SUMIF(I20:I39,"&lt;&gt;#N/A")</f>
        <v>0</v>
      </c>
      <c r="J40" s="58">
        <f>SUMIF(J20:J39,"&lt;&gt;#N/A")</f>
        <v>0</v>
      </c>
      <c r="T40" s="34" t="s">
        <v>46</v>
      </c>
      <c r="U40" s="36">
        <f t="shared" si="22"/>
        <v>0</v>
      </c>
      <c r="V40" s="36">
        <f t="shared" si="23"/>
        <v>0</v>
      </c>
      <c r="W40" s="36">
        <f t="shared" si="13"/>
        <v>0</v>
      </c>
      <c r="X40" s="36">
        <f t="shared" si="14"/>
        <v>0</v>
      </c>
      <c r="Y40" s="36">
        <f t="shared" si="15"/>
        <v>0</v>
      </c>
      <c r="Z40" s="36">
        <f t="shared" si="0"/>
        <v>0</v>
      </c>
      <c r="AA40" s="36">
        <f t="shared" si="1"/>
        <v>0</v>
      </c>
      <c r="AB40" s="36">
        <f t="shared" si="2"/>
        <v>0</v>
      </c>
      <c r="AC40" s="36">
        <f t="shared" si="24"/>
        <v>0</v>
      </c>
      <c r="AD40" s="36">
        <f t="shared" si="4"/>
        <v>0</v>
      </c>
      <c r="AE40" s="34">
        <f t="shared" si="25"/>
        <v>0</v>
      </c>
      <c r="AF40" s="34">
        <f t="shared" si="6"/>
        <v>0</v>
      </c>
      <c r="AG40" s="34">
        <f t="shared" si="26"/>
        <v>0</v>
      </c>
      <c r="AH40" s="34">
        <f t="shared" si="8"/>
        <v>0</v>
      </c>
      <c r="AI40" s="34">
        <f t="shared" si="27"/>
        <v>0</v>
      </c>
      <c r="AJ40" s="34">
        <f t="shared" si="10"/>
        <v>0</v>
      </c>
      <c r="AK40" s="34">
        <f t="shared" si="28"/>
        <v>0</v>
      </c>
      <c r="AL40" s="34">
        <f t="shared" si="29"/>
        <v>0</v>
      </c>
    </row>
    <row r="41" spans="1:38" ht="23" customHeight="1" x14ac:dyDescent="0.5">
      <c r="A41" s="26"/>
      <c r="B41" s="26"/>
      <c r="C41" s="26"/>
      <c r="D41" s="26"/>
      <c r="E41" s="26"/>
      <c r="F41" s="26"/>
      <c r="G41" s="25"/>
      <c r="H41" s="25"/>
      <c r="I41" s="59"/>
      <c r="J41" s="59"/>
      <c r="T41" s="34" t="s">
        <v>49</v>
      </c>
      <c r="U41" s="36">
        <f t="shared" si="22"/>
        <v>0</v>
      </c>
      <c r="V41" s="36">
        <f t="shared" si="23"/>
        <v>0</v>
      </c>
      <c r="W41" s="36">
        <f t="shared" si="13"/>
        <v>0</v>
      </c>
      <c r="X41" s="36">
        <f t="shared" si="14"/>
        <v>0</v>
      </c>
      <c r="Y41" s="36">
        <f t="shared" si="15"/>
        <v>0</v>
      </c>
      <c r="Z41" s="36">
        <f t="shared" si="0"/>
        <v>0</v>
      </c>
      <c r="AA41" s="36">
        <f t="shared" si="1"/>
        <v>0</v>
      </c>
      <c r="AB41" s="36">
        <f t="shared" si="2"/>
        <v>0</v>
      </c>
      <c r="AC41" s="36">
        <f t="shared" si="24"/>
        <v>0</v>
      </c>
      <c r="AD41" s="36">
        <f t="shared" si="4"/>
        <v>0</v>
      </c>
      <c r="AE41" s="34">
        <f t="shared" si="25"/>
        <v>0</v>
      </c>
      <c r="AF41" s="34">
        <f t="shared" si="6"/>
        <v>0</v>
      </c>
      <c r="AG41" s="34">
        <f t="shared" si="26"/>
        <v>0</v>
      </c>
      <c r="AH41" s="34">
        <f t="shared" si="8"/>
        <v>0</v>
      </c>
      <c r="AI41" s="34">
        <f t="shared" si="27"/>
        <v>0</v>
      </c>
      <c r="AJ41" s="34">
        <f t="shared" si="10"/>
        <v>0</v>
      </c>
      <c r="AK41" s="34">
        <f t="shared" si="28"/>
        <v>0</v>
      </c>
      <c r="AL41" s="34">
        <f t="shared" si="29"/>
        <v>0</v>
      </c>
    </row>
    <row r="42" spans="1:38" ht="23" customHeight="1" x14ac:dyDescent="0.5">
      <c r="A42" s="53" t="s">
        <v>82</v>
      </c>
      <c r="T42" s="34" t="s">
        <v>52</v>
      </c>
      <c r="U42" s="36">
        <f t="shared" si="22"/>
        <v>0</v>
      </c>
      <c r="V42" s="36">
        <f t="shared" si="23"/>
        <v>0</v>
      </c>
      <c r="W42" s="36">
        <f t="shared" si="13"/>
        <v>0</v>
      </c>
      <c r="X42" s="36">
        <f t="shared" si="14"/>
        <v>0</v>
      </c>
      <c r="Y42" s="36">
        <f t="shared" si="15"/>
        <v>0</v>
      </c>
      <c r="Z42" s="36">
        <f t="shared" si="0"/>
        <v>0</v>
      </c>
      <c r="AA42" s="36">
        <f t="shared" si="1"/>
        <v>0</v>
      </c>
      <c r="AB42" s="36">
        <f t="shared" si="2"/>
        <v>0</v>
      </c>
      <c r="AC42" s="36">
        <f t="shared" si="24"/>
        <v>0</v>
      </c>
      <c r="AD42" s="36">
        <f t="shared" si="4"/>
        <v>0</v>
      </c>
      <c r="AE42" s="34">
        <f t="shared" si="25"/>
        <v>0</v>
      </c>
      <c r="AF42" s="34">
        <f t="shared" si="6"/>
        <v>0</v>
      </c>
      <c r="AG42" s="34">
        <f t="shared" si="26"/>
        <v>0</v>
      </c>
      <c r="AH42" s="34">
        <f t="shared" si="8"/>
        <v>0</v>
      </c>
      <c r="AI42" s="34">
        <f t="shared" si="27"/>
        <v>0</v>
      </c>
      <c r="AJ42" s="34">
        <f t="shared" si="10"/>
        <v>0</v>
      </c>
      <c r="AK42" s="34">
        <f t="shared" si="28"/>
        <v>0</v>
      </c>
      <c r="AL42" s="34">
        <f t="shared" si="29"/>
        <v>0</v>
      </c>
    </row>
    <row r="43" spans="1:38" ht="43" customHeight="1" x14ac:dyDescent="0.5">
      <c r="A43" s="39" t="s">
        <v>90</v>
      </c>
      <c r="B43" s="39" t="s">
        <v>150</v>
      </c>
      <c r="C43" s="39" t="s">
        <v>77</v>
      </c>
      <c r="D43" s="40" t="s">
        <v>208</v>
      </c>
      <c r="E43" s="40" t="s">
        <v>209</v>
      </c>
      <c r="F43" s="39" t="s">
        <v>78</v>
      </c>
      <c r="G43" s="40" t="s">
        <v>79</v>
      </c>
      <c r="H43" s="40" t="s">
        <v>80</v>
      </c>
      <c r="I43" s="56" t="s">
        <v>153</v>
      </c>
      <c r="J43" s="56" t="s">
        <v>154</v>
      </c>
      <c r="T43" s="34" t="s">
        <v>55</v>
      </c>
      <c r="U43" s="36">
        <f t="shared" si="22"/>
        <v>0</v>
      </c>
      <c r="V43" s="36">
        <f t="shared" si="23"/>
        <v>0</v>
      </c>
      <c r="W43" s="36">
        <f t="shared" si="13"/>
        <v>0</v>
      </c>
      <c r="X43" s="36">
        <f t="shared" si="14"/>
        <v>0</v>
      </c>
      <c r="Y43" s="36">
        <f t="shared" si="15"/>
        <v>0</v>
      </c>
      <c r="Z43" s="36">
        <f t="shared" si="0"/>
        <v>0</v>
      </c>
      <c r="AA43" s="36">
        <f t="shared" si="1"/>
        <v>0</v>
      </c>
      <c r="AB43" s="36">
        <f t="shared" si="2"/>
        <v>0</v>
      </c>
      <c r="AC43" s="36">
        <f t="shared" si="24"/>
        <v>0</v>
      </c>
      <c r="AD43" s="36">
        <f t="shared" si="4"/>
        <v>0</v>
      </c>
      <c r="AE43" s="34">
        <f t="shared" si="25"/>
        <v>0</v>
      </c>
      <c r="AF43" s="34">
        <f t="shared" si="6"/>
        <v>0</v>
      </c>
      <c r="AG43" s="34">
        <f t="shared" si="26"/>
        <v>0</v>
      </c>
      <c r="AH43" s="34">
        <f t="shared" si="8"/>
        <v>0</v>
      </c>
      <c r="AI43" s="34">
        <f t="shared" si="27"/>
        <v>0</v>
      </c>
      <c r="AJ43" s="34">
        <f t="shared" si="10"/>
        <v>0</v>
      </c>
      <c r="AK43" s="34">
        <f t="shared" si="28"/>
        <v>0</v>
      </c>
      <c r="AL43" s="34">
        <f t="shared" si="29"/>
        <v>0</v>
      </c>
    </row>
    <row r="44" spans="1:38" ht="23" customHeight="1" x14ac:dyDescent="0.5">
      <c r="A44" s="48"/>
      <c r="B44" s="48"/>
      <c r="C44" s="48"/>
      <c r="D44" s="48"/>
      <c r="E44" s="48"/>
      <c r="F44" s="48"/>
      <c r="G44" s="49"/>
      <c r="H44" s="12">
        <f>IF(AND(A44&lt;&gt;"",B44&lt;&gt;"",C44&lt;&gt;"",D44&lt;&gt;"",E44&lt;&gt;"",F44&lt;&gt;"",G44&lt;&gt;""),VLOOKUP(F44,地域密着型通所介護費!$A$27:$B$31,2,0),0)</f>
        <v>0</v>
      </c>
      <c r="I44" s="57">
        <f>(H44*G44)*0.1*10</f>
        <v>0</v>
      </c>
      <c r="J44" s="57">
        <f>I44*12</f>
        <v>0</v>
      </c>
      <c r="T44" s="34" t="s">
        <v>58</v>
      </c>
      <c r="U44" s="36">
        <f t="shared" si="22"/>
        <v>0</v>
      </c>
      <c r="V44" s="36">
        <f t="shared" si="23"/>
        <v>0</v>
      </c>
      <c r="W44" s="36">
        <f t="shared" si="13"/>
        <v>0</v>
      </c>
      <c r="X44" s="36">
        <f t="shared" si="14"/>
        <v>0</v>
      </c>
      <c r="Y44" s="36">
        <f t="shared" si="15"/>
        <v>0</v>
      </c>
      <c r="Z44" s="36">
        <f t="shared" si="0"/>
        <v>0</v>
      </c>
      <c r="AA44" s="36">
        <f t="shared" si="1"/>
        <v>0</v>
      </c>
      <c r="AB44" s="36">
        <f t="shared" si="2"/>
        <v>0</v>
      </c>
      <c r="AC44" s="36">
        <f t="shared" si="24"/>
        <v>0</v>
      </c>
      <c r="AD44" s="36">
        <f t="shared" si="4"/>
        <v>0</v>
      </c>
      <c r="AE44" s="34">
        <f t="shared" si="25"/>
        <v>0</v>
      </c>
      <c r="AF44" s="34">
        <f t="shared" si="6"/>
        <v>0</v>
      </c>
      <c r="AG44" s="34">
        <f t="shared" si="26"/>
        <v>0</v>
      </c>
      <c r="AH44" s="34">
        <f t="shared" si="8"/>
        <v>0</v>
      </c>
      <c r="AI44" s="34">
        <f t="shared" si="27"/>
        <v>0</v>
      </c>
      <c r="AJ44" s="34">
        <f t="shared" si="10"/>
        <v>0</v>
      </c>
      <c r="AK44" s="34">
        <f t="shared" si="28"/>
        <v>0</v>
      </c>
      <c r="AL44" s="34">
        <f t="shared" si="29"/>
        <v>0</v>
      </c>
    </row>
    <row r="45" spans="1:38" ht="23" customHeight="1" x14ac:dyDescent="0.5">
      <c r="A45" s="48"/>
      <c r="B45" s="48"/>
      <c r="C45" s="48"/>
      <c r="D45" s="48"/>
      <c r="E45" s="48"/>
      <c r="F45" s="48"/>
      <c r="G45" s="49"/>
      <c r="H45" s="12">
        <f>IF(AND(A45&lt;&gt;"",B45&lt;&gt;"",C45&lt;&gt;"",D45&lt;&gt;"",E45&lt;&gt;"",F45&lt;&gt;"",G45&lt;&gt;""),VLOOKUP(F45,地域密着型通所介護費!$A$27:$B$31,2,0),0)</f>
        <v>0</v>
      </c>
      <c r="I45" s="57">
        <f t="shared" ref="I45:I47" si="30">(H45*G45)*0.1*10</f>
        <v>0</v>
      </c>
      <c r="J45" s="57">
        <f t="shared" ref="J45:J47" si="31">I45*12</f>
        <v>0</v>
      </c>
      <c r="T45" s="34" t="s">
        <v>61</v>
      </c>
      <c r="U45" s="36">
        <f t="shared" si="22"/>
        <v>0</v>
      </c>
      <c r="V45" s="36">
        <f t="shared" si="23"/>
        <v>0</v>
      </c>
      <c r="W45" s="36">
        <f t="shared" si="13"/>
        <v>0</v>
      </c>
      <c r="X45" s="36">
        <f t="shared" si="14"/>
        <v>0</v>
      </c>
      <c r="Y45" s="36">
        <f t="shared" si="15"/>
        <v>0</v>
      </c>
      <c r="Z45" s="36">
        <f t="shared" si="0"/>
        <v>0</v>
      </c>
      <c r="AA45" s="36">
        <f t="shared" si="1"/>
        <v>0</v>
      </c>
      <c r="AB45" s="36">
        <f t="shared" si="2"/>
        <v>0</v>
      </c>
      <c r="AC45" s="36">
        <f t="shared" si="24"/>
        <v>0</v>
      </c>
      <c r="AD45" s="36">
        <f t="shared" si="4"/>
        <v>0</v>
      </c>
      <c r="AE45" s="34">
        <f t="shared" si="25"/>
        <v>0</v>
      </c>
      <c r="AF45" s="34">
        <f t="shared" si="6"/>
        <v>0</v>
      </c>
      <c r="AG45" s="34">
        <f t="shared" si="26"/>
        <v>0</v>
      </c>
      <c r="AH45" s="34">
        <f t="shared" si="8"/>
        <v>0</v>
      </c>
      <c r="AI45" s="34">
        <f t="shared" si="27"/>
        <v>0</v>
      </c>
      <c r="AJ45" s="34">
        <f t="shared" si="10"/>
        <v>0</v>
      </c>
      <c r="AK45" s="34">
        <f t="shared" si="28"/>
        <v>0</v>
      </c>
      <c r="AL45" s="34">
        <f t="shared" si="29"/>
        <v>0</v>
      </c>
    </row>
    <row r="46" spans="1:38" ht="23" customHeight="1" x14ac:dyDescent="0.5">
      <c r="A46" s="48"/>
      <c r="B46" s="48"/>
      <c r="C46" s="48"/>
      <c r="D46" s="48"/>
      <c r="E46" s="48"/>
      <c r="F46" s="48"/>
      <c r="G46" s="49"/>
      <c r="H46" s="12">
        <f>IF(AND(A46&lt;&gt;"",B46&lt;&gt;"",C46&lt;&gt;"",D46&lt;&gt;"",E46&lt;&gt;"",F46&lt;&gt;"",G46&lt;&gt;""),VLOOKUP(F46,地域密着型通所介護費!$A$27:$B$31,2,0),0)</f>
        <v>0</v>
      </c>
      <c r="I46" s="57">
        <f t="shared" si="30"/>
        <v>0</v>
      </c>
      <c r="J46" s="57">
        <f t="shared" si="31"/>
        <v>0</v>
      </c>
      <c r="AK46" s="28">
        <f>SUM(AK3:AK45)</f>
        <v>0</v>
      </c>
      <c r="AL46" s="28">
        <f>SUM(AL3:AL45)</f>
        <v>0</v>
      </c>
    </row>
    <row r="47" spans="1:38" ht="23" customHeight="1" x14ac:dyDescent="0.5">
      <c r="A47" s="48"/>
      <c r="B47" s="48"/>
      <c r="C47" s="48"/>
      <c r="D47" s="48"/>
      <c r="E47" s="48"/>
      <c r="F47" s="48"/>
      <c r="G47" s="49"/>
      <c r="H47" s="12">
        <f>IF(AND(A47&lt;&gt;"",B47&lt;&gt;"",C47&lt;&gt;"",D47&lt;&gt;"",E47&lt;&gt;"",F47&lt;&gt;"",G47&lt;&gt;""),VLOOKUP(F47,地域密着型通所介護費!$A$27:$B$31,2,0),0)</f>
        <v>0</v>
      </c>
      <c r="I47" s="57">
        <f t="shared" si="30"/>
        <v>0</v>
      </c>
      <c r="J47" s="57">
        <f t="shared" si="31"/>
        <v>0</v>
      </c>
    </row>
    <row r="48" spans="1:38" ht="23" customHeight="1" x14ac:dyDescent="0.5">
      <c r="A48" s="48"/>
      <c r="B48" s="48"/>
      <c r="C48" s="48"/>
      <c r="D48" s="48"/>
      <c r="E48" s="48"/>
      <c r="F48" s="48"/>
      <c r="G48" s="49"/>
      <c r="H48" s="12">
        <f>IF(AND(A48&lt;&gt;"",B48&lt;&gt;"",C48&lt;&gt;"",D48&lt;&gt;"",E48&lt;&gt;"",F48&lt;&gt;"",G48&lt;&gt;""),VLOOKUP(F48,地域密着型通所介護費!$A$27:$B$31,2,0),0)</f>
        <v>0</v>
      </c>
      <c r="I48" s="57">
        <f t="shared" ref="I48:I63" si="32">(H48*G48)*0.1*10</f>
        <v>0</v>
      </c>
      <c r="J48" s="57">
        <f t="shared" ref="J48:J63" si="33">I48*12</f>
        <v>0</v>
      </c>
    </row>
    <row r="49" spans="1:39" ht="23" customHeight="1" x14ac:dyDescent="0.5">
      <c r="A49" s="48"/>
      <c r="B49" s="48"/>
      <c r="C49" s="48"/>
      <c r="D49" s="48"/>
      <c r="E49" s="48"/>
      <c r="F49" s="48"/>
      <c r="G49" s="49"/>
      <c r="H49" s="12">
        <f>IF(AND(A49&lt;&gt;"",B49&lt;&gt;"",C49&lt;&gt;"",D49&lt;&gt;"",E49&lt;&gt;"",F49&lt;&gt;"",G49&lt;&gt;""),VLOOKUP(F49,地域密着型通所介護費!$A$27:$B$31,2,0),0)</f>
        <v>0</v>
      </c>
      <c r="I49" s="57">
        <f t="shared" si="32"/>
        <v>0</v>
      </c>
      <c r="J49" s="57">
        <f t="shared" si="33"/>
        <v>0</v>
      </c>
    </row>
    <row r="50" spans="1:39" ht="23" customHeight="1" x14ac:dyDescent="0.5">
      <c r="A50" s="48"/>
      <c r="B50" s="48"/>
      <c r="C50" s="48"/>
      <c r="D50" s="48"/>
      <c r="E50" s="48"/>
      <c r="F50" s="48"/>
      <c r="G50" s="49"/>
      <c r="H50" s="12">
        <f>IF(AND(A50&lt;&gt;"",B50&lt;&gt;"",C50&lt;&gt;"",D50&lt;&gt;"",E50&lt;&gt;"",F50&lt;&gt;"",G50&lt;&gt;""),VLOOKUP(F50,地域密着型通所介護費!$A$27:$B$31,2,0),0)</f>
        <v>0</v>
      </c>
      <c r="I50" s="57">
        <f t="shared" si="32"/>
        <v>0</v>
      </c>
      <c r="J50" s="57">
        <f t="shared" si="33"/>
        <v>0</v>
      </c>
    </row>
    <row r="51" spans="1:39" ht="23" customHeight="1" x14ac:dyDescent="0.5">
      <c r="A51" s="48"/>
      <c r="B51" s="48"/>
      <c r="C51" s="48"/>
      <c r="D51" s="48"/>
      <c r="E51" s="48"/>
      <c r="F51" s="48"/>
      <c r="G51" s="49"/>
      <c r="H51" s="12">
        <f>IF(AND(A51&lt;&gt;"",B51&lt;&gt;"",C51&lt;&gt;"",D51&lt;&gt;"",E51&lt;&gt;"",F51&lt;&gt;"",G51&lt;&gt;""),VLOOKUP(F51,地域密着型通所介護費!$A$27:$B$31,2,0),0)</f>
        <v>0</v>
      </c>
      <c r="I51" s="57">
        <f t="shared" si="32"/>
        <v>0</v>
      </c>
      <c r="J51" s="57">
        <f t="shared" si="33"/>
        <v>0</v>
      </c>
    </row>
    <row r="52" spans="1:39" ht="23" customHeight="1" x14ac:dyDescent="0.5">
      <c r="A52" s="48"/>
      <c r="B52" s="48"/>
      <c r="C52" s="48"/>
      <c r="D52" s="48"/>
      <c r="E52" s="48"/>
      <c r="F52" s="48"/>
      <c r="G52" s="49"/>
      <c r="H52" s="12">
        <f>IF(AND(A52&lt;&gt;"",B52&lt;&gt;"",C52&lt;&gt;"",D52&lt;&gt;"",E52&lt;&gt;"",F52&lt;&gt;"",G52&lt;&gt;""),VLOOKUP(F52,地域密着型通所介護費!$A$27:$B$31,2,0),0)</f>
        <v>0</v>
      </c>
      <c r="I52" s="57">
        <f t="shared" si="32"/>
        <v>0</v>
      </c>
      <c r="J52" s="57">
        <f t="shared" si="33"/>
        <v>0</v>
      </c>
    </row>
    <row r="53" spans="1:39" ht="23" customHeight="1" x14ac:dyDescent="0.5">
      <c r="A53" s="48"/>
      <c r="B53" s="48"/>
      <c r="C53" s="48"/>
      <c r="D53" s="48"/>
      <c r="E53" s="48"/>
      <c r="F53" s="48"/>
      <c r="G53" s="49"/>
      <c r="H53" s="12">
        <f>IF(AND(A53&lt;&gt;"",B53&lt;&gt;"",C53&lt;&gt;"",D53&lt;&gt;"",E53&lt;&gt;"",F53&lt;&gt;"",G53&lt;&gt;""),VLOOKUP(F53,地域密着型通所介護費!$A$27:$B$31,2,0),0)</f>
        <v>0</v>
      </c>
      <c r="I53" s="57">
        <f t="shared" si="32"/>
        <v>0</v>
      </c>
      <c r="J53" s="57">
        <f t="shared" si="33"/>
        <v>0</v>
      </c>
      <c r="AM53" s="38"/>
    </row>
    <row r="54" spans="1:39" ht="23" customHeight="1" x14ac:dyDescent="0.5">
      <c r="A54" s="48"/>
      <c r="B54" s="48"/>
      <c r="C54" s="48"/>
      <c r="D54" s="48"/>
      <c r="E54" s="48"/>
      <c r="F54" s="48"/>
      <c r="G54" s="49"/>
      <c r="H54" s="12">
        <f>IF(AND(A54&lt;&gt;"",B54&lt;&gt;"",C54&lt;&gt;"",D54&lt;&gt;"",E54&lt;&gt;"",F54&lt;&gt;"",G54&lt;&gt;""),VLOOKUP(F54,地域密着型通所介護費!$A$27:$B$31,2,0),0)</f>
        <v>0</v>
      </c>
      <c r="I54" s="57">
        <f t="shared" si="32"/>
        <v>0</v>
      </c>
      <c r="J54" s="57">
        <f t="shared" si="33"/>
        <v>0</v>
      </c>
    </row>
    <row r="55" spans="1:39" ht="23" customHeight="1" x14ac:dyDescent="0.5">
      <c r="A55" s="48"/>
      <c r="B55" s="48"/>
      <c r="C55" s="48"/>
      <c r="D55" s="48"/>
      <c r="E55" s="48"/>
      <c r="F55" s="48"/>
      <c r="G55" s="49"/>
      <c r="H55" s="12">
        <f>IF(AND(A55&lt;&gt;"",B55&lt;&gt;"",C55&lt;&gt;"",D55&lt;&gt;"",E55&lt;&gt;"",F55&lt;&gt;"",G55&lt;&gt;""),VLOOKUP(F55,地域密着型通所介護費!$A$27:$B$31,2,0),0)</f>
        <v>0</v>
      </c>
      <c r="I55" s="57">
        <f t="shared" si="32"/>
        <v>0</v>
      </c>
      <c r="J55" s="57">
        <f t="shared" si="33"/>
        <v>0</v>
      </c>
    </row>
    <row r="56" spans="1:39" ht="23" customHeight="1" x14ac:dyDescent="0.5">
      <c r="A56" s="48"/>
      <c r="B56" s="48"/>
      <c r="C56" s="48"/>
      <c r="D56" s="48"/>
      <c r="E56" s="48"/>
      <c r="F56" s="48"/>
      <c r="G56" s="49"/>
      <c r="H56" s="12">
        <f>IF(AND(A56&lt;&gt;"",B56&lt;&gt;"",C56&lt;&gt;"",D56&lt;&gt;"",E56&lt;&gt;"",F56&lt;&gt;"",G56&lt;&gt;""),VLOOKUP(F56,地域密着型通所介護費!$A$27:$B$31,2,0),0)</f>
        <v>0</v>
      </c>
      <c r="I56" s="57">
        <f t="shared" si="32"/>
        <v>0</v>
      </c>
      <c r="J56" s="57">
        <f t="shared" si="33"/>
        <v>0</v>
      </c>
    </row>
    <row r="57" spans="1:39" ht="23" customHeight="1" x14ac:dyDescent="0.5">
      <c r="A57" s="48"/>
      <c r="B57" s="48"/>
      <c r="C57" s="48"/>
      <c r="D57" s="48"/>
      <c r="E57" s="48"/>
      <c r="F57" s="48"/>
      <c r="G57" s="49"/>
      <c r="H57" s="12">
        <f>IF(AND(A57&lt;&gt;"",B57&lt;&gt;"",C57&lt;&gt;"",D57&lt;&gt;"",E57&lt;&gt;"",F57&lt;&gt;"",G57&lt;&gt;""),VLOOKUP(F57,地域密着型通所介護費!$A$27:$B$31,2,0),0)</f>
        <v>0</v>
      </c>
      <c r="I57" s="57">
        <f t="shared" si="32"/>
        <v>0</v>
      </c>
      <c r="J57" s="57">
        <f t="shared" si="33"/>
        <v>0</v>
      </c>
    </row>
    <row r="58" spans="1:39" ht="23" customHeight="1" x14ac:dyDescent="0.5">
      <c r="A58" s="48"/>
      <c r="B58" s="48"/>
      <c r="C58" s="48"/>
      <c r="D58" s="48"/>
      <c r="E58" s="48"/>
      <c r="F58" s="48"/>
      <c r="G58" s="49"/>
      <c r="H58" s="12">
        <f>IF(AND(A58&lt;&gt;"",B58&lt;&gt;"",C58&lt;&gt;"",D58&lt;&gt;"",E58&lt;&gt;"",F58&lt;&gt;"",G58&lt;&gt;""),VLOOKUP(F58,地域密着型通所介護費!$A$27:$B$31,2,0),0)</f>
        <v>0</v>
      </c>
      <c r="I58" s="57">
        <f t="shared" si="32"/>
        <v>0</v>
      </c>
      <c r="J58" s="57">
        <f t="shared" si="33"/>
        <v>0</v>
      </c>
    </row>
    <row r="59" spans="1:39" ht="23" customHeight="1" x14ac:dyDescent="0.5">
      <c r="A59" s="48"/>
      <c r="B59" s="48"/>
      <c r="C59" s="48"/>
      <c r="D59" s="48"/>
      <c r="E59" s="48"/>
      <c r="F59" s="48"/>
      <c r="G59" s="49"/>
      <c r="H59" s="12">
        <f>IF(AND(A59&lt;&gt;"",B59&lt;&gt;"",C59&lt;&gt;"",D59&lt;&gt;"",E59&lt;&gt;"",F59&lt;&gt;"",G59&lt;&gt;""),VLOOKUP(F59,地域密着型通所介護費!$A$27:$B$31,2,0),0)</f>
        <v>0</v>
      </c>
      <c r="I59" s="57">
        <f t="shared" si="32"/>
        <v>0</v>
      </c>
      <c r="J59" s="57">
        <f t="shared" si="33"/>
        <v>0</v>
      </c>
    </row>
    <row r="60" spans="1:39" ht="23" customHeight="1" x14ac:dyDescent="0.5">
      <c r="A60" s="48"/>
      <c r="B60" s="48"/>
      <c r="C60" s="48"/>
      <c r="D60" s="48"/>
      <c r="E60" s="48"/>
      <c r="F60" s="48"/>
      <c r="G60" s="49"/>
      <c r="H60" s="12">
        <f>IF(AND(A60&lt;&gt;"",B60&lt;&gt;"",C60&lt;&gt;"",D60&lt;&gt;"",E60&lt;&gt;"",F60&lt;&gt;"",G60&lt;&gt;""),VLOOKUP(F60,地域密着型通所介護費!$A$27:$B$31,2,0),0)</f>
        <v>0</v>
      </c>
      <c r="I60" s="57">
        <f t="shared" si="32"/>
        <v>0</v>
      </c>
      <c r="J60" s="57">
        <f t="shared" si="33"/>
        <v>0</v>
      </c>
    </row>
    <row r="61" spans="1:39" ht="23" customHeight="1" x14ac:dyDescent="0.5">
      <c r="A61" s="48"/>
      <c r="B61" s="48"/>
      <c r="C61" s="48"/>
      <c r="D61" s="48"/>
      <c r="E61" s="48"/>
      <c r="F61" s="48"/>
      <c r="G61" s="49"/>
      <c r="H61" s="12">
        <f>IF(AND(A61&lt;&gt;"",B61&lt;&gt;"",C61&lt;&gt;"",D61&lt;&gt;"",E61&lt;&gt;"",F61&lt;&gt;"",G61&lt;&gt;""),VLOOKUP(F61,地域密着型通所介護費!$A$27:$B$31,2,0),0)</f>
        <v>0</v>
      </c>
      <c r="I61" s="57">
        <f t="shared" si="32"/>
        <v>0</v>
      </c>
      <c r="J61" s="57">
        <f t="shared" si="33"/>
        <v>0</v>
      </c>
    </row>
    <row r="62" spans="1:39" ht="23" customHeight="1" x14ac:dyDescent="0.5">
      <c r="A62" s="48"/>
      <c r="B62" s="48"/>
      <c r="C62" s="48"/>
      <c r="D62" s="48"/>
      <c r="E62" s="48"/>
      <c r="F62" s="48"/>
      <c r="G62" s="49"/>
      <c r="H62" s="12">
        <f>IF(AND(A62&lt;&gt;"",B62&lt;&gt;"",C62&lt;&gt;"",D62&lt;&gt;"",E62&lt;&gt;"",F62&lt;&gt;"",G62&lt;&gt;""),VLOOKUP(F62,地域密着型通所介護費!$A$27:$B$31,2,0),0)</f>
        <v>0</v>
      </c>
      <c r="I62" s="57">
        <f t="shared" si="32"/>
        <v>0</v>
      </c>
      <c r="J62" s="57">
        <f t="shared" si="33"/>
        <v>0</v>
      </c>
    </row>
    <row r="63" spans="1:39" ht="23" customHeight="1" x14ac:dyDescent="0.5">
      <c r="A63" s="48"/>
      <c r="B63" s="48"/>
      <c r="C63" s="48"/>
      <c r="D63" s="48"/>
      <c r="E63" s="48"/>
      <c r="F63" s="48"/>
      <c r="G63" s="49"/>
      <c r="H63" s="12">
        <f>IF(AND(A63&lt;&gt;"",B63&lt;&gt;"",C63&lt;&gt;"",D63&lt;&gt;"",E63&lt;&gt;"",F63&lt;&gt;"",G63&lt;&gt;""),VLOOKUP(F63,地域密着型通所介護費!$A$27:$B$31,2,0),0)</f>
        <v>0</v>
      </c>
      <c r="I63" s="57">
        <f t="shared" si="32"/>
        <v>0</v>
      </c>
      <c r="J63" s="57">
        <f t="shared" si="33"/>
        <v>0</v>
      </c>
    </row>
    <row r="64" spans="1:39" ht="23" customHeight="1" x14ac:dyDescent="0.5">
      <c r="A64" s="107" t="s">
        <v>81</v>
      </c>
      <c r="B64" s="108"/>
      <c r="C64" s="108"/>
      <c r="D64" s="108"/>
      <c r="E64" s="108"/>
      <c r="F64" s="109"/>
      <c r="G64" s="41">
        <f>SUMIF(G44:G63,"&lt;&gt;#N/A")</f>
        <v>0</v>
      </c>
      <c r="H64" s="41">
        <f>SUMIF(H44:H63,"&lt;&gt;#N/A")</f>
        <v>0</v>
      </c>
      <c r="I64" s="58">
        <f>SUMIF(I44:I63,"&lt;&gt;#N/A")</f>
        <v>0</v>
      </c>
      <c r="J64" s="58">
        <f>SUMIF(J44:J63,"&lt;&gt;#N/A")</f>
        <v>0</v>
      </c>
    </row>
    <row r="65" spans="1:39" ht="23" customHeight="1" x14ac:dyDescent="0.5">
      <c r="A65" s="26"/>
      <c r="B65" s="26"/>
      <c r="C65" s="26"/>
      <c r="D65" s="26"/>
      <c r="E65" s="26"/>
      <c r="F65" s="26"/>
      <c r="G65" s="25"/>
      <c r="H65" s="25"/>
      <c r="I65" s="59"/>
      <c r="J65" s="59"/>
    </row>
    <row r="66" spans="1:39" ht="23" customHeight="1" x14ac:dyDescent="0.5">
      <c r="A66" s="53" t="s">
        <v>83</v>
      </c>
    </row>
    <row r="67" spans="1:39" ht="43" customHeight="1" x14ac:dyDescent="0.5">
      <c r="A67" s="39" t="s">
        <v>90</v>
      </c>
      <c r="B67" s="39" t="s">
        <v>150</v>
      </c>
      <c r="C67" s="39" t="s">
        <v>77</v>
      </c>
      <c r="D67" s="40" t="s">
        <v>208</v>
      </c>
      <c r="E67" s="40" t="s">
        <v>209</v>
      </c>
      <c r="F67" s="39" t="s">
        <v>78</v>
      </c>
      <c r="G67" s="40" t="s">
        <v>79</v>
      </c>
      <c r="H67" s="40" t="s">
        <v>80</v>
      </c>
      <c r="I67" s="56" t="s">
        <v>153</v>
      </c>
      <c r="J67" s="56" t="s">
        <v>154</v>
      </c>
    </row>
    <row r="68" spans="1:39" ht="23" customHeight="1" x14ac:dyDescent="0.5">
      <c r="A68" s="48"/>
      <c r="B68" s="48"/>
      <c r="C68" s="48"/>
      <c r="D68" s="48"/>
      <c r="E68" s="48"/>
      <c r="F68" s="48"/>
      <c r="G68" s="49"/>
      <c r="H68" s="12">
        <f>IF(AND(A68&lt;&gt;"",B68&lt;&gt;"",C68&lt;&gt;"",D68&lt;&gt;"",E68&lt;&gt;"",F68&lt;&gt;"",G68&lt;&gt;""),VLOOKUP(F68,地域密着型通所介護費!$A$34:$B$38,2,0),0)</f>
        <v>0</v>
      </c>
      <c r="I68" s="57">
        <f>(H68*G68)*0.1*10</f>
        <v>0</v>
      </c>
      <c r="J68" s="57">
        <f>I68*12</f>
        <v>0</v>
      </c>
    </row>
    <row r="69" spans="1:39" ht="23" customHeight="1" x14ac:dyDescent="0.5">
      <c r="A69" s="48"/>
      <c r="B69" s="48"/>
      <c r="C69" s="48"/>
      <c r="D69" s="48"/>
      <c r="E69" s="48"/>
      <c r="F69" s="48"/>
      <c r="G69" s="49"/>
      <c r="H69" s="12">
        <f>IF(AND(A69&lt;&gt;"",B69&lt;&gt;"",C69&lt;&gt;"",D69&lt;&gt;"",E69&lt;&gt;"",F69&lt;&gt;"",G69&lt;&gt;""),VLOOKUP(F69,地域密着型通所介護費!$A$34:$B$38,2,0),0)</f>
        <v>0</v>
      </c>
      <c r="I69" s="57">
        <f t="shared" ref="I69:I71" si="34">(H69*G69)*0.1*10</f>
        <v>0</v>
      </c>
      <c r="J69" s="57">
        <f t="shared" ref="J69:J71" si="35">I69*12</f>
        <v>0</v>
      </c>
    </row>
    <row r="70" spans="1:39" ht="23" customHeight="1" x14ac:dyDescent="0.5">
      <c r="A70" s="48"/>
      <c r="B70" s="48"/>
      <c r="C70" s="48"/>
      <c r="D70" s="48"/>
      <c r="E70" s="48"/>
      <c r="F70" s="48"/>
      <c r="G70" s="49"/>
      <c r="H70" s="12">
        <f>IF(AND(A70&lt;&gt;"",B70&lt;&gt;"",C70&lt;&gt;"",D70&lt;&gt;"",E70&lt;&gt;"",F70&lt;&gt;"",G70&lt;&gt;""),VLOOKUP(F70,地域密着型通所介護費!$A$34:$B$38,2,0),0)</f>
        <v>0</v>
      </c>
      <c r="I70" s="57">
        <f t="shared" si="34"/>
        <v>0</v>
      </c>
      <c r="J70" s="57">
        <f t="shared" si="35"/>
        <v>0</v>
      </c>
    </row>
    <row r="71" spans="1:39" ht="23" customHeight="1" x14ac:dyDescent="0.5">
      <c r="A71" s="48"/>
      <c r="B71" s="48"/>
      <c r="C71" s="48"/>
      <c r="D71" s="48"/>
      <c r="E71" s="48"/>
      <c r="F71" s="48"/>
      <c r="G71" s="49"/>
      <c r="H71" s="12">
        <f>IF(AND(A71&lt;&gt;"",B71&lt;&gt;"",C71&lt;&gt;"",D71&lt;&gt;"",E71&lt;&gt;"",F71&lt;&gt;"",G71&lt;&gt;""),VLOOKUP(F71,地域密着型通所介護費!$A$34:$B$38,2,0),0)</f>
        <v>0</v>
      </c>
      <c r="I71" s="57">
        <f t="shared" si="34"/>
        <v>0</v>
      </c>
      <c r="J71" s="57">
        <f t="shared" si="35"/>
        <v>0</v>
      </c>
      <c r="AM71" s="38"/>
    </row>
    <row r="72" spans="1:39" ht="23" customHeight="1" x14ac:dyDescent="0.5">
      <c r="A72" s="48"/>
      <c r="B72" s="48"/>
      <c r="C72" s="48"/>
      <c r="D72" s="48"/>
      <c r="E72" s="48"/>
      <c r="F72" s="48"/>
      <c r="G72" s="49"/>
      <c r="H72" s="12">
        <f>IF(AND(A72&lt;&gt;"",B72&lt;&gt;"",C72&lt;&gt;"",D72&lt;&gt;"",E72&lt;&gt;"",F72&lt;&gt;"",G72&lt;&gt;""),VLOOKUP(F72,地域密着型通所介護費!$A$34:$B$38,2,0),0)</f>
        <v>0</v>
      </c>
      <c r="I72" s="57">
        <f t="shared" ref="I72:I87" si="36">(H72*G72)*0.1*10</f>
        <v>0</v>
      </c>
      <c r="J72" s="57">
        <f t="shared" ref="J72:J87" si="37">I72*12</f>
        <v>0</v>
      </c>
    </row>
    <row r="73" spans="1:39" ht="23" customHeight="1" x14ac:dyDescent="0.5">
      <c r="A73" s="48"/>
      <c r="B73" s="48"/>
      <c r="C73" s="48"/>
      <c r="D73" s="48"/>
      <c r="E73" s="48"/>
      <c r="F73" s="48"/>
      <c r="G73" s="49"/>
      <c r="H73" s="12">
        <f>IF(AND(A73&lt;&gt;"",B73&lt;&gt;"",C73&lt;&gt;"",D73&lt;&gt;"",E73&lt;&gt;"",F73&lt;&gt;"",G73&lt;&gt;""),VLOOKUP(F73,地域密着型通所介護費!$A$34:$B$38,2,0),0)</f>
        <v>0</v>
      </c>
      <c r="I73" s="57">
        <f t="shared" si="36"/>
        <v>0</v>
      </c>
      <c r="J73" s="57">
        <f t="shared" si="37"/>
        <v>0</v>
      </c>
    </row>
    <row r="74" spans="1:39" ht="23" customHeight="1" x14ac:dyDescent="0.5">
      <c r="A74" s="48"/>
      <c r="B74" s="48"/>
      <c r="C74" s="48"/>
      <c r="D74" s="48"/>
      <c r="E74" s="48"/>
      <c r="F74" s="48"/>
      <c r="G74" s="49"/>
      <c r="H74" s="12">
        <f>IF(AND(A74&lt;&gt;"",B74&lt;&gt;"",C74&lt;&gt;"",D74&lt;&gt;"",E74&lt;&gt;"",F74&lt;&gt;"",G74&lt;&gt;""),VLOOKUP(F74,地域密着型通所介護費!$A$34:$B$38,2,0),0)</f>
        <v>0</v>
      </c>
      <c r="I74" s="57">
        <f t="shared" si="36"/>
        <v>0</v>
      </c>
      <c r="J74" s="57">
        <f t="shared" si="37"/>
        <v>0</v>
      </c>
    </row>
    <row r="75" spans="1:39" ht="23" customHeight="1" x14ac:dyDescent="0.5">
      <c r="A75" s="48"/>
      <c r="B75" s="48"/>
      <c r="C75" s="48"/>
      <c r="D75" s="48"/>
      <c r="E75" s="48"/>
      <c r="F75" s="48"/>
      <c r="G75" s="49"/>
      <c r="H75" s="12">
        <f>IF(AND(A75&lt;&gt;"",B75&lt;&gt;"",C75&lt;&gt;"",D75&lt;&gt;"",E75&lt;&gt;"",F75&lt;&gt;"",G75&lt;&gt;""),VLOOKUP(F75,地域密着型通所介護費!$A$34:$B$38,2,0),0)</f>
        <v>0</v>
      </c>
      <c r="I75" s="57">
        <f t="shared" si="36"/>
        <v>0</v>
      </c>
      <c r="J75" s="57">
        <f t="shared" si="37"/>
        <v>0</v>
      </c>
    </row>
    <row r="76" spans="1:39" ht="23" customHeight="1" x14ac:dyDescent="0.5">
      <c r="A76" s="48"/>
      <c r="B76" s="48"/>
      <c r="C76" s="48"/>
      <c r="D76" s="48"/>
      <c r="E76" s="48"/>
      <c r="F76" s="48"/>
      <c r="G76" s="49"/>
      <c r="H76" s="12">
        <f>IF(AND(A76&lt;&gt;"",B76&lt;&gt;"",C76&lt;&gt;"",D76&lt;&gt;"",E76&lt;&gt;"",F76&lt;&gt;"",G76&lt;&gt;""),VLOOKUP(F76,地域密着型通所介護費!$A$34:$B$38,2,0),0)</f>
        <v>0</v>
      </c>
      <c r="I76" s="57">
        <f t="shared" si="36"/>
        <v>0</v>
      </c>
      <c r="J76" s="57">
        <f t="shared" si="37"/>
        <v>0</v>
      </c>
    </row>
    <row r="77" spans="1:39" ht="23" customHeight="1" x14ac:dyDescent="0.5">
      <c r="A77" s="48"/>
      <c r="B77" s="48"/>
      <c r="C77" s="48"/>
      <c r="D77" s="48"/>
      <c r="E77" s="48"/>
      <c r="F77" s="48"/>
      <c r="G77" s="49"/>
      <c r="H77" s="12">
        <f>IF(AND(A77&lt;&gt;"",B77&lt;&gt;"",C77&lt;&gt;"",D77&lt;&gt;"",E77&lt;&gt;"",F77&lt;&gt;"",G77&lt;&gt;""),VLOOKUP(F77,地域密着型通所介護費!$A$34:$B$38,2,0),0)</f>
        <v>0</v>
      </c>
      <c r="I77" s="57">
        <f t="shared" si="36"/>
        <v>0</v>
      </c>
      <c r="J77" s="57">
        <f t="shared" si="37"/>
        <v>0</v>
      </c>
    </row>
    <row r="78" spans="1:39" ht="23" customHeight="1" x14ac:dyDescent="0.5">
      <c r="A78" s="48"/>
      <c r="B78" s="48"/>
      <c r="C78" s="48"/>
      <c r="D78" s="48"/>
      <c r="E78" s="48"/>
      <c r="F78" s="48"/>
      <c r="G78" s="49"/>
      <c r="H78" s="12">
        <f>IF(AND(A78&lt;&gt;"",B78&lt;&gt;"",C78&lt;&gt;"",D78&lt;&gt;"",E78&lt;&gt;"",F78&lt;&gt;"",G78&lt;&gt;""),VLOOKUP(F78,地域密着型通所介護費!$A$34:$B$38,2,0),0)</f>
        <v>0</v>
      </c>
      <c r="I78" s="57">
        <f t="shared" si="36"/>
        <v>0</v>
      </c>
      <c r="J78" s="57">
        <f t="shared" si="37"/>
        <v>0</v>
      </c>
    </row>
    <row r="79" spans="1:39" ht="23" customHeight="1" x14ac:dyDescent="0.5">
      <c r="A79" s="48"/>
      <c r="B79" s="48"/>
      <c r="C79" s="48"/>
      <c r="D79" s="48"/>
      <c r="E79" s="48"/>
      <c r="F79" s="48"/>
      <c r="G79" s="49"/>
      <c r="H79" s="12">
        <f>IF(AND(A79&lt;&gt;"",B79&lt;&gt;"",C79&lt;&gt;"",D79&lt;&gt;"",E79&lt;&gt;"",F79&lt;&gt;"",G79&lt;&gt;""),VLOOKUP(F79,地域密着型通所介護費!$A$34:$B$38,2,0),0)</f>
        <v>0</v>
      </c>
      <c r="I79" s="57">
        <f t="shared" si="36"/>
        <v>0</v>
      </c>
      <c r="J79" s="57">
        <f t="shared" si="37"/>
        <v>0</v>
      </c>
    </row>
    <row r="80" spans="1:39" ht="23" customHeight="1" x14ac:dyDescent="0.5">
      <c r="A80" s="48"/>
      <c r="B80" s="48"/>
      <c r="C80" s="48"/>
      <c r="D80" s="48"/>
      <c r="E80" s="48"/>
      <c r="F80" s="48"/>
      <c r="G80" s="49"/>
      <c r="H80" s="12">
        <f>IF(AND(A80&lt;&gt;"",B80&lt;&gt;"",C80&lt;&gt;"",D80&lt;&gt;"",E80&lt;&gt;"",F80&lt;&gt;"",G80&lt;&gt;""),VLOOKUP(F80,地域密着型通所介護費!$A$34:$B$38,2,0),0)</f>
        <v>0</v>
      </c>
      <c r="I80" s="57">
        <f t="shared" si="36"/>
        <v>0</v>
      </c>
      <c r="J80" s="57">
        <f t="shared" si="37"/>
        <v>0</v>
      </c>
    </row>
    <row r="81" spans="1:10" ht="23" customHeight="1" x14ac:dyDescent="0.5">
      <c r="A81" s="48"/>
      <c r="B81" s="48"/>
      <c r="C81" s="48"/>
      <c r="D81" s="48"/>
      <c r="E81" s="48"/>
      <c r="F81" s="48"/>
      <c r="G81" s="49"/>
      <c r="H81" s="12">
        <f>IF(AND(A81&lt;&gt;"",B81&lt;&gt;"",C81&lt;&gt;"",D81&lt;&gt;"",E81&lt;&gt;"",F81&lt;&gt;"",G81&lt;&gt;""),VLOOKUP(F81,地域密着型通所介護費!$A$34:$B$38,2,0),0)</f>
        <v>0</v>
      </c>
      <c r="I81" s="57">
        <f t="shared" si="36"/>
        <v>0</v>
      </c>
      <c r="J81" s="57">
        <f t="shared" si="37"/>
        <v>0</v>
      </c>
    </row>
    <row r="82" spans="1:10" ht="23" customHeight="1" x14ac:dyDescent="0.5">
      <c r="A82" s="48"/>
      <c r="B82" s="48"/>
      <c r="C82" s="48"/>
      <c r="D82" s="48"/>
      <c r="E82" s="48"/>
      <c r="F82" s="48"/>
      <c r="G82" s="49"/>
      <c r="H82" s="12">
        <f>IF(AND(A82&lt;&gt;"",B82&lt;&gt;"",C82&lt;&gt;"",D82&lt;&gt;"",E82&lt;&gt;"",F82&lt;&gt;"",G82&lt;&gt;""),VLOOKUP(F82,地域密着型通所介護費!$A$34:$B$38,2,0),0)</f>
        <v>0</v>
      </c>
      <c r="I82" s="57">
        <f t="shared" si="36"/>
        <v>0</v>
      </c>
      <c r="J82" s="57">
        <f t="shared" si="37"/>
        <v>0</v>
      </c>
    </row>
    <row r="83" spans="1:10" ht="23" customHeight="1" x14ac:dyDescent="0.5">
      <c r="A83" s="48"/>
      <c r="B83" s="48"/>
      <c r="C83" s="48"/>
      <c r="D83" s="48"/>
      <c r="E83" s="48"/>
      <c r="F83" s="48"/>
      <c r="G83" s="49"/>
      <c r="H83" s="12">
        <f>IF(AND(A83&lt;&gt;"",B83&lt;&gt;"",C83&lt;&gt;"",D83&lt;&gt;"",E83&lt;&gt;"",F83&lt;&gt;"",G83&lt;&gt;""),VLOOKUP(F83,地域密着型通所介護費!$A$34:$B$38,2,0),0)</f>
        <v>0</v>
      </c>
      <c r="I83" s="57">
        <f t="shared" si="36"/>
        <v>0</v>
      </c>
      <c r="J83" s="57">
        <f t="shared" si="37"/>
        <v>0</v>
      </c>
    </row>
    <row r="84" spans="1:10" ht="23" customHeight="1" x14ac:dyDescent="0.5">
      <c r="A84" s="48"/>
      <c r="B84" s="48"/>
      <c r="C84" s="48"/>
      <c r="D84" s="48"/>
      <c r="E84" s="48"/>
      <c r="F84" s="48"/>
      <c r="G84" s="49"/>
      <c r="H84" s="12">
        <f>IF(AND(A84&lt;&gt;"",B84&lt;&gt;"",C84&lt;&gt;"",D84&lt;&gt;"",E84&lt;&gt;"",F84&lt;&gt;"",G84&lt;&gt;""),VLOOKUP(F84,地域密着型通所介護費!$A$34:$B$38,2,0),0)</f>
        <v>0</v>
      </c>
      <c r="I84" s="57">
        <f t="shared" si="36"/>
        <v>0</v>
      </c>
      <c r="J84" s="57">
        <f t="shared" si="37"/>
        <v>0</v>
      </c>
    </row>
    <row r="85" spans="1:10" ht="23" customHeight="1" x14ac:dyDescent="0.5">
      <c r="A85" s="48"/>
      <c r="B85" s="48"/>
      <c r="C85" s="48"/>
      <c r="D85" s="48"/>
      <c r="E85" s="48"/>
      <c r="F85" s="48"/>
      <c r="G85" s="49"/>
      <c r="H85" s="12">
        <f>IF(AND(A85&lt;&gt;"",B85&lt;&gt;"",C85&lt;&gt;"",D85&lt;&gt;"",E85&lt;&gt;"",F85&lt;&gt;"",G85&lt;&gt;""),VLOOKUP(F85,地域密着型通所介護費!$A$34:$B$38,2,0),0)</f>
        <v>0</v>
      </c>
      <c r="I85" s="57">
        <f t="shared" si="36"/>
        <v>0</v>
      </c>
      <c r="J85" s="57">
        <f t="shared" si="37"/>
        <v>0</v>
      </c>
    </row>
    <row r="86" spans="1:10" ht="23" customHeight="1" x14ac:dyDescent="0.5">
      <c r="A86" s="48"/>
      <c r="B86" s="48"/>
      <c r="C86" s="48"/>
      <c r="D86" s="48"/>
      <c r="E86" s="48"/>
      <c r="F86" s="48"/>
      <c r="G86" s="49"/>
      <c r="H86" s="12">
        <f>IF(AND(A86&lt;&gt;"",B86&lt;&gt;"",C86&lt;&gt;"",D86&lt;&gt;"",E86&lt;&gt;"",F86&lt;&gt;"",G86&lt;&gt;""),VLOOKUP(F86,地域密着型通所介護費!$A$34:$B$38,2,0),0)</f>
        <v>0</v>
      </c>
      <c r="I86" s="57">
        <f t="shared" si="36"/>
        <v>0</v>
      </c>
      <c r="J86" s="57">
        <f t="shared" si="37"/>
        <v>0</v>
      </c>
    </row>
    <row r="87" spans="1:10" ht="23" customHeight="1" x14ac:dyDescent="0.5">
      <c r="A87" s="48"/>
      <c r="B87" s="48"/>
      <c r="C87" s="48"/>
      <c r="D87" s="48"/>
      <c r="E87" s="48"/>
      <c r="F87" s="48"/>
      <c r="G87" s="49"/>
      <c r="H87" s="12">
        <f>IF(AND(A87&lt;&gt;"",B87&lt;&gt;"",C87&lt;&gt;"",D87&lt;&gt;"",E87&lt;&gt;"",F87&lt;&gt;"",G87&lt;&gt;""),VLOOKUP(F87,地域密着型通所介護費!$A$34:$B$38,2,0),0)</f>
        <v>0</v>
      </c>
      <c r="I87" s="57">
        <f t="shared" si="36"/>
        <v>0</v>
      </c>
      <c r="J87" s="57">
        <f t="shared" si="37"/>
        <v>0</v>
      </c>
    </row>
    <row r="88" spans="1:10" ht="23" customHeight="1" x14ac:dyDescent="0.5">
      <c r="A88" s="107" t="s">
        <v>81</v>
      </c>
      <c r="B88" s="108"/>
      <c r="C88" s="108"/>
      <c r="D88" s="108"/>
      <c r="E88" s="108"/>
      <c r="F88" s="109"/>
      <c r="G88" s="41">
        <f>SUMIF(G68:G87,"&lt;&gt;#N/A")</f>
        <v>0</v>
      </c>
      <c r="H88" s="41">
        <f>SUMIF(H68:H87,"&lt;&gt;#N/A")</f>
        <v>0</v>
      </c>
      <c r="I88" s="58">
        <f>SUMIF(I68:I87,"&lt;&gt;#N/A")</f>
        <v>0</v>
      </c>
      <c r="J88" s="58">
        <f>SUMIF(J68:J87,"&lt;&gt;#N/A")</f>
        <v>0</v>
      </c>
    </row>
    <row r="89" spans="1:10" ht="23" customHeight="1" x14ac:dyDescent="0.5">
      <c r="A89" s="26"/>
      <c r="B89" s="26"/>
      <c r="C89" s="26"/>
      <c r="D89" s="26"/>
      <c r="E89" s="26"/>
      <c r="F89" s="26"/>
      <c r="G89" s="25"/>
      <c r="H89" s="25"/>
      <c r="I89" s="59"/>
      <c r="J89" s="59"/>
    </row>
    <row r="90" spans="1:10" ht="23" customHeight="1" x14ac:dyDescent="0.5">
      <c r="A90" s="53" t="s">
        <v>84</v>
      </c>
    </row>
    <row r="91" spans="1:10" ht="43" customHeight="1" x14ac:dyDescent="0.5">
      <c r="A91" s="39" t="s">
        <v>90</v>
      </c>
      <c r="B91" s="39" t="s">
        <v>150</v>
      </c>
      <c r="C91" s="39" t="s">
        <v>77</v>
      </c>
      <c r="D91" s="40" t="s">
        <v>208</v>
      </c>
      <c r="E91" s="40" t="s">
        <v>209</v>
      </c>
      <c r="F91" s="39" t="s">
        <v>78</v>
      </c>
      <c r="G91" s="40" t="s">
        <v>79</v>
      </c>
      <c r="H91" s="40" t="s">
        <v>80</v>
      </c>
      <c r="I91" s="56" t="s">
        <v>153</v>
      </c>
      <c r="J91" s="56" t="s">
        <v>154</v>
      </c>
    </row>
    <row r="92" spans="1:10" ht="23" customHeight="1" x14ac:dyDescent="0.5">
      <c r="A92" s="48"/>
      <c r="B92" s="48"/>
      <c r="C92" s="48"/>
      <c r="D92" s="48"/>
      <c r="E92" s="48"/>
      <c r="F92" s="48"/>
      <c r="G92" s="49"/>
      <c r="H92" s="12">
        <f>IF(AND(A92&lt;&gt;"",B92&lt;&gt;"",C92&lt;&gt;"",D92&lt;&gt;"",E92&lt;&gt;"",F92&lt;&gt;"",G92&lt;&gt;""),VLOOKUP(F92,地域密着型通所介護費!$A$41:$B$45,2,0),0)</f>
        <v>0</v>
      </c>
      <c r="I92" s="57">
        <f>(H92*G92)*0.1*10</f>
        <v>0</v>
      </c>
      <c r="J92" s="57">
        <f>I92*12</f>
        <v>0</v>
      </c>
    </row>
    <row r="93" spans="1:10" ht="23" customHeight="1" x14ac:dyDescent="0.5">
      <c r="A93" s="48"/>
      <c r="B93" s="48"/>
      <c r="C93" s="48"/>
      <c r="D93" s="48"/>
      <c r="E93" s="48"/>
      <c r="F93" s="48"/>
      <c r="G93" s="49"/>
      <c r="H93" s="12">
        <f>IF(AND(A93&lt;&gt;"",B93&lt;&gt;"",C93&lt;&gt;"",D93&lt;&gt;"",E93&lt;&gt;"",F93&lt;&gt;"",G93&lt;&gt;""),VLOOKUP(F93,地域密着型通所介護費!$A$41:$B$45,2,0),0)</f>
        <v>0</v>
      </c>
      <c r="I93" s="57">
        <f t="shared" ref="I93:I95" si="38">(H93*G93)*0.1*10</f>
        <v>0</v>
      </c>
      <c r="J93" s="57">
        <f t="shared" ref="J93:J95" si="39">I93*12</f>
        <v>0</v>
      </c>
    </row>
    <row r="94" spans="1:10" ht="23" customHeight="1" x14ac:dyDescent="0.5">
      <c r="A94" s="48"/>
      <c r="B94" s="48"/>
      <c r="C94" s="48"/>
      <c r="D94" s="48"/>
      <c r="E94" s="48"/>
      <c r="F94" s="48"/>
      <c r="G94" s="49"/>
      <c r="H94" s="12">
        <f>IF(AND(A94&lt;&gt;"",B94&lt;&gt;"",C94&lt;&gt;"",D94&lt;&gt;"",E94&lt;&gt;"",F94&lt;&gt;"",G94&lt;&gt;""),VLOOKUP(F94,地域密着型通所介護費!$A$41:$B$45,2,0),0)</f>
        <v>0</v>
      </c>
      <c r="I94" s="57">
        <f t="shared" si="38"/>
        <v>0</v>
      </c>
      <c r="J94" s="57">
        <f t="shared" si="39"/>
        <v>0</v>
      </c>
    </row>
    <row r="95" spans="1:10" ht="23" customHeight="1" x14ac:dyDescent="0.5">
      <c r="A95" s="48"/>
      <c r="B95" s="48"/>
      <c r="C95" s="48"/>
      <c r="D95" s="48"/>
      <c r="E95" s="48"/>
      <c r="F95" s="48"/>
      <c r="G95" s="49"/>
      <c r="H95" s="12">
        <f>IF(AND(A95&lt;&gt;"",B95&lt;&gt;"",C95&lt;&gt;"",D95&lt;&gt;"",E95&lt;&gt;"",F95&lt;&gt;"",G95&lt;&gt;""),VLOOKUP(F95,地域密着型通所介護費!$A$41:$B$45,2,0),0)</f>
        <v>0</v>
      </c>
      <c r="I95" s="57">
        <f t="shared" si="38"/>
        <v>0</v>
      </c>
      <c r="J95" s="57">
        <f t="shared" si="39"/>
        <v>0</v>
      </c>
    </row>
    <row r="96" spans="1:10" ht="23" customHeight="1" x14ac:dyDescent="0.5">
      <c r="A96" s="48"/>
      <c r="B96" s="48"/>
      <c r="C96" s="48"/>
      <c r="D96" s="48"/>
      <c r="E96" s="48"/>
      <c r="F96" s="48"/>
      <c r="G96" s="49"/>
      <c r="H96" s="12">
        <f>IF(AND(A96&lt;&gt;"",B96&lt;&gt;"",C96&lt;&gt;"",D96&lt;&gt;"",E96&lt;&gt;"",F96&lt;&gt;"",G96&lt;&gt;""),VLOOKUP(F96,地域密着型通所介護費!$A$41:$B$45,2,0),0)</f>
        <v>0</v>
      </c>
      <c r="I96" s="57">
        <f t="shared" ref="I96:I111" si="40">(H96*G96)*0.1*10</f>
        <v>0</v>
      </c>
      <c r="J96" s="57">
        <f t="shared" ref="J96:J111" si="41">I96*12</f>
        <v>0</v>
      </c>
    </row>
    <row r="97" spans="1:10" ht="23" customHeight="1" x14ac:dyDescent="0.5">
      <c r="A97" s="48"/>
      <c r="B97" s="48"/>
      <c r="C97" s="48"/>
      <c r="D97" s="48"/>
      <c r="E97" s="48"/>
      <c r="F97" s="48"/>
      <c r="G97" s="49"/>
      <c r="H97" s="12">
        <f>IF(AND(A97&lt;&gt;"",B97&lt;&gt;"",C97&lt;&gt;"",D97&lt;&gt;"",E97&lt;&gt;"",F97&lt;&gt;"",G97&lt;&gt;""),VLOOKUP(F97,地域密着型通所介護費!$A$41:$B$45,2,0),0)</f>
        <v>0</v>
      </c>
      <c r="I97" s="57">
        <f t="shared" si="40"/>
        <v>0</v>
      </c>
      <c r="J97" s="57">
        <f t="shared" si="41"/>
        <v>0</v>
      </c>
    </row>
    <row r="98" spans="1:10" ht="23" customHeight="1" x14ac:dyDescent="0.5">
      <c r="A98" s="48"/>
      <c r="B98" s="48"/>
      <c r="C98" s="48"/>
      <c r="D98" s="48"/>
      <c r="E98" s="48"/>
      <c r="F98" s="48"/>
      <c r="G98" s="49"/>
      <c r="H98" s="12">
        <f>IF(AND(A98&lt;&gt;"",B98&lt;&gt;"",C98&lt;&gt;"",D98&lt;&gt;"",E98&lt;&gt;"",F98&lt;&gt;"",G98&lt;&gt;""),VLOOKUP(F98,地域密着型通所介護費!$A$41:$B$45,2,0),0)</f>
        <v>0</v>
      </c>
      <c r="I98" s="57">
        <f t="shared" si="40"/>
        <v>0</v>
      </c>
      <c r="J98" s="57">
        <f t="shared" si="41"/>
        <v>0</v>
      </c>
    </row>
    <row r="99" spans="1:10" ht="23" customHeight="1" x14ac:dyDescent="0.5">
      <c r="A99" s="48"/>
      <c r="B99" s="48"/>
      <c r="C99" s="48"/>
      <c r="D99" s="48"/>
      <c r="E99" s="48"/>
      <c r="F99" s="48"/>
      <c r="G99" s="49"/>
      <c r="H99" s="12">
        <f>IF(AND(A99&lt;&gt;"",B99&lt;&gt;"",C99&lt;&gt;"",D99&lt;&gt;"",E99&lt;&gt;"",F99&lt;&gt;"",G99&lt;&gt;""),VLOOKUP(F99,地域密着型通所介護費!$A$41:$B$45,2,0),0)</f>
        <v>0</v>
      </c>
      <c r="I99" s="57">
        <f t="shared" si="40"/>
        <v>0</v>
      </c>
      <c r="J99" s="57">
        <f t="shared" si="41"/>
        <v>0</v>
      </c>
    </row>
    <row r="100" spans="1:10" ht="23" customHeight="1" x14ac:dyDescent="0.5">
      <c r="A100" s="48"/>
      <c r="B100" s="48"/>
      <c r="C100" s="48"/>
      <c r="D100" s="48"/>
      <c r="E100" s="48"/>
      <c r="F100" s="48"/>
      <c r="G100" s="49"/>
      <c r="H100" s="12">
        <f>IF(AND(A100&lt;&gt;"",B100&lt;&gt;"",C100&lt;&gt;"",D100&lt;&gt;"",E100&lt;&gt;"",F100&lt;&gt;"",G100&lt;&gt;""),VLOOKUP(F100,地域密着型通所介護費!$A$41:$B$45,2,0),0)</f>
        <v>0</v>
      </c>
      <c r="I100" s="57">
        <f t="shared" si="40"/>
        <v>0</v>
      </c>
      <c r="J100" s="57">
        <f t="shared" si="41"/>
        <v>0</v>
      </c>
    </row>
    <row r="101" spans="1:10" ht="23" customHeight="1" x14ac:dyDescent="0.5">
      <c r="A101" s="48"/>
      <c r="B101" s="48"/>
      <c r="C101" s="48"/>
      <c r="D101" s="48"/>
      <c r="E101" s="48"/>
      <c r="F101" s="48"/>
      <c r="G101" s="49"/>
      <c r="H101" s="12">
        <f>IF(AND(A101&lt;&gt;"",B101&lt;&gt;"",C101&lt;&gt;"",D101&lt;&gt;"",E101&lt;&gt;"",F101&lt;&gt;"",G101&lt;&gt;""),VLOOKUP(F101,地域密着型通所介護費!$A$41:$B$45,2,0),0)</f>
        <v>0</v>
      </c>
      <c r="I101" s="57">
        <f t="shared" si="40"/>
        <v>0</v>
      </c>
      <c r="J101" s="57">
        <f t="shared" si="41"/>
        <v>0</v>
      </c>
    </row>
    <row r="102" spans="1:10" ht="23" customHeight="1" x14ac:dyDescent="0.5">
      <c r="A102" s="48"/>
      <c r="B102" s="48"/>
      <c r="C102" s="48"/>
      <c r="D102" s="48"/>
      <c r="E102" s="48"/>
      <c r="F102" s="48"/>
      <c r="G102" s="49"/>
      <c r="H102" s="12">
        <f>IF(AND(A102&lt;&gt;"",B102&lt;&gt;"",C102&lt;&gt;"",D102&lt;&gt;"",E102&lt;&gt;"",F102&lt;&gt;"",G102&lt;&gt;""),VLOOKUP(F102,地域密着型通所介護費!$A$41:$B$45,2,0),0)</f>
        <v>0</v>
      </c>
      <c r="I102" s="57">
        <f t="shared" si="40"/>
        <v>0</v>
      </c>
      <c r="J102" s="57">
        <f t="shared" si="41"/>
        <v>0</v>
      </c>
    </row>
    <row r="103" spans="1:10" ht="23" customHeight="1" x14ac:dyDescent="0.5">
      <c r="A103" s="48"/>
      <c r="B103" s="48"/>
      <c r="C103" s="48"/>
      <c r="D103" s="48"/>
      <c r="E103" s="48"/>
      <c r="F103" s="48"/>
      <c r="G103" s="49"/>
      <c r="H103" s="12">
        <f>IF(AND(A103&lt;&gt;"",B103&lt;&gt;"",C103&lt;&gt;"",D103&lt;&gt;"",E103&lt;&gt;"",F103&lt;&gt;"",G103&lt;&gt;""),VLOOKUP(F103,地域密着型通所介護費!$A$41:$B$45,2,0),0)</f>
        <v>0</v>
      </c>
      <c r="I103" s="57">
        <f t="shared" si="40"/>
        <v>0</v>
      </c>
      <c r="J103" s="57">
        <f t="shared" si="41"/>
        <v>0</v>
      </c>
    </row>
    <row r="104" spans="1:10" ht="23" customHeight="1" x14ac:dyDescent="0.5">
      <c r="A104" s="48"/>
      <c r="B104" s="48"/>
      <c r="C104" s="48"/>
      <c r="D104" s="48"/>
      <c r="E104" s="48"/>
      <c r="F104" s="48"/>
      <c r="G104" s="49"/>
      <c r="H104" s="12">
        <f>IF(AND(A104&lt;&gt;"",B104&lt;&gt;"",C104&lt;&gt;"",D104&lt;&gt;"",E104&lt;&gt;"",F104&lt;&gt;"",G104&lt;&gt;""),VLOOKUP(F104,地域密着型通所介護費!$A$41:$B$45,2,0),0)</f>
        <v>0</v>
      </c>
      <c r="I104" s="57">
        <f t="shared" si="40"/>
        <v>0</v>
      </c>
      <c r="J104" s="57">
        <f t="shared" si="41"/>
        <v>0</v>
      </c>
    </row>
    <row r="105" spans="1:10" ht="23" customHeight="1" x14ac:dyDescent="0.5">
      <c r="A105" s="48"/>
      <c r="B105" s="48"/>
      <c r="C105" s="48"/>
      <c r="D105" s="48"/>
      <c r="E105" s="48"/>
      <c r="F105" s="48"/>
      <c r="G105" s="49"/>
      <c r="H105" s="12">
        <f>IF(AND(A105&lt;&gt;"",B105&lt;&gt;"",C105&lt;&gt;"",D105&lt;&gt;"",E105&lt;&gt;"",F105&lt;&gt;"",G105&lt;&gt;""),VLOOKUP(F105,地域密着型通所介護費!$A$41:$B$45,2,0),0)</f>
        <v>0</v>
      </c>
      <c r="I105" s="57">
        <f t="shared" si="40"/>
        <v>0</v>
      </c>
      <c r="J105" s="57">
        <f t="shared" si="41"/>
        <v>0</v>
      </c>
    </row>
    <row r="106" spans="1:10" ht="23" customHeight="1" x14ac:dyDescent="0.5">
      <c r="A106" s="48"/>
      <c r="B106" s="48"/>
      <c r="C106" s="48"/>
      <c r="D106" s="48"/>
      <c r="E106" s="48"/>
      <c r="F106" s="48"/>
      <c r="G106" s="49"/>
      <c r="H106" s="12">
        <f>IF(AND(A106&lt;&gt;"",B106&lt;&gt;"",C106&lt;&gt;"",D106&lt;&gt;"",E106&lt;&gt;"",F106&lt;&gt;"",G106&lt;&gt;""),VLOOKUP(F106,地域密着型通所介護費!$A$41:$B$45,2,0),0)</f>
        <v>0</v>
      </c>
      <c r="I106" s="57">
        <f t="shared" si="40"/>
        <v>0</v>
      </c>
      <c r="J106" s="57">
        <f t="shared" si="41"/>
        <v>0</v>
      </c>
    </row>
    <row r="107" spans="1:10" ht="23" customHeight="1" x14ac:dyDescent="0.5">
      <c r="A107" s="48"/>
      <c r="B107" s="48"/>
      <c r="C107" s="48"/>
      <c r="D107" s="48"/>
      <c r="E107" s="48"/>
      <c r="F107" s="48"/>
      <c r="G107" s="49"/>
      <c r="H107" s="12">
        <f>IF(AND(A107&lt;&gt;"",B107&lt;&gt;"",C107&lt;&gt;"",D107&lt;&gt;"",E107&lt;&gt;"",F107&lt;&gt;"",G107&lt;&gt;""),VLOOKUP(F107,地域密着型通所介護費!$A$41:$B$45,2,0),0)</f>
        <v>0</v>
      </c>
      <c r="I107" s="57">
        <f t="shared" si="40"/>
        <v>0</v>
      </c>
      <c r="J107" s="57">
        <f t="shared" si="41"/>
        <v>0</v>
      </c>
    </row>
    <row r="108" spans="1:10" ht="23" customHeight="1" x14ac:dyDescent="0.5">
      <c r="A108" s="48"/>
      <c r="B108" s="48"/>
      <c r="C108" s="48"/>
      <c r="D108" s="48"/>
      <c r="E108" s="48"/>
      <c r="F108" s="48"/>
      <c r="G108" s="49"/>
      <c r="H108" s="12">
        <f>IF(AND(A108&lt;&gt;"",B108&lt;&gt;"",C108&lt;&gt;"",D108&lt;&gt;"",E108&lt;&gt;"",F108&lt;&gt;"",G108&lt;&gt;""),VLOOKUP(F108,地域密着型通所介護費!$A$41:$B$45,2,0),0)</f>
        <v>0</v>
      </c>
      <c r="I108" s="57">
        <f t="shared" si="40"/>
        <v>0</v>
      </c>
      <c r="J108" s="57">
        <f t="shared" si="41"/>
        <v>0</v>
      </c>
    </row>
    <row r="109" spans="1:10" ht="23" customHeight="1" x14ac:dyDescent="0.5">
      <c r="A109" s="48"/>
      <c r="B109" s="48"/>
      <c r="C109" s="48"/>
      <c r="D109" s="48"/>
      <c r="E109" s="48"/>
      <c r="F109" s="48"/>
      <c r="G109" s="49"/>
      <c r="H109" s="12">
        <f>IF(AND(A109&lt;&gt;"",B109&lt;&gt;"",C109&lt;&gt;"",D109&lt;&gt;"",E109&lt;&gt;"",F109&lt;&gt;"",G109&lt;&gt;""),VLOOKUP(F109,地域密着型通所介護費!$A$41:$B$45,2,0),0)</f>
        <v>0</v>
      </c>
      <c r="I109" s="57">
        <f t="shared" si="40"/>
        <v>0</v>
      </c>
      <c r="J109" s="57">
        <f t="shared" si="41"/>
        <v>0</v>
      </c>
    </row>
    <row r="110" spans="1:10" ht="23" customHeight="1" x14ac:dyDescent="0.5">
      <c r="A110" s="48"/>
      <c r="B110" s="48"/>
      <c r="C110" s="48"/>
      <c r="D110" s="48"/>
      <c r="E110" s="48"/>
      <c r="F110" s="48"/>
      <c r="G110" s="49"/>
      <c r="H110" s="12">
        <f>IF(AND(A110&lt;&gt;"",B110&lt;&gt;"",C110&lt;&gt;"",D110&lt;&gt;"",E110&lt;&gt;"",F110&lt;&gt;"",G110&lt;&gt;""),VLOOKUP(F110,地域密着型通所介護費!$A$41:$B$45,2,0),0)</f>
        <v>0</v>
      </c>
      <c r="I110" s="57">
        <f t="shared" si="40"/>
        <v>0</v>
      </c>
      <c r="J110" s="57">
        <f t="shared" si="41"/>
        <v>0</v>
      </c>
    </row>
    <row r="111" spans="1:10" ht="23" customHeight="1" x14ac:dyDescent="0.5">
      <c r="A111" s="48"/>
      <c r="B111" s="48"/>
      <c r="C111" s="48"/>
      <c r="D111" s="48"/>
      <c r="E111" s="48"/>
      <c r="F111" s="48"/>
      <c r="G111" s="49"/>
      <c r="H111" s="12">
        <f>IF(AND(A111&lt;&gt;"",B111&lt;&gt;"",C111&lt;&gt;"",D111&lt;&gt;"",E111&lt;&gt;"",F111&lt;&gt;"",G111&lt;&gt;""),VLOOKUP(F111,地域密着型通所介護費!$A$41:$B$45,2,0),0)</f>
        <v>0</v>
      </c>
      <c r="I111" s="57">
        <f t="shared" si="40"/>
        <v>0</v>
      </c>
      <c r="J111" s="57">
        <f t="shared" si="41"/>
        <v>0</v>
      </c>
    </row>
    <row r="112" spans="1:10" ht="23" customHeight="1" x14ac:dyDescent="0.5">
      <c r="A112" s="107" t="s">
        <v>81</v>
      </c>
      <c r="B112" s="108"/>
      <c r="C112" s="108"/>
      <c r="D112" s="108"/>
      <c r="E112" s="108"/>
      <c r="F112" s="109"/>
      <c r="G112" s="41">
        <f>SUMIF(G92:G111,"&lt;&gt;#N/A")</f>
        <v>0</v>
      </c>
      <c r="H112" s="41">
        <f>SUMIF(H92:H111,"&lt;&gt;#N/A")</f>
        <v>0</v>
      </c>
      <c r="I112" s="58">
        <f>SUMIF(I92:I111,"&lt;&gt;#N/A")</f>
        <v>0</v>
      </c>
      <c r="J112" s="58">
        <f>SUMIF(J92:J111,"&lt;&gt;#N/A")</f>
        <v>0</v>
      </c>
    </row>
    <row r="113" spans="1:10" ht="23" customHeight="1" x14ac:dyDescent="0.5">
      <c r="A113" s="26"/>
      <c r="B113" s="26"/>
      <c r="C113" s="26"/>
      <c r="D113" s="26"/>
      <c r="E113" s="26"/>
      <c r="F113" s="26"/>
      <c r="G113" s="25"/>
      <c r="H113" s="25"/>
      <c r="I113" s="59"/>
      <c r="J113" s="59"/>
    </row>
    <row r="114" spans="1:10" ht="23" customHeight="1" x14ac:dyDescent="0.5">
      <c r="A114" s="53" t="s">
        <v>85</v>
      </c>
    </row>
    <row r="115" spans="1:10" ht="43" customHeight="1" x14ac:dyDescent="0.5">
      <c r="A115" s="39" t="s">
        <v>90</v>
      </c>
      <c r="B115" s="39" t="s">
        <v>150</v>
      </c>
      <c r="C115" s="39" t="s">
        <v>77</v>
      </c>
      <c r="D115" s="40" t="s">
        <v>208</v>
      </c>
      <c r="E115" s="40" t="s">
        <v>209</v>
      </c>
      <c r="F115" s="39" t="s">
        <v>78</v>
      </c>
      <c r="G115" s="40" t="s">
        <v>79</v>
      </c>
      <c r="H115" s="40" t="s">
        <v>80</v>
      </c>
      <c r="I115" s="56" t="s">
        <v>153</v>
      </c>
      <c r="J115" s="56" t="s">
        <v>154</v>
      </c>
    </row>
    <row r="116" spans="1:10" ht="23" customHeight="1" x14ac:dyDescent="0.5">
      <c r="A116" s="48"/>
      <c r="B116" s="48"/>
      <c r="C116" s="48"/>
      <c r="D116" s="48"/>
      <c r="E116" s="48"/>
      <c r="F116" s="48"/>
      <c r="G116" s="49"/>
      <c r="H116" s="12">
        <f>IF(AND(A116&lt;&gt;"",B116&lt;&gt;"",C116&lt;&gt;"",D116&lt;&gt;"",E116&lt;&gt;"",F116&lt;&gt;"",G116&lt;&gt;""),VLOOKUP(F116,地域密着型通所介護費!$A$48:$B$52,2,0),0)</f>
        <v>0</v>
      </c>
      <c r="I116" s="57">
        <f>(H116*G116)*0.1*10</f>
        <v>0</v>
      </c>
      <c r="J116" s="57">
        <f>I116*12</f>
        <v>0</v>
      </c>
    </row>
    <row r="117" spans="1:10" ht="23" customHeight="1" x14ac:dyDescent="0.5">
      <c r="A117" s="48"/>
      <c r="B117" s="48"/>
      <c r="C117" s="48"/>
      <c r="D117" s="48"/>
      <c r="E117" s="48"/>
      <c r="F117" s="48"/>
      <c r="G117" s="49"/>
      <c r="H117" s="12">
        <f>IF(AND(A117&lt;&gt;"",B117&lt;&gt;"",C117&lt;&gt;"",D117&lt;&gt;"",E117&lt;&gt;"",F117&lt;&gt;"",G117&lt;&gt;""),VLOOKUP(F117,地域密着型通所介護費!$A$48:$B$52,2,0),0)</f>
        <v>0</v>
      </c>
      <c r="I117" s="57">
        <f t="shared" ref="I117:I119" si="42">(H117*G117)*0.1*10</f>
        <v>0</v>
      </c>
      <c r="J117" s="57">
        <f t="shared" ref="J117:J119" si="43">I117*12</f>
        <v>0</v>
      </c>
    </row>
    <row r="118" spans="1:10" ht="23" customHeight="1" x14ac:dyDescent="0.5">
      <c r="A118" s="48"/>
      <c r="B118" s="48"/>
      <c r="C118" s="48"/>
      <c r="D118" s="48"/>
      <c r="E118" s="48"/>
      <c r="F118" s="48"/>
      <c r="G118" s="49"/>
      <c r="H118" s="12">
        <f>IF(AND(A118&lt;&gt;"",B118&lt;&gt;"",C118&lt;&gt;"",D118&lt;&gt;"",E118&lt;&gt;"",F118&lt;&gt;"",G118&lt;&gt;""),VLOOKUP(F118,地域密着型通所介護費!$A$48:$B$52,2,0),0)</f>
        <v>0</v>
      </c>
      <c r="I118" s="57">
        <f t="shared" si="42"/>
        <v>0</v>
      </c>
      <c r="J118" s="57">
        <f t="shared" si="43"/>
        <v>0</v>
      </c>
    </row>
    <row r="119" spans="1:10" ht="23" customHeight="1" x14ac:dyDescent="0.5">
      <c r="A119" s="48"/>
      <c r="B119" s="48"/>
      <c r="C119" s="48"/>
      <c r="D119" s="48"/>
      <c r="E119" s="48"/>
      <c r="F119" s="48"/>
      <c r="G119" s="49"/>
      <c r="H119" s="12">
        <f>IF(AND(A119&lt;&gt;"",B119&lt;&gt;"",C119&lt;&gt;"",D119&lt;&gt;"",E119&lt;&gt;"",F119&lt;&gt;"",G119&lt;&gt;""),VLOOKUP(F119,地域密着型通所介護費!$A$48:$B$52,2,0),0)</f>
        <v>0</v>
      </c>
      <c r="I119" s="57">
        <f t="shared" si="42"/>
        <v>0</v>
      </c>
      <c r="J119" s="57">
        <f t="shared" si="43"/>
        <v>0</v>
      </c>
    </row>
    <row r="120" spans="1:10" ht="23" customHeight="1" x14ac:dyDescent="0.5">
      <c r="A120" s="48"/>
      <c r="B120" s="48"/>
      <c r="C120" s="48"/>
      <c r="D120" s="48"/>
      <c r="E120" s="48"/>
      <c r="F120" s="48"/>
      <c r="G120" s="49"/>
      <c r="H120" s="12">
        <f>IF(AND(A120&lt;&gt;"",B120&lt;&gt;"",C120&lt;&gt;"",D120&lt;&gt;"",E120&lt;&gt;"",F120&lt;&gt;"",G120&lt;&gt;""),VLOOKUP(F120,地域密着型通所介護費!$A$48:$B$52,2,0),0)</f>
        <v>0</v>
      </c>
      <c r="I120" s="57">
        <f t="shared" ref="I120:I135" si="44">(H120*G120)*0.1*10</f>
        <v>0</v>
      </c>
      <c r="J120" s="57">
        <f t="shared" ref="J120:J135" si="45">I120*12</f>
        <v>0</v>
      </c>
    </row>
    <row r="121" spans="1:10" ht="23" customHeight="1" x14ac:dyDescent="0.5">
      <c r="A121" s="48"/>
      <c r="B121" s="48"/>
      <c r="C121" s="48"/>
      <c r="D121" s="48"/>
      <c r="E121" s="48"/>
      <c r="F121" s="48"/>
      <c r="G121" s="49"/>
      <c r="H121" s="12">
        <f>IF(AND(A121&lt;&gt;"",B121&lt;&gt;"",C121&lt;&gt;"",D121&lt;&gt;"",E121&lt;&gt;"",F121&lt;&gt;"",G121&lt;&gt;""),VLOOKUP(F121,地域密着型通所介護費!$A$48:$B$52,2,0),0)</f>
        <v>0</v>
      </c>
      <c r="I121" s="57">
        <f t="shared" si="44"/>
        <v>0</v>
      </c>
      <c r="J121" s="57">
        <f t="shared" si="45"/>
        <v>0</v>
      </c>
    </row>
    <row r="122" spans="1:10" ht="23" customHeight="1" x14ac:dyDescent="0.5">
      <c r="A122" s="48"/>
      <c r="B122" s="48"/>
      <c r="C122" s="48"/>
      <c r="D122" s="48"/>
      <c r="E122" s="48"/>
      <c r="F122" s="48"/>
      <c r="G122" s="49"/>
      <c r="H122" s="12">
        <f>IF(AND(A122&lt;&gt;"",B122&lt;&gt;"",C122&lt;&gt;"",D122&lt;&gt;"",E122&lt;&gt;"",F122&lt;&gt;"",G122&lt;&gt;""),VLOOKUP(F122,地域密着型通所介護費!$A$48:$B$52,2,0),0)</f>
        <v>0</v>
      </c>
      <c r="I122" s="57">
        <f t="shared" si="44"/>
        <v>0</v>
      </c>
      <c r="J122" s="57">
        <f t="shared" si="45"/>
        <v>0</v>
      </c>
    </row>
    <row r="123" spans="1:10" ht="23" customHeight="1" x14ac:dyDescent="0.5">
      <c r="A123" s="48"/>
      <c r="B123" s="48"/>
      <c r="C123" s="48"/>
      <c r="D123" s="48"/>
      <c r="E123" s="48"/>
      <c r="F123" s="48"/>
      <c r="G123" s="49"/>
      <c r="H123" s="12">
        <f>IF(AND(A123&lt;&gt;"",B123&lt;&gt;"",C123&lt;&gt;"",D123&lt;&gt;"",E123&lt;&gt;"",F123&lt;&gt;"",G123&lt;&gt;""),VLOOKUP(F123,地域密着型通所介護費!$A$48:$B$52,2,0),0)</f>
        <v>0</v>
      </c>
      <c r="I123" s="57">
        <f t="shared" si="44"/>
        <v>0</v>
      </c>
      <c r="J123" s="57">
        <f t="shared" si="45"/>
        <v>0</v>
      </c>
    </row>
    <row r="124" spans="1:10" ht="23" customHeight="1" x14ac:dyDescent="0.5">
      <c r="A124" s="48"/>
      <c r="B124" s="48"/>
      <c r="C124" s="48"/>
      <c r="D124" s="48"/>
      <c r="E124" s="48"/>
      <c r="F124" s="48"/>
      <c r="G124" s="49"/>
      <c r="H124" s="12">
        <f>IF(AND(A124&lt;&gt;"",B124&lt;&gt;"",C124&lt;&gt;"",D124&lt;&gt;"",E124&lt;&gt;"",F124&lt;&gt;"",G124&lt;&gt;""),VLOOKUP(F124,地域密着型通所介護費!$A$48:$B$52,2,0),0)</f>
        <v>0</v>
      </c>
      <c r="I124" s="57">
        <f t="shared" si="44"/>
        <v>0</v>
      </c>
      <c r="J124" s="57">
        <f t="shared" si="45"/>
        <v>0</v>
      </c>
    </row>
    <row r="125" spans="1:10" ht="23" customHeight="1" x14ac:dyDescent="0.5">
      <c r="A125" s="48"/>
      <c r="B125" s="48"/>
      <c r="C125" s="48"/>
      <c r="D125" s="48"/>
      <c r="E125" s="48"/>
      <c r="F125" s="48"/>
      <c r="G125" s="49"/>
      <c r="H125" s="12">
        <f>IF(AND(A125&lt;&gt;"",B125&lt;&gt;"",C125&lt;&gt;"",D125&lt;&gt;"",E125&lt;&gt;"",F125&lt;&gt;"",G125&lt;&gt;""),VLOOKUP(F125,地域密着型通所介護費!$A$48:$B$52,2,0),0)</f>
        <v>0</v>
      </c>
      <c r="I125" s="57">
        <f t="shared" si="44"/>
        <v>0</v>
      </c>
      <c r="J125" s="57">
        <f t="shared" si="45"/>
        <v>0</v>
      </c>
    </row>
    <row r="126" spans="1:10" ht="23" customHeight="1" x14ac:dyDescent="0.5">
      <c r="A126" s="48"/>
      <c r="B126" s="48"/>
      <c r="C126" s="48"/>
      <c r="D126" s="48"/>
      <c r="E126" s="48"/>
      <c r="F126" s="48"/>
      <c r="G126" s="49"/>
      <c r="H126" s="12">
        <f>IF(AND(A126&lt;&gt;"",B126&lt;&gt;"",C126&lt;&gt;"",D126&lt;&gt;"",E126&lt;&gt;"",F126&lt;&gt;"",G126&lt;&gt;""),VLOOKUP(F126,地域密着型通所介護費!$A$48:$B$52,2,0),0)</f>
        <v>0</v>
      </c>
      <c r="I126" s="57">
        <f t="shared" si="44"/>
        <v>0</v>
      </c>
      <c r="J126" s="57">
        <f t="shared" si="45"/>
        <v>0</v>
      </c>
    </row>
    <row r="127" spans="1:10" ht="23" customHeight="1" x14ac:dyDescent="0.5">
      <c r="A127" s="48"/>
      <c r="B127" s="48"/>
      <c r="C127" s="48"/>
      <c r="D127" s="48"/>
      <c r="E127" s="48"/>
      <c r="F127" s="48"/>
      <c r="G127" s="49"/>
      <c r="H127" s="12">
        <f>IF(AND(A127&lt;&gt;"",B127&lt;&gt;"",C127&lt;&gt;"",D127&lt;&gt;"",E127&lt;&gt;"",F127&lt;&gt;"",G127&lt;&gt;""),VLOOKUP(F127,地域密着型通所介護費!$A$48:$B$52,2,0),0)</f>
        <v>0</v>
      </c>
      <c r="I127" s="57">
        <f t="shared" si="44"/>
        <v>0</v>
      </c>
      <c r="J127" s="57">
        <f t="shared" si="45"/>
        <v>0</v>
      </c>
    </row>
    <row r="128" spans="1:10" ht="23" customHeight="1" x14ac:dyDescent="0.5">
      <c r="A128" s="48"/>
      <c r="B128" s="48"/>
      <c r="C128" s="48"/>
      <c r="D128" s="48"/>
      <c r="E128" s="48"/>
      <c r="F128" s="48"/>
      <c r="G128" s="49"/>
      <c r="H128" s="12">
        <f>IF(AND(A128&lt;&gt;"",B128&lt;&gt;"",C128&lt;&gt;"",D128&lt;&gt;"",E128&lt;&gt;"",F128&lt;&gt;"",G128&lt;&gt;""),VLOOKUP(F128,地域密着型通所介護費!$A$48:$B$52,2,0),0)</f>
        <v>0</v>
      </c>
      <c r="I128" s="57">
        <f t="shared" si="44"/>
        <v>0</v>
      </c>
      <c r="J128" s="57">
        <f t="shared" si="45"/>
        <v>0</v>
      </c>
    </row>
    <row r="129" spans="1:10" ht="23" customHeight="1" x14ac:dyDescent="0.5">
      <c r="A129" s="48"/>
      <c r="B129" s="48"/>
      <c r="C129" s="48"/>
      <c r="D129" s="48"/>
      <c r="E129" s="48"/>
      <c r="F129" s="48"/>
      <c r="G129" s="49"/>
      <c r="H129" s="12">
        <f>IF(AND(A129&lt;&gt;"",B129&lt;&gt;"",C129&lt;&gt;"",D129&lt;&gt;"",E129&lt;&gt;"",F129&lt;&gt;"",G129&lt;&gt;""),VLOOKUP(F129,地域密着型通所介護費!$A$48:$B$52,2,0),0)</f>
        <v>0</v>
      </c>
      <c r="I129" s="57">
        <f t="shared" si="44"/>
        <v>0</v>
      </c>
      <c r="J129" s="57">
        <f t="shared" si="45"/>
        <v>0</v>
      </c>
    </row>
    <row r="130" spans="1:10" ht="23" customHeight="1" x14ac:dyDescent="0.5">
      <c r="A130" s="48"/>
      <c r="B130" s="48"/>
      <c r="C130" s="48"/>
      <c r="D130" s="48"/>
      <c r="E130" s="48"/>
      <c r="F130" s="48"/>
      <c r="G130" s="49"/>
      <c r="H130" s="12">
        <f>IF(AND(A130&lt;&gt;"",B130&lt;&gt;"",C130&lt;&gt;"",D130&lt;&gt;"",E130&lt;&gt;"",F130&lt;&gt;"",G130&lt;&gt;""),VLOOKUP(F130,地域密着型通所介護費!$A$48:$B$52,2,0),0)</f>
        <v>0</v>
      </c>
      <c r="I130" s="57">
        <f t="shared" si="44"/>
        <v>0</v>
      </c>
      <c r="J130" s="57">
        <f t="shared" si="45"/>
        <v>0</v>
      </c>
    </row>
    <row r="131" spans="1:10" ht="23" customHeight="1" x14ac:dyDescent="0.5">
      <c r="A131" s="48"/>
      <c r="B131" s="48"/>
      <c r="C131" s="48"/>
      <c r="D131" s="48"/>
      <c r="E131" s="48"/>
      <c r="F131" s="48"/>
      <c r="G131" s="49"/>
      <c r="H131" s="12">
        <f>IF(AND(A131&lt;&gt;"",B131&lt;&gt;"",C131&lt;&gt;"",D131&lt;&gt;"",E131&lt;&gt;"",F131&lt;&gt;"",G131&lt;&gt;""),VLOOKUP(F131,地域密着型通所介護費!$A$48:$B$52,2,0),0)</f>
        <v>0</v>
      </c>
      <c r="I131" s="57">
        <f t="shared" si="44"/>
        <v>0</v>
      </c>
      <c r="J131" s="57">
        <f t="shared" si="45"/>
        <v>0</v>
      </c>
    </row>
    <row r="132" spans="1:10" ht="23" customHeight="1" x14ac:dyDescent="0.5">
      <c r="A132" s="48"/>
      <c r="B132" s="48"/>
      <c r="C132" s="48"/>
      <c r="D132" s="48"/>
      <c r="E132" s="48"/>
      <c r="F132" s="48"/>
      <c r="G132" s="49"/>
      <c r="H132" s="12">
        <f>IF(AND(A132&lt;&gt;"",B132&lt;&gt;"",C132&lt;&gt;"",D132&lt;&gt;"",E132&lt;&gt;"",F132&lt;&gt;"",G132&lt;&gt;""),VLOOKUP(F132,地域密着型通所介護費!$A$48:$B$52,2,0),0)</f>
        <v>0</v>
      </c>
      <c r="I132" s="57">
        <f t="shared" si="44"/>
        <v>0</v>
      </c>
      <c r="J132" s="57">
        <f t="shared" si="45"/>
        <v>0</v>
      </c>
    </row>
    <row r="133" spans="1:10" ht="23" customHeight="1" x14ac:dyDescent="0.5">
      <c r="A133" s="48"/>
      <c r="B133" s="48"/>
      <c r="C133" s="48"/>
      <c r="D133" s="48"/>
      <c r="E133" s="48"/>
      <c r="F133" s="48"/>
      <c r="G133" s="49"/>
      <c r="H133" s="12">
        <f>IF(AND(A133&lt;&gt;"",B133&lt;&gt;"",C133&lt;&gt;"",D133&lt;&gt;"",E133&lt;&gt;"",F133&lt;&gt;"",G133&lt;&gt;""),VLOOKUP(F133,地域密着型通所介護費!$A$48:$B$52,2,0),0)</f>
        <v>0</v>
      </c>
      <c r="I133" s="57">
        <f t="shared" si="44"/>
        <v>0</v>
      </c>
      <c r="J133" s="57">
        <f t="shared" si="45"/>
        <v>0</v>
      </c>
    </row>
    <row r="134" spans="1:10" ht="23" customHeight="1" x14ac:dyDescent="0.5">
      <c r="A134" s="48"/>
      <c r="B134" s="48"/>
      <c r="C134" s="48"/>
      <c r="D134" s="48"/>
      <c r="E134" s="48"/>
      <c r="F134" s="48"/>
      <c r="G134" s="49"/>
      <c r="H134" s="12">
        <f>IF(AND(A134&lt;&gt;"",B134&lt;&gt;"",C134&lt;&gt;"",D134&lt;&gt;"",E134&lt;&gt;"",F134&lt;&gt;"",G134&lt;&gt;""),VLOOKUP(F134,地域密着型通所介護費!$A$48:$B$52,2,0),0)</f>
        <v>0</v>
      </c>
      <c r="I134" s="57">
        <f t="shared" si="44"/>
        <v>0</v>
      </c>
      <c r="J134" s="57">
        <f t="shared" si="45"/>
        <v>0</v>
      </c>
    </row>
    <row r="135" spans="1:10" ht="23" customHeight="1" x14ac:dyDescent="0.5">
      <c r="A135" s="48"/>
      <c r="B135" s="48"/>
      <c r="C135" s="48"/>
      <c r="D135" s="48"/>
      <c r="E135" s="48"/>
      <c r="F135" s="48"/>
      <c r="G135" s="49"/>
      <c r="H135" s="12">
        <f>IF(AND(A135&lt;&gt;"",B135&lt;&gt;"",C135&lt;&gt;"",D135&lt;&gt;"",E135&lt;&gt;"",F135&lt;&gt;"",G135&lt;&gt;""),VLOOKUP(F135,地域密着型通所介護費!$A$48:$B$52,2,0),0)</f>
        <v>0</v>
      </c>
      <c r="I135" s="57">
        <f t="shared" si="44"/>
        <v>0</v>
      </c>
      <c r="J135" s="57">
        <f t="shared" si="45"/>
        <v>0</v>
      </c>
    </row>
    <row r="136" spans="1:10" ht="23" customHeight="1" x14ac:dyDescent="0.5">
      <c r="A136" s="107" t="s">
        <v>81</v>
      </c>
      <c r="B136" s="108"/>
      <c r="C136" s="108"/>
      <c r="D136" s="108"/>
      <c r="E136" s="108"/>
      <c r="F136" s="109"/>
      <c r="G136" s="41">
        <f>SUMIF(G116:G135,"&lt;&gt;#N/A")</f>
        <v>0</v>
      </c>
      <c r="H136" s="41">
        <f>SUMIF(H116:H135,"&lt;&gt;#N/A")</f>
        <v>0</v>
      </c>
      <c r="I136" s="58">
        <f>SUMIF(I116:I135,"&lt;&gt;#N/A")</f>
        <v>0</v>
      </c>
      <c r="J136" s="58">
        <f>SUMIF(J116:J135,"&lt;&gt;#N/A")</f>
        <v>0</v>
      </c>
    </row>
    <row r="137" spans="1:10" ht="23" customHeight="1" x14ac:dyDescent="0.5">
      <c r="A137" s="26"/>
      <c r="B137" s="26"/>
      <c r="C137" s="26"/>
      <c r="D137" s="26"/>
      <c r="E137" s="26"/>
      <c r="F137" s="26"/>
      <c r="G137" s="25"/>
      <c r="H137" s="25"/>
      <c r="I137" s="59"/>
      <c r="J137" s="59"/>
    </row>
    <row r="138" spans="1:10" ht="23" customHeight="1" x14ac:dyDescent="0.5">
      <c r="A138" s="53" t="s">
        <v>86</v>
      </c>
    </row>
    <row r="139" spans="1:10" ht="43" customHeight="1" x14ac:dyDescent="0.5">
      <c r="A139" s="39" t="s">
        <v>90</v>
      </c>
      <c r="B139" s="39" t="s">
        <v>150</v>
      </c>
      <c r="C139" s="39" t="s">
        <v>77</v>
      </c>
      <c r="D139" s="40" t="s">
        <v>208</v>
      </c>
      <c r="E139" s="40" t="s">
        <v>209</v>
      </c>
      <c r="F139" s="39" t="s">
        <v>78</v>
      </c>
      <c r="G139" s="40" t="s">
        <v>79</v>
      </c>
      <c r="H139" s="40" t="s">
        <v>80</v>
      </c>
      <c r="I139" s="56" t="s">
        <v>153</v>
      </c>
      <c r="J139" s="56" t="s">
        <v>154</v>
      </c>
    </row>
    <row r="140" spans="1:10" ht="23" customHeight="1" x14ac:dyDescent="0.5">
      <c r="A140" s="48"/>
      <c r="B140" s="48"/>
      <c r="C140" s="48"/>
      <c r="D140" s="48"/>
      <c r="E140" s="48"/>
      <c r="F140" s="48"/>
      <c r="G140" s="49"/>
      <c r="H140" s="12">
        <f>IF(AND(A140&lt;&gt;"",B140&lt;&gt;"",C140&lt;&gt;"",D140&lt;&gt;"",E140&lt;&gt;"",F140&lt;&gt;""&lt;G140&lt;&gt;""),VLOOKUP(F140,地域密着型通所介護費!$A$55:$B$59,2,0),0)</f>
        <v>0</v>
      </c>
      <c r="I140" s="57">
        <f>(H140*G140)*0.1*10</f>
        <v>0</v>
      </c>
      <c r="J140" s="57">
        <f>I140*12</f>
        <v>0</v>
      </c>
    </row>
    <row r="141" spans="1:10" ht="23" customHeight="1" x14ac:dyDescent="0.5">
      <c r="A141" s="48"/>
      <c r="B141" s="48"/>
      <c r="C141" s="48"/>
      <c r="D141" s="48"/>
      <c r="E141" s="48"/>
      <c r="F141" s="48"/>
      <c r="G141" s="49"/>
      <c r="H141" s="12">
        <f>IF(AND(A141&lt;&gt;"",B141&lt;&gt;"",C141&lt;&gt;"",D141&lt;&gt;"",E141&lt;&gt;"",F141&lt;&gt;""&lt;G141&lt;&gt;""),VLOOKUP(F141,地域密着型通所介護費!$A$55:$B$59,2,0),0)</f>
        <v>0</v>
      </c>
      <c r="I141" s="57">
        <f t="shared" ref="I141:I143" si="46">(H141*G141)*0.1*10</f>
        <v>0</v>
      </c>
      <c r="J141" s="57">
        <f t="shared" ref="J141:J143" si="47">I141*12</f>
        <v>0</v>
      </c>
    </row>
    <row r="142" spans="1:10" ht="23" customHeight="1" x14ac:dyDescent="0.5">
      <c r="A142" s="48"/>
      <c r="B142" s="48"/>
      <c r="C142" s="48"/>
      <c r="D142" s="48"/>
      <c r="E142" s="48"/>
      <c r="F142" s="48"/>
      <c r="G142" s="49"/>
      <c r="H142" s="12">
        <f>IF(AND(A142&lt;&gt;"",B142&lt;&gt;"",C142&lt;&gt;"",D142&lt;&gt;"",E142&lt;&gt;"",F142&lt;&gt;""&lt;G142&lt;&gt;""),VLOOKUP(F142,地域密着型通所介護費!$A$55:$B$59,2,0),0)</f>
        <v>0</v>
      </c>
      <c r="I142" s="57">
        <f t="shared" si="46"/>
        <v>0</v>
      </c>
      <c r="J142" s="57">
        <f t="shared" si="47"/>
        <v>0</v>
      </c>
    </row>
    <row r="143" spans="1:10" ht="23" customHeight="1" x14ac:dyDescent="0.5">
      <c r="A143" s="48"/>
      <c r="B143" s="48"/>
      <c r="C143" s="48"/>
      <c r="D143" s="48"/>
      <c r="E143" s="48"/>
      <c r="F143" s="48"/>
      <c r="G143" s="49"/>
      <c r="H143" s="12">
        <f>IF(AND(A143&lt;&gt;"",B143&lt;&gt;"",C143&lt;&gt;"",D143&lt;&gt;"",E143&lt;&gt;"",F143&lt;&gt;""&lt;G143&lt;&gt;""),VLOOKUP(F143,地域密着型通所介護費!$A$55:$B$59,2,0),0)</f>
        <v>0</v>
      </c>
      <c r="I143" s="57">
        <f t="shared" si="46"/>
        <v>0</v>
      </c>
      <c r="J143" s="57">
        <f t="shared" si="47"/>
        <v>0</v>
      </c>
    </row>
    <row r="144" spans="1:10" ht="23" customHeight="1" x14ac:dyDescent="0.5">
      <c r="A144" s="48"/>
      <c r="B144" s="48"/>
      <c r="C144" s="48"/>
      <c r="D144" s="48"/>
      <c r="E144" s="48"/>
      <c r="F144" s="48"/>
      <c r="G144" s="49"/>
      <c r="H144" s="12">
        <f>IF(AND(A144&lt;&gt;"",B144&lt;&gt;"",C144&lt;&gt;"",D144&lt;&gt;"",E144&lt;&gt;"",F144&lt;&gt;""&lt;G144&lt;&gt;""),VLOOKUP(F144,地域密着型通所介護費!$A$55:$B$59,2,0),0)</f>
        <v>0</v>
      </c>
      <c r="I144" s="57">
        <f t="shared" ref="I144:I159" si="48">(H144*G144)*0.1*10</f>
        <v>0</v>
      </c>
      <c r="J144" s="57">
        <f t="shared" ref="J144:J159" si="49">I144*12</f>
        <v>0</v>
      </c>
    </row>
    <row r="145" spans="1:38" ht="23" customHeight="1" x14ac:dyDescent="0.5">
      <c r="A145" s="48"/>
      <c r="B145" s="48"/>
      <c r="C145" s="48"/>
      <c r="D145" s="48"/>
      <c r="E145" s="48"/>
      <c r="F145" s="48"/>
      <c r="G145" s="49"/>
      <c r="H145" s="12">
        <f>IF(AND(A145&lt;&gt;"",B145&lt;&gt;"",C145&lt;&gt;"",D145&lt;&gt;"",E145&lt;&gt;"",F145&lt;&gt;""&lt;G145&lt;&gt;""),VLOOKUP(F145,地域密着型通所介護費!$A$55:$B$59,2,0),0)</f>
        <v>0</v>
      </c>
      <c r="I145" s="57">
        <f t="shared" si="48"/>
        <v>0</v>
      </c>
      <c r="J145" s="57">
        <f t="shared" si="49"/>
        <v>0</v>
      </c>
    </row>
    <row r="146" spans="1:38" ht="23" customHeight="1" x14ac:dyDescent="0.5">
      <c r="A146" s="48"/>
      <c r="B146" s="48"/>
      <c r="C146" s="48"/>
      <c r="D146" s="48"/>
      <c r="E146" s="48"/>
      <c r="F146" s="48"/>
      <c r="G146" s="49"/>
      <c r="H146" s="12">
        <f>IF(AND(A146&lt;&gt;"",B146&lt;&gt;"",C146&lt;&gt;"",D146&lt;&gt;"",E146&lt;&gt;"",F146&lt;&gt;""&lt;G146&lt;&gt;""),VLOOKUP(F146,地域密着型通所介護費!$A$55:$B$59,2,0),0)</f>
        <v>0</v>
      </c>
      <c r="I146" s="57">
        <f t="shared" si="48"/>
        <v>0</v>
      </c>
      <c r="J146" s="57">
        <f t="shared" si="49"/>
        <v>0</v>
      </c>
    </row>
    <row r="147" spans="1:38" ht="23" customHeight="1" x14ac:dyDescent="0.5">
      <c r="A147" s="48"/>
      <c r="B147" s="48"/>
      <c r="C147" s="48"/>
      <c r="D147" s="48"/>
      <c r="E147" s="48"/>
      <c r="F147" s="48"/>
      <c r="G147" s="49"/>
      <c r="H147" s="12">
        <f>IF(AND(A147&lt;&gt;"",B147&lt;&gt;"",C147&lt;&gt;"",D147&lt;&gt;"",E147&lt;&gt;"",F147&lt;&gt;""&lt;G147&lt;&gt;""),VLOOKUP(F147,地域密着型通所介護費!$A$55:$B$59,2,0),0)</f>
        <v>0</v>
      </c>
      <c r="I147" s="57">
        <f t="shared" si="48"/>
        <v>0</v>
      </c>
      <c r="J147" s="57">
        <f t="shared" si="49"/>
        <v>0</v>
      </c>
    </row>
    <row r="148" spans="1:38" ht="23" customHeight="1" x14ac:dyDescent="0.5">
      <c r="A148" s="48"/>
      <c r="B148" s="48"/>
      <c r="C148" s="48"/>
      <c r="D148" s="48"/>
      <c r="E148" s="48"/>
      <c r="F148" s="48"/>
      <c r="G148" s="49"/>
      <c r="H148" s="12">
        <f>IF(AND(A148&lt;&gt;"",B148&lt;&gt;"",C148&lt;&gt;"",D148&lt;&gt;"",E148&lt;&gt;"",F148&lt;&gt;""&lt;G148&lt;&gt;""),VLOOKUP(F148,地域密着型通所介護費!$A$55:$B$59,2,0),0)</f>
        <v>0</v>
      </c>
      <c r="I148" s="57">
        <f t="shared" si="48"/>
        <v>0</v>
      </c>
      <c r="J148" s="57">
        <f t="shared" si="49"/>
        <v>0</v>
      </c>
    </row>
    <row r="149" spans="1:38" ht="23" customHeight="1" x14ac:dyDescent="0.5">
      <c r="A149" s="48"/>
      <c r="B149" s="48"/>
      <c r="C149" s="48"/>
      <c r="D149" s="48"/>
      <c r="E149" s="48"/>
      <c r="F149" s="48"/>
      <c r="G149" s="49"/>
      <c r="H149" s="12">
        <f>IF(AND(A149&lt;&gt;"",B149&lt;&gt;"",C149&lt;&gt;"",D149&lt;&gt;"",E149&lt;&gt;"",F149&lt;&gt;""&lt;G149&lt;&gt;""),VLOOKUP(F149,地域密着型通所介護費!$A$55:$B$59,2,0),0)</f>
        <v>0</v>
      </c>
      <c r="I149" s="57">
        <f t="shared" si="48"/>
        <v>0</v>
      </c>
      <c r="J149" s="57">
        <f t="shared" si="49"/>
        <v>0</v>
      </c>
    </row>
    <row r="150" spans="1:38" ht="23" customHeight="1" x14ac:dyDescent="0.5">
      <c r="A150" s="48"/>
      <c r="B150" s="48"/>
      <c r="C150" s="48"/>
      <c r="D150" s="48"/>
      <c r="E150" s="48"/>
      <c r="F150" s="48"/>
      <c r="G150" s="49"/>
      <c r="H150" s="12">
        <f>IF(AND(A150&lt;&gt;"",B150&lt;&gt;"",C150&lt;&gt;"",D150&lt;&gt;"",E150&lt;&gt;"",F150&lt;&gt;""&lt;G150&lt;&gt;""),VLOOKUP(F150,地域密着型通所介護費!$A$55:$B$59,2,0),0)</f>
        <v>0</v>
      </c>
      <c r="I150" s="57">
        <f t="shared" si="48"/>
        <v>0</v>
      </c>
      <c r="J150" s="57">
        <f t="shared" si="49"/>
        <v>0</v>
      </c>
    </row>
    <row r="151" spans="1:38" ht="23" customHeight="1" x14ac:dyDescent="0.5">
      <c r="A151" s="48"/>
      <c r="B151" s="48"/>
      <c r="C151" s="48"/>
      <c r="D151" s="48"/>
      <c r="E151" s="48"/>
      <c r="F151" s="48"/>
      <c r="G151" s="49"/>
      <c r="H151" s="12">
        <f>IF(AND(A151&lt;&gt;"",B151&lt;&gt;"",C151&lt;&gt;"",D151&lt;&gt;"",E151&lt;&gt;"",F151&lt;&gt;""&lt;G151&lt;&gt;""),VLOOKUP(F151,地域密着型通所介護費!$A$55:$B$59,2,0),0)</f>
        <v>0</v>
      </c>
      <c r="I151" s="57">
        <f t="shared" si="48"/>
        <v>0</v>
      </c>
      <c r="J151" s="57">
        <f t="shared" si="49"/>
        <v>0</v>
      </c>
    </row>
    <row r="152" spans="1:38" ht="23" customHeight="1" x14ac:dyDescent="0.5">
      <c r="A152" s="48"/>
      <c r="B152" s="48"/>
      <c r="C152" s="48"/>
      <c r="D152" s="48"/>
      <c r="E152" s="48"/>
      <c r="F152" s="48"/>
      <c r="G152" s="49"/>
      <c r="H152" s="12">
        <f>IF(AND(A152&lt;&gt;"",B152&lt;&gt;"",C152&lt;&gt;"",D152&lt;&gt;"",E152&lt;&gt;"",F152&lt;&gt;""&lt;G152&lt;&gt;""),VLOOKUP(F152,地域密着型通所介護費!$A$55:$B$59,2,0),0)</f>
        <v>0</v>
      </c>
      <c r="I152" s="57">
        <f t="shared" si="48"/>
        <v>0</v>
      </c>
      <c r="J152" s="57">
        <f t="shared" si="49"/>
        <v>0</v>
      </c>
    </row>
    <row r="153" spans="1:38" ht="23" customHeight="1" x14ac:dyDescent="0.5">
      <c r="A153" s="48"/>
      <c r="B153" s="48"/>
      <c r="C153" s="48"/>
      <c r="D153" s="48"/>
      <c r="E153" s="48"/>
      <c r="F153" s="48"/>
      <c r="G153" s="49"/>
      <c r="H153" s="12">
        <f>IF(AND(A153&lt;&gt;"",B153&lt;&gt;"",C153&lt;&gt;"",D153&lt;&gt;"",E153&lt;&gt;"",F153&lt;&gt;""&lt;G153&lt;&gt;""),VLOOKUP(F153,地域密着型通所介護費!$A$55:$B$59,2,0),0)</f>
        <v>0</v>
      </c>
      <c r="I153" s="57">
        <f t="shared" si="48"/>
        <v>0</v>
      </c>
      <c r="J153" s="57">
        <f t="shared" si="49"/>
        <v>0</v>
      </c>
    </row>
    <row r="154" spans="1:38" ht="23" customHeight="1" x14ac:dyDescent="0.5">
      <c r="A154" s="48"/>
      <c r="B154" s="48"/>
      <c r="C154" s="48"/>
      <c r="D154" s="48"/>
      <c r="E154" s="48"/>
      <c r="F154" s="48"/>
      <c r="G154" s="49"/>
      <c r="H154" s="12">
        <f>IF(AND(A154&lt;&gt;"",B154&lt;&gt;"",C154&lt;&gt;"",D154&lt;&gt;"",E154&lt;&gt;"",F154&lt;&gt;""&lt;G154&lt;&gt;""),VLOOKUP(F154,地域密着型通所介護費!$A$55:$B$59,2,0),0)</f>
        <v>0</v>
      </c>
      <c r="I154" s="57">
        <f t="shared" si="48"/>
        <v>0</v>
      </c>
      <c r="J154" s="57">
        <f t="shared" si="49"/>
        <v>0</v>
      </c>
    </row>
    <row r="155" spans="1:38" ht="23" customHeight="1" x14ac:dyDescent="0.5">
      <c r="A155" s="48"/>
      <c r="B155" s="48"/>
      <c r="C155" s="48"/>
      <c r="D155" s="48"/>
      <c r="E155" s="48"/>
      <c r="F155" s="48"/>
      <c r="G155" s="49"/>
      <c r="H155" s="12">
        <f>IF(AND(A155&lt;&gt;"",B155&lt;&gt;"",C155&lt;&gt;"",D155&lt;&gt;"",E155&lt;&gt;"",F155&lt;&gt;""&lt;G155&lt;&gt;""),VLOOKUP(F155,地域密着型通所介護費!$A$55:$B$59,2,0),0)</f>
        <v>0</v>
      </c>
      <c r="I155" s="57">
        <f t="shared" si="48"/>
        <v>0</v>
      </c>
      <c r="J155" s="57">
        <f t="shared" si="49"/>
        <v>0</v>
      </c>
    </row>
    <row r="156" spans="1:38" ht="23" customHeight="1" x14ac:dyDescent="0.5">
      <c r="A156" s="48"/>
      <c r="B156" s="48"/>
      <c r="C156" s="48"/>
      <c r="D156" s="48"/>
      <c r="E156" s="48"/>
      <c r="F156" s="48"/>
      <c r="G156" s="49"/>
      <c r="H156" s="12">
        <f>IF(AND(A156&lt;&gt;"",B156&lt;&gt;"",C156&lt;&gt;"",D156&lt;&gt;"",E156&lt;&gt;"",F156&lt;&gt;""&lt;G156&lt;&gt;""),VLOOKUP(F156,地域密着型通所介護費!$A$55:$B$59,2,0),0)</f>
        <v>0</v>
      </c>
      <c r="I156" s="57">
        <f t="shared" si="48"/>
        <v>0</v>
      </c>
      <c r="J156" s="57">
        <f t="shared" si="49"/>
        <v>0</v>
      </c>
    </row>
    <row r="157" spans="1:38" ht="23" customHeight="1" x14ac:dyDescent="0.5">
      <c r="A157" s="48"/>
      <c r="B157" s="48"/>
      <c r="C157" s="48"/>
      <c r="D157" s="48"/>
      <c r="E157" s="48"/>
      <c r="F157" s="48"/>
      <c r="G157" s="49"/>
      <c r="H157" s="12">
        <f>IF(AND(A157&lt;&gt;"",B157&lt;&gt;"",C157&lt;&gt;"",D157&lt;&gt;"",E157&lt;&gt;"",F157&lt;&gt;""&lt;G157&lt;&gt;""),VLOOKUP(F157,地域密着型通所介護費!$A$55:$B$59,2,0),0)</f>
        <v>0</v>
      </c>
      <c r="I157" s="57">
        <f t="shared" si="48"/>
        <v>0</v>
      </c>
      <c r="J157" s="57">
        <f t="shared" si="49"/>
        <v>0</v>
      </c>
    </row>
    <row r="158" spans="1:38" ht="23" customHeight="1" x14ac:dyDescent="0.5">
      <c r="A158" s="48"/>
      <c r="B158" s="48"/>
      <c r="C158" s="48"/>
      <c r="D158" s="48"/>
      <c r="E158" s="48"/>
      <c r="F158" s="48"/>
      <c r="G158" s="49"/>
      <c r="H158" s="12">
        <f>IF(AND(A158&lt;&gt;"",B158&lt;&gt;"",C158&lt;&gt;"",D158&lt;&gt;"",E158&lt;&gt;"",F158&lt;&gt;""&lt;G158&lt;&gt;""),VLOOKUP(F158,地域密着型通所介護費!$A$55:$B$59,2,0),0)</f>
        <v>0</v>
      </c>
      <c r="I158" s="57">
        <f t="shared" si="48"/>
        <v>0</v>
      </c>
      <c r="J158" s="57">
        <f t="shared" si="49"/>
        <v>0</v>
      </c>
      <c r="AF158" s="28"/>
      <c r="AG158" s="28"/>
      <c r="AH158" s="28"/>
      <c r="AI158" s="28"/>
      <c r="AJ158" s="28"/>
      <c r="AL158" s="27"/>
    </row>
    <row r="159" spans="1:38" ht="23" customHeight="1" x14ac:dyDescent="0.5">
      <c r="A159" s="48"/>
      <c r="B159" s="48"/>
      <c r="C159" s="48"/>
      <c r="D159" s="48"/>
      <c r="E159" s="48"/>
      <c r="F159" s="48"/>
      <c r="G159" s="49"/>
      <c r="H159" s="12">
        <f>IF(AND(A159&lt;&gt;"",B159&lt;&gt;"",C159&lt;&gt;"",D159&lt;&gt;"",E159&lt;&gt;"",F159&lt;&gt;""&lt;G159&lt;&gt;""),VLOOKUP(F159,地域密着型通所介護費!$A$55:$B$59,2,0),0)</f>
        <v>0</v>
      </c>
      <c r="I159" s="57">
        <f t="shared" si="48"/>
        <v>0</v>
      </c>
      <c r="J159" s="57">
        <f t="shared" si="49"/>
        <v>0</v>
      </c>
      <c r="AF159" s="28"/>
      <c r="AG159" s="28"/>
      <c r="AH159" s="28"/>
      <c r="AI159" s="28"/>
      <c r="AJ159" s="28"/>
      <c r="AL159" s="27"/>
    </row>
    <row r="160" spans="1:38" ht="23" customHeight="1" x14ac:dyDescent="0.5">
      <c r="A160" s="107" t="s">
        <v>81</v>
      </c>
      <c r="B160" s="108"/>
      <c r="C160" s="108"/>
      <c r="D160" s="108"/>
      <c r="E160" s="108"/>
      <c r="F160" s="109"/>
      <c r="G160" s="41">
        <f>SUMIF(G140:G159,"&lt;&gt;#N/A")</f>
        <v>0</v>
      </c>
      <c r="H160" s="41">
        <f>SUMIF(H140:H159,"&lt;&gt;#N/A")</f>
        <v>0</v>
      </c>
      <c r="I160" s="58">
        <f>SUMIF(I140:I159,"&lt;&gt;#N/A")</f>
        <v>0</v>
      </c>
      <c r="J160" s="58">
        <f>SUMIF(J140:J159,"&lt;&gt;#N/A")</f>
        <v>0</v>
      </c>
      <c r="AF160" s="28"/>
      <c r="AG160" s="28"/>
      <c r="AH160" s="28"/>
      <c r="AI160" s="28"/>
      <c r="AJ160" s="28"/>
      <c r="AL160" s="27"/>
    </row>
    <row r="161" spans="1:38" ht="23" customHeight="1" x14ac:dyDescent="0.5">
      <c r="G161" s="24"/>
      <c r="H161" s="24"/>
      <c r="I161" s="59"/>
      <c r="J161" s="59"/>
      <c r="AF161" s="28"/>
      <c r="AG161" s="28"/>
      <c r="AH161" s="28"/>
      <c r="AI161" s="28"/>
      <c r="AJ161" s="28"/>
      <c r="AL161" s="27"/>
    </row>
    <row r="162" spans="1:38" ht="23" customHeight="1" x14ac:dyDescent="0.5">
      <c r="A162" s="54" t="s">
        <v>202</v>
      </c>
      <c r="G162" s="24"/>
      <c r="H162" s="24"/>
      <c r="I162" s="59"/>
      <c r="J162" s="59"/>
      <c r="AF162" s="28"/>
      <c r="AG162" s="28"/>
      <c r="AH162" s="28"/>
      <c r="AI162" s="28"/>
      <c r="AJ162" s="28"/>
      <c r="AL162" s="27"/>
    </row>
    <row r="163" spans="1:38" ht="43" customHeight="1" x14ac:dyDescent="0.5">
      <c r="A163" s="39" t="s">
        <v>90</v>
      </c>
      <c r="B163" s="39" t="s">
        <v>150</v>
      </c>
      <c r="C163" s="39" t="s">
        <v>77</v>
      </c>
      <c r="D163" s="40" t="s">
        <v>208</v>
      </c>
      <c r="E163" s="40" t="s">
        <v>209</v>
      </c>
      <c r="F163" s="40" t="s">
        <v>79</v>
      </c>
      <c r="G163" s="40" t="s">
        <v>80</v>
      </c>
      <c r="H163" s="40" t="s">
        <v>153</v>
      </c>
      <c r="I163" s="56" t="s">
        <v>154</v>
      </c>
      <c r="AF163" s="28"/>
      <c r="AG163" s="28"/>
      <c r="AH163" s="28"/>
      <c r="AI163" s="28"/>
      <c r="AJ163" s="28"/>
      <c r="AL163" s="27"/>
    </row>
    <row r="164" spans="1:38" ht="23" customHeight="1" x14ac:dyDescent="0.5">
      <c r="A164" s="48"/>
      <c r="B164" s="48"/>
      <c r="C164" s="48"/>
      <c r="D164" s="48"/>
      <c r="E164" s="48"/>
      <c r="F164" s="49"/>
      <c r="G164" s="12">
        <f>IF(AND(A164&lt;&gt;"",B164&lt;&gt;"",C164&lt;&gt;"",D164&lt;&gt;"",E164&lt;&gt;"",F164&lt;&gt;""),12785,0)</f>
        <v>0</v>
      </c>
      <c r="H164" s="12">
        <f>G164*0.1*10</f>
        <v>0</v>
      </c>
      <c r="I164" s="57">
        <f>H164*12</f>
        <v>0</v>
      </c>
      <c r="AF164" s="28"/>
      <c r="AG164" s="28"/>
      <c r="AH164" s="28"/>
      <c r="AI164" s="28"/>
      <c r="AJ164" s="28"/>
      <c r="AL164" s="27"/>
    </row>
    <row r="165" spans="1:38" ht="23" customHeight="1" x14ac:dyDescent="0.5">
      <c r="A165" s="48"/>
      <c r="B165" s="48"/>
      <c r="C165" s="48"/>
      <c r="D165" s="48"/>
      <c r="E165" s="48"/>
      <c r="F165" s="49"/>
      <c r="G165" s="12">
        <f t="shared" ref="G165:G168" si="50">IF(AND(A165&lt;&gt;"",B165&lt;&gt;"",C165&lt;&gt;"",D165&lt;&gt;"",E165&lt;&gt;"",F165&lt;&gt;""),12785,0)</f>
        <v>0</v>
      </c>
      <c r="H165" s="12">
        <f t="shared" ref="H165:H168" si="51">G165*0.1*10</f>
        <v>0</v>
      </c>
      <c r="I165" s="57">
        <f t="shared" ref="I165:I168" si="52">H165*12</f>
        <v>0</v>
      </c>
    </row>
    <row r="166" spans="1:38" ht="23" customHeight="1" x14ac:dyDescent="0.5">
      <c r="A166" s="48"/>
      <c r="B166" s="48"/>
      <c r="C166" s="48"/>
      <c r="D166" s="48"/>
      <c r="E166" s="48"/>
      <c r="F166" s="49"/>
      <c r="G166" s="12">
        <f t="shared" si="50"/>
        <v>0</v>
      </c>
      <c r="H166" s="12">
        <f t="shared" si="51"/>
        <v>0</v>
      </c>
      <c r="I166" s="57">
        <f t="shared" si="52"/>
        <v>0</v>
      </c>
    </row>
    <row r="167" spans="1:38" ht="23" customHeight="1" x14ac:dyDescent="0.5">
      <c r="A167" s="48"/>
      <c r="B167" s="48"/>
      <c r="C167" s="48"/>
      <c r="D167" s="48"/>
      <c r="E167" s="48"/>
      <c r="F167" s="49"/>
      <c r="G167" s="12">
        <f t="shared" si="50"/>
        <v>0</v>
      </c>
      <c r="H167" s="12">
        <f t="shared" si="51"/>
        <v>0</v>
      </c>
      <c r="I167" s="57">
        <f t="shared" si="52"/>
        <v>0</v>
      </c>
    </row>
    <row r="168" spans="1:38" ht="23" customHeight="1" x14ac:dyDescent="0.5">
      <c r="A168" s="48"/>
      <c r="B168" s="48"/>
      <c r="C168" s="48"/>
      <c r="D168" s="48"/>
      <c r="E168" s="48"/>
      <c r="F168" s="49"/>
      <c r="G168" s="12">
        <f t="shared" si="50"/>
        <v>0</v>
      </c>
      <c r="H168" s="12">
        <f t="shared" si="51"/>
        <v>0</v>
      </c>
      <c r="I168" s="57">
        <f t="shared" si="52"/>
        <v>0</v>
      </c>
    </row>
    <row r="169" spans="1:38" ht="23" customHeight="1" x14ac:dyDescent="0.5">
      <c r="A169" s="106" t="s">
        <v>81</v>
      </c>
      <c r="B169" s="106"/>
      <c r="C169" s="106"/>
      <c r="D169" s="106"/>
      <c r="E169" s="106"/>
      <c r="F169" s="41">
        <f>SUMIF(F164:F168,"&lt;&gt;#N/A")</f>
        <v>0</v>
      </c>
      <c r="G169" s="41">
        <f>SUMIF(G164:G168,"&lt;&gt;#N/A")</f>
        <v>0</v>
      </c>
      <c r="H169" s="41">
        <f>SUMIF(H164:H168,"&lt;&gt;#N/A")</f>
        <v>0</v>
      </c>
      <c r="I169" s="58">
        <f>SUMIF(I164:I168,"&lt;&gt;#N/A")</f>
        <v>0</v>
      </c>
    </row>
    <row r="170" spans="1:38" ht="23" customHeight="1" x14ac:dyDescent="0.5">
      <c r="A170" s="26"/>
      <c r="B170" s="26"/>
      <c r="C170" s="26"/>
      <c r="D170" s="26"/>
      <c r="E170" s="26"/>
      <c r="F170" s="25"/>
      <c r="G170" s="25"/>
      <c r="H170" s="25"/>
      <c r="I170" s="59"/>
    </row>
    <row r="171" spans="1:38" ht="23" customHeight="1" x14ac:dyDescent="0.5">
      <c r="A171" s="54" t="s">
        <v>204</v>
      </c>
      <c r="G171" s="24"/>
      <c r="H171" s="24"/>
      <c r="I171" s="59"/>
      <c r="J171" s="59"/>
    </row>
    <row r="172" spans="1:38" ht="43" customHeight="1" x14ac:dyDescent="0.5">
      <c r="A172" s="39" t="s">
        <v>90</v>
      </c>
      <c r="B172" s="39" t="s">
        <v>150</v>
      </c>
      <c r="C172" s="39" t="s">
        <v>77</v>
      </c>
      <c r="D172" s="40" t="s">
        <v>208</v>
      </c>
      <c r="E172" s="40" t="s">
        <v>209</v>
      </c>
      <c r="F172" s="40" t="s">
        <v>79</v>
      </c>
      <c r="G172" s="40" t="s">
        <v>80</v>
      </c>
      <c r="H172" s="40" t="s">
        <v>153</v>
      </c>
      <c r="I172" s="56" t="s">
        <v>154</v>
      </c>
      <c r="J172" s="59"/>
    </row>
    <row r="173" spans="1:38" ht="23" customHeight="1" x14ac:dyDescent="0.5">
      <c r="A173" s="48"/>
      <c r="B173" s="48"/>
      <c r="C173" s="48"/>
      <c r="D173" s="48"/>
      <c r="E173" s="48"/>
      <c r="F173" s="49"/>
      <c r="G173" s="12">
        <f>IF(AND(A173&lt;&gt;"",B173&lt;&gt;"",C173&lt;&gt;"",D173&lt;&gt;"",E173&lt;&gt;"",F173&lt;&gt;""),1335,0)</f>
        <v>0</v>
      </c>
      <c r="H173" s="12">
        <f>(F173*G173)*0.1*10</f>
        <v>0</v>
      </c>
      <c r="I173" s="57">
        <f>H173*12</f>
        <v>0</v>
      </c>
      <c r="J173" s="59"/>
    </row>
    <row r="174" spans="1:38" ht="23" customHeight="1" x14ac:dyDescent="0.5">
      <c r="A174" s="48"/>
      <c r="B174" s="48"/>
      <c r="C174" s="48"/>
      <c r="D174" s="48"/>
      <c r="E174" s="48"/>
      <c r="F174" s="49"/>
      <c r="G174" s="12">
        <f t="shared" ref="G174:G177" si="53">IF(AND(A174&lt;&gt;"",B174&lt;&gt;"",C174&lt;&gt;"",D174&lt;&gt;"",E174&lt;&gt;"",F174&lt;&gt;""),1335,0)</f>
        <v>0</v>
      </c>
      <c r="H174" s="12">
        <f t="shared" ref="H174:H177" si="54">(F174*G174)*0.1*10</f>
        <v>0</v>
      </c>
      <c r="I174" s="57">
        <f t="shared" ref="I174:I177" si="55">H174*12</f>
        <v>0</v>
      </c>
      <c r="J174" s="59"/>
    </row>
    <row r="175" spans="1:38" ht="23" customHeight="1" x14ac:dyDescent="0.5">
      <c r="A175" s="48"/>
      <c r="B175" s="48"/>
      <c r="C175" s="48"/>
      <c r="D175" s="48"/>
      <c r="E175" s="48"/>
      <c r="F175" s="49"/>
      <c r="G175" s="12">
        <f t="shared" si="53"/>
        <v>0</v>
      </c>
      <c r="H175" s="12">
        <f t="shared" si="54"/>
        <v>0</v>
      </c>
      <c r="I175" s="57">
        <f t="shared" si="55"/>
        <v>0</v>
      </c>
      <c r="J175" s="59"/>
    </row>
    <row r="176" spans="1:38" ht="23" customHeight="1" x14ac:dyDescent="0.5">
      <c r="A176" s="48"/>
      <c r="B176" s="48"/>
      <c r="C176" s="48"/>
      <c r="D176" s="48"/>
      <c r="E176" s="48"/>
      <c r="F176" s="49"/>
      <c r="G176" s="12">
        <f t="shared" si="53"/>
        <v>0</v>
      </c>
      <c r="H176" s="12">
        <f t="shared" si="54"/>
        <v>0</v>
      </c>
      <c r="I176" s="57">
        <f t="shared" si="55"/>
        <v>0</v>
      </c>
      <c r="J176" s="59"/>
    </row>
    <row r="177" spans="1:40" ht="23" customHeight="1" x14ac:dyDescent="0.5">
      <c r="A177" s="48"/>
      <c r="B177" s="48"/>
      <c r="C177" s="48"/>
      <c r="D177" s="48"/>
      <c r="E177" s="48"/>
      <c r="F177" s="49"/>
      <c r="G177" s="12">
        <f t="shared" si="53"/>
        <v>0</v>
      </c>
      <c r="H177" s="12">
        <f t="shared" si="54"/>
        <v>0</v>
      </c>
      <c r="I177" s="57">
        <f t="shared" si="55"/>
        <v>0</v>
      </c>
      <c r="J177" s="59"/>
    </row>
    <row r="178" spans="1:40" ht="23" customHeight="1" x14ac:dyDescent="0.5">
      <c r="A178" s="106" t="s">
        <v>81</v>
      </c>
      <c r="B178" s="106"/>
      <c r="C178" s="106"/>
      <c r="D178" s="106"/>
      <c r="E178" s="106"/>
      <c r="F178" s="41">
        <f>SUMIF(F173:F177,"&lt;&gt;#N/A")</f>
        <v>0</v>
      </c>
      <c r="G178" s="41">
        <f>SUMIF(G173:G177,"&lt;&gt;#N/A")</f>
        <v>0</v>
      </c>
      <c r="H178" s="41">
        <f>SUMIF(H173:H177,"&lt;&gt;#N/A")</f>
        <v>0</v>
      </c>
      <c r="I178" s="58">
        <f>SUMIF(I173:I177,"&lt;&gt;#N/A")</f>
        <v>0</v>
      </c>
      <c r="J178" s="59"/>
    </row>
    <row r="179" spans="1:40" ht="23" customHeight="1" x14ac:dyDescent="0.5">
      <c r="A179" s="26"/>
      <c r="B179" s="26"/>
      <c r="C179" s="26"/>
      <c r="D179" s="26"/>
      <c r="E179" s="26"/>
      <c r="F179" s="26"/>
      <c r="G179" s="25"/>
      <c r="H179" s="25"/>
      <c r="I179" s="59"/>
      <c r="J179" s="59"/>
    </row>
    <row r="180" spans="1:40" ht="23" customHeight="1" x14ac:dyDescent="0.5">
      <c r="A180" s="53" t="s">
        <v>87</v>
      </c>
    </row>
    <row r="181" spans="1:40" ht="27.95" x14ac:dyDescent="0.5">
      <c r="A181" s="43" t="s">
        <v>88</v>
      </c>
      <c r="B181" s="44" t="s">
        <v>89</v>
      </c>
      <c r="C181" s="44" t="s">
        <v>156</v>
      </c>
      <c r="D181" s="44" t="s">
        <v>153</v>
      </c>
      <c r="E181" s="44" t="s">
        <v>154</v>
      </c>
      <c r="F181" s="44" t="s">
        <v>157</v>
      </c>
    </row>
    <row r="182" spans="1:40" ht="23" customHeight="1" x14ac:dyDescent="0.5">
      <c r="A182" s="45">
        <f>COUNTA(C20:C39,C44:C63,C68:C87,C92:C111,C116:C135,C140:C159,C164:C168,C164:C168,C173:C177)</f>
        <v>0</v>
      </c>
      <c r="B182" s="46">
        <f>COUNTA(B20:B39,B44:B63,B68:B87,B92:B111,B116:B135,B140:B159,B164:B168,B164:B168,B173:B177)</f>
        <v>0</v>
      </c>
      <c r="C182" s="46">
        <f>SUM(G40,G64,G88,G112,G136,G160,F169,F169,F178)</f>
        <v>0</v>
      </c>
      <c r="D182" s="46">
        <f>SUM(I40,I64,I88,I112,I136,I160,H169,H169,H178)</f>
        <v>0</v>
      </c>
      <c r="E182" s="46">
        <f>SUM(J40,J64,J88,J112,J136,J160,I169,I169,I178)</f>
        <v>0</v>
      </c>
      <c r="F182" s="43" t="str">
        <f>IF(E182&gt;933000,"×","〇")</f>
        <v>〇</v>
      </c>
    </row>
    <row r="183" spans="1:40" ht="25" customHeight="1" x14ac:dyDescent="0.5">
      <c r="D183" s="47"/>
      <c r="E183" s="47"/>
      <c r="AM183" s="28"/>
      <c r="AN183" s="28"/>
    </row>
    <row r="184" spans="1:40" ht="25" customHeight="1" x14ac:dyDescent="0.5">
      <c r="AM184" s="28"/>
      <c r="AN184" s="28"/>
    </row>
    <row r="185" spans="1:40" ht="25" customHeight="1" x14ac:dyDescent="0.5">
      <c r="A185" s="47"/>
      <c r="B185" s="47"/>
      <c r="AM185" s="28"/>
      <c r="AN185" s="28"/>
    </row>
    <row r="186" spans="1:40" ht="25" customHeight="1" x14ac:dyDescent="0.5">
      <c r="D186" s="47"/>
      <c r="E186" s="47"/>
      <c r="F186" s="47"/>
      <c r="G186" s="47"/>
      <c r="AM186" s="28"/>
      <c r="AN186" s="28"/>
    </row>
    <row r="187" spans="1:40" ht="25" customHeight="1" x14ac:dyDescent="0.5">
      <c r="AM187" s="28"/>
      <c r="AN187" s="28"/>
    </row>
  </sheetData>
  <sheetProtection algorithmName="SHA-512" hashValue="my4ZlODzHcTwwmIDREnldv6zX7Yjy7kQ5iuxuBGMJXsRXtkFTPGbmLe+ndr9OLOlcwd8RlX2gtXZ4Y3mz1IfQQ==" saltValue="HgBYGuB4icp3JfueaACoYg==" spinCount="100000" sheet="1" objects="1" scenarios="1"/>
  <mergeCells count="18">
    <mergeCell ref="A178:E178"/>
    <mergeCell ref="A160:F160"/>
    <mergeCell ref="B11:I11"/>
    <mergeCell ref="B8:I8"/>
    <mergeCell ref="B9:I9"/>
    <mergeCell ref="B10:I10"/>
    <mergeCell ref="B13:I13"/>
    <mergeCell ref="B14:I14"/>
    <mergeCell ref="A40:F40"/>
    <mergeCell ref="A64:F64"/>
    <mergeCell ref="A88:F88"/>
    <mergeCell ref="A112:F112"/>
    <mergeCell ref="A136:F136"/>
    <mergeCell ref="H1:J1"/>
    <mergeCell ref="B7:I7"/>
    <mergeCell ref="A4:J4"/>
    <mergeCell ref="B12:I12"/>
    <mergeCell ref="A169:E169"/>
  </mergeCells>
  <phoneticPr fontId="3"/>
  <printOptions horizontalCentered="1"/>
  <pageMargins left="0.70866141732283472" right="0.70866141732283472" top="0.74803149606299213" bottom="0.74803149606299213" header="0.31496062992125984" footer="0.31496062992125984"/>
  <pageSetup paperSize="9" scale="49" orientation="portrait" horizontalDpi="0" verticalDpi="0" r:id="rId1"/>
  <rowBreaks count="6" manualBreakCount="6">
    <brk id="40" max="9" man="1"/>
    <brk id="64" max="9" man="1"/>
    <brk id="88" max="9" man="1"/>
    <brk id="112" max="9" man="1"/>
    <brk id="136" max="9" man="1"/>
    <brk id="160" max="9"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B5261E4-1DC3-4385-ACA7-D912EF5B9FA9}">
          <x14:formula1>
            <xm:f>地域密着型通所介護費!$C$2:$C$7</xm:f>
          </x14:formula1>
          <xm:sqref>F116:F135 F92:F111 F20:F39 F44:F63 F68:F87 F140:F159</xm:sqref>
        </x14:dataValidation>
        <x14:dataValidation type="list" allowBlank="1" showInputMessage="1" showErrorMessage="1" xr:uid="{E4AFD755-81A3-4ADA-9103-7449708B0E78}">
          <x14:formula1>
            <xm:f>対象地域一覧!$A$2:$A$45</xm:f>
          </x14:formula1>
          <xm:sqref>C164:C168 C140:C159 C20:C39 C44:C63 C68:C87 C92:C111 C116:C135 C173:C177</xm:sqref>
        </x14:dataValidation>
        <x14:dataValidation type="list" allowBlank="1" showInputMessage="1" showErrorMessage="1" xr:uid="{2DCAF079-0BDD-4454-B175-D213F569D87E}">
          <x14:formula1>
            <xm:f>地域密着型通所介護費!$A$8:$A$14</xm:f>
          </x14:formula1>
          <xm:sqref>B12:I14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12A55-7CF0-48E1-9AFA-48596F8830DB}">
  <sheetPr>
    <tabColor theme="0" tint="-0.249977111117893"/>
  </sheetPr>
  <dimension ref="A1"/>
  <sheetViews>
    <sheetView workbookViewId="0"/>
  </sheetViews>
  <sheetFormatPr defaultRowHeight="17.75" x14ac:dyDescent="0.5"/>
  <sheetData/>
  <sheetProtection algorithmName="SHA-512" hashValue="o5FtEAGshVPqY57hd2hVW20/FR17Uo4Wo78u1fcQb85ZLPQRY6+ESq6VLNMSMYOWnrWjyvK+tCq6IDTXe9D+Sw==" saltValue="VKBSKS19waezEM28XACQjw==" spinCount="100000" sheet="1" objects="1" scenarios="1" selectLockedCells="1"/>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10BD-BB60-48FB-85AD-15D127664197}">
  <sheetPr>
    <tabColor theme="0" tint="-0.249977111117893"/>
  </sheetPr>
  <dimension ref="A1"/>
  <sheetViews>
    <sheetView workbookViewId="0"/>
  </sheetViews>
  <sheetFormatPr defaultRowHeight="17.75" x14ac:dyDescent="0.5"/>
  <sheetData/>
  <sheetProtection algorithmName="SHA-512" hashValue="7ZPoxFAU+aKhNH6re6nbvpVzFwCkIFRtfA1s11Bo/b2a02q9HPxFc//5dISSS0zUFRVmwOgNwc0VgDRlv8N3Bw==" saltValue="O09onLXSIavgPagjXCArVg==" spinCount="100000" sheet="1" objects="1" scenarios="1" selectLockedCells="1"/>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A8F2-24A2-488F-AE91-70CF0365794C}">
  <sheetPr>
    <tabColor theme="0" tint="-0.249977111117893"/>
  </sheetPr>
  <dimension ref="A1:C63"/>
  <sheetViews>
    <sheetView workbookViewId="0">
      <selection activeCell="A55" sqref="A55"/>
    </sheetView>
  </sheetViews>
  <sheetFormatPr defaultRowHeight="17.75" x14ac:dyDescent="0.5"/>
  <cols>
    <col min="1" max="1" width="76.90625" bestFit="1" customWidth="1"/>
    <col min="2" max="2" width="7.54296875" customWidth="1"/>
    <col min="3" max="3" width="9.54296875" bestFit="1" customWidth="1"/>
    <col min="4" max="4" width="37.1796875" bestFit="1" customWidth="1"/>
    <col min="5" max="5" width="5.7265625" bestFit="1" customWidth="1"/>
    <col min="7" max="7" width="37.1796875" bestFit="1" customWidth="1"/>
  </cols>
  <sheetData>
    <row r="1" spans="1:3" x14ac:dyDescent="0.5">
      <c r="A1" t="s">
        <v>93</v>
      </c>
      <c r="C1" t="s">
        <v>94</v>
      </c>
    </row>
    <row r="3" spans="1:3" x14ac:dyDescent="0.5">
      <c r="A3" s="3" t="s">
        <v>198</v>
      </c>
      <c r="C3" s="3" t="s">
        <v>158</v>
      </c>
    </row>
    <row r="4" spans="1:3" x14ac:dyDescent="0.5">
      <c r="A4" s="3" t="s">
        <v>199</v>
      </c>
      <c r="C4" s="3" t="s">
        <v>159</v>
      </c>
    </row>
    <row r="5" spans="1:3" x14ac:dyDescent="0.5">
      <c r="A5" s="3" t="s">
        <v>200</v>
      </c>
      <c r="C5" s="3" t="s">
        <v>155</v>
      </c>
    </row>
    <row r="6" spans="1:3" x14ac:dyDescent="0.5">
      <c r="C6" s="3" t="s">
        <v>160</v>
      </c>
    </row>
    <row r="7" spans="1:3" x14ac:dyDescent="0.5">
      <c r="A7" t="s">
        <v>95</v>
      </c>
      <c r="C7" s="3" t="s">
        <v>161</v>
      </c>
    </row>
    <row r="9" spans="1:3" x14ac:dyDescent="0.5">
      <c r="A9" s="3" t="s">
        <v>71</v>
      </c>
    </row>
    <row r="10" spans="1:3" x14ac:dyDescent="0.5">
      <c r="A10" s="3" t="s">
        <v>73</v>
      </c>
    </row>
    <row r="11" spans="1:3" x14ac:dyDescent="0.5">
      <c r="A11" s="3" t="s">
        <v>75</v>
      </c>
    </row>
    <row r="12" spans="1:3" x14ac:dyDescent="0.5">
      <c r="A12" s="3" t="s">
        <v>96</v>
      </c>
    </row>
    <row r="13" spans="1:3" x14ac:dyDescent="0.5">
      <c r="A13" s="3" t="s">
        <v>97</v>
      </c>
    </row>
    <row r="14" spans="1:3" x14ac:dyDescent="0.5">
      <c r="A14" s="3" t="s">
        <v>98</v>
      </c>
    </row>
    <row r="17" spans="1:2" x14ac:dyDescent="0.5">
      <c r="A17" t="s">
        <v>198</v>
      </c>
    </row>
    <row r="19" spans="1:2" x14ac:dyDescent="0.5">
      <c r="A19" t="s">
        <v>99</v>
      </c>
    </row>
    <row r="20" spans="1:2" x14ac:dyDescent="0.5">
      <c r="A20" s="3" t="s">
        <v>158</v>
      </c>
      <c r="B20" s="4">
        <v>416</v>
      </c>
    </row>
    <row r="21" spans="1:2" x14ac:dyDescent="0.5">
      <c r="A21" s="3" t="s">
        <v>159</v>
      </c>
      <c r="B21" s="4">
        <v>478</v>
      </c>
    </row>
    <row r="22" spans="1:2" x14ac:dyDescent="0.5">
      <c r="A22" s="3" t="s">
        <v>155</v>
      </c>
      <c r="B22" s="4">
        <v>540</v>
      </c>
    </row>
    <row r="23" spans="1:2" x14ac:dyDescent="0.5">
      <c r="A23" s="3" t="s">
        <v>160</v>
      </c>
      <c r="B23" s="4">
        <v>600</v>
      </c>
    </row>
    <row r="24" spans="1:2" x14ac:dyDescent="0.5">
      <c r="A24" s="3" t="s">
        <v>161</v>
      </c>
      <c r="B24" s="4">
        <v>663</v>
      </c>
    </row>
    <row r="25" spans="1:2" x14ac:dyDescent="0.5">
      <c r="B25" s="5"/>
    </row>
    <row r="26" spans="1:2" x14ac:dyDescent="0.5">
      <c r="A26" t="s">
        <v>73</v>
      </c>
    </row>
    <row r="27" spans="1:2" x14ac:dyDescent="0.5">
      <c r="A27" s="3" t="s">
        <v>158</v>
      </c>
      <c r="B27" s="4">
        <v>436</v>
      </c>
    </row>
    <row r="28" spans="1:2" x14ac:dyDescent="0.5">
      <c r="A28" s="3" t="s">
        <v>159</v>
      </c>
      <c r="B28" s="4">
        <v>501</v>
      </c>
    </row>
    <row r="29" spans="1:2" x14ac:dyDescent="0.5">
      <c r="A29" s="3" t="s">
        <v>155</v>
      </c>
      <c r="B29" s="4">
        <v>566</v>
      </c>
    </row>
    <row r="30" spans="1:2" x14ac:dyDescent="0.5">
      <c r="A30" s="3" t="s">
        <v>160</v>
      </c>
      <c r="B30" s="4">
        <v>629</v>
      </c>
    </row>
    <row r="31" spans="1:2" x14ac:dyDescent="0.5">
      <c r="A31" s="3" t="s">
        <v>161</v>
      </c>
      <c r="B31" s="4">
        <v>695</v>
      </c>
    </row>
    <row r="32" spans="1:2" x14ac:dyDescent="0.5">
      <c r="B32" s="5"/>
    </row>
    <row r="33" spans="1:2" x14ac:dyDescent="0.5">
      <c r="A33" t="s">
        <v>75</v>
      </c>
    </row>
    <row r="34" spans="1:2" x14ac:dyDescent="0.5">
      <c r="A34" s="3" t="s">
        <v>158</v>
      </c>
      <c r="B34" s="4">
        <v>657</v>
      </c>
    </row>
    <row r="35" spans="1:2" x14ac:dyDescent="0.5">
      <c r="A35" s="3" t="s">
        <v>159</v>
      </c>
      <c r="B35" s="4">
        <v>776</v>
      </c>
    </row>
    <row r="36" spans="1:2" x14ac:dyDescent="0.5">
      <c r="A36" s="3" t="s">
        <v>155</v>
      </c>
      <c r="B36" s="4">
        <v>896</v>
      </c>
    </row>
    <row r="37" spans="1:2" x14ac:dyDescent="0.5">
      <c r="A37" s="3" t="s">
        <v>160</v>
      </c>
      <c r="B37" s="4">
        <v>1013</v>
      </c>
    </row>
    <row r="38" spans="1:2" x14ac:dyDescent="0.5">
      <c r="A38" s="3" t="s">
        <v>161</v>
      </c>
      <c r="B38" s="4">
        <v>1134</v>
      </c>
    </row>
    <row r="40" spans="1:2" x14ac:dyDescent="0.5">
      <c r="A40" t="s">
        <v>96</v>
      </c>
    </row>
    <row r="41" spans="1:2" x14ac:dyDescent="0.5">
      <c r="A41" s="3" t="s">
        <v>158</v>
      </c>
      <c r="B41" s="4">
        <v>678</v>
      </c>
    </row>
    <row r="42" spans="1:2" x14ac:dyDescent="0.5">
      <c r="A42" s="3" t="s">
        <v>159</v>
      </c>
      <c r="B42" s="4">
        <v>801</v>
      </c>
    </row>
    <row r="43" spans="1:2" x14ac:dyDescent="0.5">
      <c r="A43" s="3" t="s">
        <v>155</v>
      </c>
      <c r="B43" s="4">
        <v>925</v>
      </c>
    </row>
    <row r="44" spans="1:2" x14ac:dyDescent="0.5">
      <c r="A44" s="3" t="s">
        <v>160</v>
      </c>
      <c r="B44" s="4">
        <v>1049</v>
      </c>
    </row>
    <row r="45" spans="1:2" x14ac:dyDescent="0.5">
      <c r="A45" s="3" t="s">
        <v>161</v>
      </c>
      <c r="B45" s="4">
        <v>1172</v>
      </c>
    </row>
    <row r="47" spans="1:2" x14ac:dyDescent="0.5">
      <c r="A47" t="s">
        <v>97</v>
      </c>
    </row>
    <row r="48" spans="1:2" x14ac:dyDescent="0.5">
      <c r="A48" s="3" t="s">
        <v>158</v>
      </c>
      <c r="B48" s="4">
        <v>753</v>
      </c>
    </row>
    <row r="49" spans="1:2" x14ac:dyDescent="0.5">
      <c r="A49" s="3" t="s">
        <v>159</v>
      </c>
      <c r="B49" s="4">
        <v>890</v>
      </c>
    </row>
    <row r="50" spans="1:2" x14ac:dyDescent="0.5">
      <c r="A50" s="3" t="s">
        <v>155</v>
      </c>
      <c r="B50" s="4">
        <v>1032</v>
      </c>
    </row>
    <row r="51" spans="1:2" x14ac:dyDescent="0.5">
      <c r="A51" s="3" t="s">
        <v>160</v>
      </c>
      <c r="B51" s="4">
        <v>1172</v>
      </c>
    </row>
    <row r="52" spans="1:2" x14ac:dyDescent="0.5">
      <c r="A52" s="3" t="s">
        <v>161</v>
      </c>
      <c r="B52" s="4">
        <v>1312</v>
      </c>
    </row>
    <row r="54" spans="1:2" x14ac:dyDescent="0.5">
      <c r="A54" t="s">
        <v>98</v>
      </c>
    </row>
    <row r="55" spans="1:2" x14ac:dyDescent="0.5">
      <c r="A55" s="3" t="s">
        <v>158</v>
      </c>
      <c r="B55" s="4">
        <v>783</v>
      </c>
    </row>
    <row r="56" spans="1:2" x14ac:dyDescent="0.5">
      <c r="A56" s="3" t="s">
        <v>159</v>
      </c>
      <c r="B56" s="4">
        <v>925</v>
      </c>
    </row>
    <row r="57" spans="1:2" x14ac:dyDescent="0.5">
      <c r="A57" s="3" t="s">
        <v>155</v>
      </c>
      <c r="B57" s="4">
        <v>1072</v>
      </c>
    </row>
    <row r="58" spans="1:2" x14ac:dyDescent="0.5">
      <c r="A58" s="3" t="s">
        <v>160</v>
      </c>
      <c r="B58" s="4">
        <v>1220</v>
      </c>
    </row>
    <row r="59" spans="1:2" x14ac:dyDescent="0.5">
      <c r="A59" s="3" t="s">
        <v>161</v>
      </c>
      <c r="B59" s="4">
        <v>1365</v>
      </c>
    </row>
    <row r="61" spans="1:2" x14ac:dyDescent="0.5">
      <c r="A61" s="3" t="s">
        <v>203</v>
      </c>
      <c r="B61" s="23">
        <v>12785</v>
      </c>
    </row>
    <row r="63" spans="1:2" x14ac:dyDescent="0.5">
      <c r="A63" s="3" t="s">
        <v>205</v>
      </c>
      <c r="B63" s="23">
        <v>1335</v>
      </c>
    </row>
  </sheetData>
  <sheetProtection algorithmName="SHA-512" hashValue="0N9y3r70aJkDmiuw6ap/Id+Me9cc0IxU2nUGHgs/iLMIK70EvT2dH5bYJ36L0wxki+AFFTddhgRiDVrqW6m1Ww==" saltValue="Q9x3tKh8YY4By/7mma0pAQ==" spinCount="100000" sheet="1" objects="1" scenarios="1" selectLockedCells="1"/>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C289-C51A-4321-ABDE-2C93FF53D8F9}">
  <sheetPr>
    <tabColor theme="0" tint="-0.249977111117893"/>
  </sheetPr>
  <dimension ref="A1:A4"/>
  <sheetViews>
    <sheetView workbookViewId="0"/>
  </sheetViews>
  <sheetFormatPr defaultRowHeight="17.75" x14ac:dyDescent="0.5"/>
  <sheetData>
    <row r="1" spans="1:1" x14ac:dyDescent="0.5">
      <c r="A1" t="s">
        <v>100</v>
      </c>
    </row>
    <row r="3" spans="1:1" x14ac:dyDescent="0.5">
      <c r="A3" t="s">
        <v>109</v>
      </c>
    </row>
    <row r="4" spans="1:1" x14ac:dyDescent="0.5">
      <c r="A4" t="s">
        <v>110</v>
      </c>
    </row>
  </sheetData>
  <sheetProtection algorithmName="SHA-512" hashValue="rfFTXEk089mH5vYvqG9q0qzyAqNqusj8jHwmp5ivpU3rYI1fmbj1nk5t3QsfxrNcvXGDKkQ3pxBtwjSvHoULbg==" saltValue="dMvbSXwSHkNG2SZMoWfapQ==" spinCount="100000" sheet="1" objects="1" scenarios="1" selectLockedCells="1"/>
  <phoneticPr fontId="3"/>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24327-E8D1-4267-9284-98DD6B1C116B}">
  <sheetPr>
    <tabColor theme="0" tint="-0.249977111117893"/>
  </sheetPr>
  <dimension ref="A1:A45"/>
  <sheetViews>
    <sheetView topLeftCell="A5" workbookViewId="0">
      <selection activeCell="G15" sqref="G15"/>
    </sheetView>
  </sheetViews>
  <sheetFormatPr defaultRowHeight="12.4" x14ac:dyDescent="0.5"/>
  <cols>
    <col min="1" max="16384" width="8.7265625" style="1"/>
  </cols>
  <sheetData>
    <row r="1" spans="1:1" ht="20.05" customHeight="1" x14ac:dyDescent="0.5">
      <c r="A1" s="1" t="s">
        <v>66</v>
      </c>
    </row>
    <row r="2" spans="1:1" ht="29.95" customHeight="1" x14ac:dyDescent="0.5">
      <c r="A2" s="2"/>
    </row>
    <row r="3" spans="1:1" ht="20.05" customHeight="1" x14ac:dyDescent="0.5">
      <c r="A3" s="2" t="s">
        <v>23</v>
      </c>
    </row>
    <row r="4" spans="1:1" ht="20.05" customHeight="1" x14ac:dyDescent="0.5">
      <c r="A4" s="2" t="s">
        <v>26</v>
      </c>
    </row>
    <row r="5" spans="1:1" ht="20.05" customHeight="1" x14ac:dyDescent="0.5">
      <c r="A5" s="2" t="s">
        <v>29</v>
      </c>
    </row>
    <row r="6" spans="1:1" ht="20.05" customHeight="1" x14ac:dyDescent="0.5">
      <c r="A6" s="2" t="s">
        <v>32</v>
      </c>
    </row>
    <row r="7" spans="1:1" ht="20.05" customHeight="1" x14ac:dyDescent="0.5">
      <c r="A7" s="2" t="s">
        <v>35</v>
      </c>
    </row>
    <row r="8" spans="1:1" ht="20.05" customHeight="1" x14ac:dyDescent="0.5">
      <c r="A8" s="2" t="s">
        <v>38</v>
      </c>
    </row>
    <row r="9" spans="1:1" ht="20.05" customHeight="1" x14ac:dyDescent="0.5">
      <c r="A9" s="2" t="s">
        <v>41</v>
      </c>
    </row>
    <row r="10" spans="1:1" ht="20.05" customHeight="1" x14ac:dyDescent="0.5">
      <c r="A10" s="2" t="s">
        <v>44</v>
      </c>
    </row>
    <row r="11" spans="1:1" ht="20.05" customHeight="1" x14ac:dyDescent="0.5">
      <c r="A11" s="2" t="s">
        <v>47</v>
      </c>
    </row>
    <row r="12" spans="1:1" ht="20.05" customHeight="1" x14ac:dyDescent="0.5">
      <c r="A12" s="2" t="s">
        <v>50</v>
      </c>
    </row>
    <row r="13" spans="1:1" ht="20.05" customHeight="1" x14ac:dyDescent="0.5">
      <c r="A13" s="2" t="s">
        <v>53</v>
      </c>
    </row>
    <row r="14" spans="1:1" ht="20.05" customHeight="1" x14ac:dyDescent="0.5">
      <c r="A14" s="2" t="s">
        <v>56</v>
      </c>
    </row>
    <row r="15" spans="1:1" ht="20.05" customHeight="1" x14ac:dyDescent="0.5">
      <c r="A15" s="2" t="s">
        <v>59</v>
      </c>
    </row>
    <row r="16" spans="1:1" ht="20.05" customHeight="1" x14ac:dyDescent="0.5">
      <c r="A16" s="2" t="s">
        <v>62</v>
      </c>
    </row>
    <row r="17" spans="1:1" ht="20.05" customHeight="1" x14ac:dyDescent="0.5">
      <c r="A17" s="2" t="s">
        <v>64</v>
      </c>
    </row>
    <row r="18" spans="1:1" ht="20.05" customHeight="1" x14ac:dyDescent="0.5">
      <c r="A18" s="2" t="s">
        <v>24</v>
      </c>
    </row>
    <row r="19" spans="1:1" ht="20.05" customHeight="1" x14ac:dyDescent="0.5">
      <c r="A19" s="2" t="s">
        <v>27</v>
      </c>
    </row>
    <row r="20" spans="1:1" ht="20.05" customHeight="1" x14ac:dyDescent="0.5">
      <c r="A20" s="2" t="s">
        <v>30</v>
      </c>
    </row>
    <row r="21" spans="1:1" ht="20.05" customHeight="1" x14ac:dyDescent="0.5">
      <c r="A21" s="2" t="s">
        <v>33</v>
      </c>
    </row>
    <row r="22" spans="1:1" ht="20.05" customHeight="1" x14ac:dyDescent="0.5">
      <c r="A22" s="2" t="s">
        <v>36</v>
      </c>
    </row>
    <row r="23" spans="1:1" ht="20.05" customHeight="1" x14ac:dyDescent="0.5">
      <c r="A23" s="2" t="s">
        <v>39</v>
      </c>
    </row>
    <row r="24" spans="1:1" ht="20.05" customHeight="1" x14ac:dyDescent="0.5">
      <c r="A24" s="2" t="s">
        <v>42</v>
      </c>
    </row>
    <row r="25" spans="1:1" ht="20.05" customHeight="1" x14ac:dyDescent="0.5">
      <c r="A25" s="2" t="s">
        <v>45</v>
      </c>
    </row>
    <row r="26" spans="1:1" ht="20.05" customHeight="1" x14ac:dyDescent="0.5">
      <c r="A26" s="2" t="s">
        <v>48</v>
      </c>
    </row>
    <row r="27" spans="1:1" ht="20.05" customHeight="1" x14ac:dyDescent="0.5">
      <c r="A27" s="2" t="s">
        <v>51</v>
      </c>
    </row>
    <row r="28" spans="1:1" ht="20.05" customHeight="1" x14ac:dyDescent="0.5">
      <c r="A28" s="2" t="s">
        <v>54</v>
      </c>
    </row>
    <row r="29" spans="1:1" ht="20.05" customHeight="1" x14ac:dyDescent="0.5">
      <c r="A29" s="2" t="s">
        <v>57</v>
      </c>
    </row>
    <row r="30" spans="1:1" ht="20.05" customHeight="1" x14ac:dyDescent="0.5">
      <c r="A30" s="2" t="s">
        <v>60</v>
      </c>
    </row>
    <row r="31" spans="1:1" ht="20.05" customHeight="1" x14ac:dyDescent="0.5">
      <c r="A31" s="2" t="s">
        <v>63</v>
      </c>
    </row>
    <row r="32" spans="1:1" ht="20.05" customHeight="1" x14ac:dyDescent="0.5">
      <c r="A32" s="2" t="s">
        <v>65</v>
      </c>
    </row>
    <row r="33" spans="1:1" ht="20.05" customHeight="1" x14ac:dyDescent="0.5">
      <c r="A33" s="2" t="s">
        <v>25</v>
      </c>
    </row>
    <row r="34" spans="1:1" ht="20.05" customHeight="1" x14ac:dyDescent="0.5">
      <c r="A34" s="2" t="s">
        <v>28</v>
      </c>
    </row>
    <row r="35" spans="1:1" ht="20.05" customHeight="1" x14ac:dyDescent="0.5">
      <c r="A35" s="2" t="s">
        <v>31</v>
      </c>
    </row>
    <row r="36" spans="1:1" ht="20.05" customHeight="1" x14ac:dyDescent="0.5">
      <c r="A36" s="2" t="s">
        <v>34</v>
      </c>
    </row>
    <row r="37" spans="1:1" ht="20.05" customHeight="1" x14ac:dyDescent="0.5">
      <c r="A37" s="2" t="s">
        <v>37</v>
      </c>
    </row>
    <row r="38" spans="1:1" ht="20.05" customHeight="1" x14ac:dyDescent="0.5">
      <c r="A38" s="2" t="s">
        <v>40</v>
      </c>
    </row>
    <row r="39" spans="1:1" ht="20.05" customHeight="1" x14ac:dyDescent="0.5">
      <c r="A39" s="2" t="s">
        <v>43</v>
      </c>
    </row>
    <row r="40" spans="1:1" ht="20.05" customHeight="1" x14ac:dyDescent="0.5">
      <c r="A40" s="2" t="s">
        <v>46</v>
      </c>
    </row>
    <row r="41" spans="1:1" ht="20.05" customHeight="1" x14ac:dyDescent="0.5">
      <c r="A41" s="2" t="s">
        <v>49</v>
      </c>
    </row>
    <row r="42" spans="1:1" ht="20.05" customHeight="1" x14ac:dyDescent="0.5">
      <c r="A42" s="2" t="s">
        <v>52</v>
      </c>
    </row>
    <row r="43" spans="1:1" ht="20.05" customHeight="1" x14ac:dyDescent="0.5">
      <c r="A43" s="2" t="s">
        <v>55</v>
      </c>
    </row>
    <row r="44" spans="1:1" ht="20.05" customHeight="1" x14ac:dyDescent="0.5">
      <c r="A44" s="2" t="s">
        <v>58</v>
      </c>
    </row>
    <row r="45" spans="1:1" ht="20.05" customHeight="1" x14ac:dyDescent="0.5">
      <c r="A45" s="2" t="s">
        <v>61</v>
      </c>
    </row>
  </sheetData>
  <sheetProtection algorithmName="SHA-512" hashValue="dJILk4XdREnyGNIl3xObcISA2ZJeIv/WqXxX8nlYILWetVvnJ2iG/AVNM8E+JkER/iUx4cN+QK8XUtPA8KHZtQ==" saltValue="aQnBh6DsIT8hb1xXFJWcRQ==" spinCount="100000" sheet="1" objects="1" scenarios="1" selectLockedCells="1"/>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C5750-691B-4AE0-BAA2-315CD3DF4EEE}">
  <sheetPr>
    <tabColor theme="0" tint="-0.249977111117893"/>
  </sheetPr>
  <dimension ref="A1:A10"/>
  <sheetViews>
    <sheetView workbookViewId="0"/>
  </sheetViews>
  <sheetFormatPr defaultRowHeight="17.75" x14ac:dyDescent="0.5"/>
  <sheetData>
    <row r="1" spans="1:1" x14ac:dyDescent="0.5">
      <c r="A1" t="s">
        <v>101</v>
      </c>
    </row>
    <row r="3" spans="1:1" x14ac:dyDescent="0.5">
      <c r="A3" t="s">
        <v>21</v>
      </c>
    </row>
    <row r="4" spans="1:1" x14ac:dyDescent="0.5">
      <c r="A4" t="s">
        <v>102</v>
      </c>
    </row>
    <row r="5" spans="1:1" x14ac:dyDescent="0.5">
      <c r="A5" t="s">
        <v>103</v>
      </c>
    </row>
    <row r="6" spans="1:1" x14ac:dyDescent="0.5">
      <c r="A6" t="s">
        <v>104</v>
      </c>
    </row>
    <row r="7" spans="1:1" x14ac:dyDescent="0.5">
      <c r="A7" t="s">
        <v>105</v>
      </c>
    </row>
    <row r="8" spans="1:1" x14ac:dyDescent="0.5">
      <c r="A8" t="s">
        <v>106</v>
      </c>
    </row>
    <row r="9" spans="1:1" x14ac:dyDescent="0.5">
      <c r="A9" t="s">
        <v>107</v>
      </c>
    </row>
    <row r="10" spans="1:1" x14ac:dyDescent="0.5">
      <c r="A10" t="s">
        <v>108</v>
      </c>
    </row>
  </sheetData>
  <sheetProtection algorithmName="SHA-512" hashValue="e4IDJ/Mas5fg5RYXcPeOIxo5T9iLpmd5xNRT9f2iVbZXPGc8hQURJzHKxsOVdexxk5tI3/IBTCHY1LU5QxcVgw==" saltValue="Ya3nsBhiwCzWVO6ilQ8tig==" spinCount="100000" sheet="1" objects="1" scenarios="1" selectLockedCells="1"/>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F8B06-170E-4BF2-88B7-ADB251D2B023}">
  <sheetPr>
    <tabColor theme="9" tint="0.59999389629810485"/>
  </sheetPr>
  <dimension ref="A1:DP27"/>
  <sheetViews>
    <sheetView view="pageBreakPreview" zoomScaleNormal="115" zoomScaleSheetLayoutView="100" workbookViewId="0">
      <selection activeCell="BI8" sqref="BI8:BT8"/>
    </sheetView>
  </sheetViews>
  <sheetFormatPr defaultColWidth="8.1796875" defaultRowHeight="11.85" x14ac:dyDescent="0.5"/>
  <cols>
    <col min="1" max="121" width="1.08984375" style="6" customWidth="1"/>
    <col min="122" max="16384" width="8.1796875" style="6"/>
  </cols>
  <sheetData>
    <row r="1" spans="1:120" x14ac:dyDescent="0.5">
      <c r="A1" s="6" t="s">
        <v>162</v>
      </c>
    </row>
    <row r="2" spans="1:120" ht="14.25" customHeight="1" x14ac:dyDescent="0.5"/>
    <row r="3" spans="1:120" ht="14.25" customHeight="1" x14ac:dyDescent="0.5">
      <c r="B3" s="126" t="s">
        <v>112</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row>
    <row r="4" spans="1:120" ht="14.25" customHeight="1" x14ac:dyDescent="0.5">
      <c r="CU4" s="7"/>
      <c r="CV4" s="7"/>
    </row>
    <row r="5" spans="1:120" ht="16.149999999999999" customHeight="1" x14ac:dyDescent="0.5">
      <c r="CG5" s="127" t="s">
        <v>113</v>
      </c>
      <c r="CH5" s="127"/>
      <c r="CI5" s="127"/>
      <c r="CJ5" s="127"/>
      <c r="CK5" s="127"/>
      <c r="CL5" s="127"/>
      <c r="CM5" s="127"/>
      <c r="CN5" s="127"/>
      <c r="CO5" s="127"/>
      <c r="CP5" s="128" t="str">
        <f>IF(基本情報入力シート!V7="","",基本情報入力シート!V7)</f>
        <v/>
      </c>
      <c r="CQ5" s="128"/>
      <c r="CR5" s="128"/>
      <c r="CS5" s="128"/>
      <c r="CT5" s="128"/>
      <c r="CU5" s="128"/>
      <c r="CV5" s="128"/>
      <c r="CW5" s="128"/>
      <c r="CX5" s="128"/>
      <c r="CY5" s="128"/>
      <c r="CZ5" s="128"/>
      <c r="DA5" s="128"/>
      <c r="DB5" s="128"/>
      <c r="DC5" s="128"/>
      <c r="DD5" s="128"/>
      <c r="DE5" s="128"/>
      <c r="DF5" s="128"/>
      <c r="DG5" s="128"/>
      <c r="DH5" s="128"/>
      <c r="DI5" s="128"/>
      <c r="DJ5" s="128"/>
      <c r="DK5" s="128"/>
      <c r="DL5" s="128"/>
      <c r="DM5" s="128"/>
      <c r="DN5" s="128"/>
      <c r="DO5" s="128"/>
      <c r="DP5" s="128"/>
    </row>
    <row r="6" spans="1:120" ht="7" customHeight="1" x14ac:dyDescent="0.5">
      <c r="CV6" s="8"/>
    </row>
    <row r="7" spans="1:120" ht="29.95" customHeight="1" x14ac:dyDescent="0.5">
      <c r="B7" s="133" t="s">
        <v>18</v>
      </c>
      <c r="C7" s="134"/>
      <c r="D7" s="134"/>
      <c r="E7" s="134"/>
      <c r="F7" s="134"/>
      <c r="G7" s="134"/>
      <c r="H7" s="134"/>
      <c r="I7" s="134"/>
      <c r="J7" s="134"/>
      <c r="K7" s="134"/>
      <c r="L7" s="134"/>
      <c r="M7" s="134"/>
      <c r="N7" s="133" t="s">
        <v>20</v>
      </c>
      <c r="O7" s="134"/>
      <c r="P7" s="134"/>
      <c r="Q7" s="134"/>
      <c r="R7" s="134"/>
      <c r="S7" s="134"/>
      <c r="T7" s="134"/>
      <c r="U7" s="134"/>
      <c r="V7" s="134"/>
      <c r="W7" s="134"/>
      <c r="X7" s="134"/>
      <c r="Y7" s="135"/>
      <c r="Z7" s="129" t="s">
        <v>141</v>
      </c>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t="s">
        <v>114</v>
      </c>
      <c r="BJ7" s="129"/>
      <c r="BK7" s="129"/>
      <c r="BL7" s="129"/>
      <c r="BM7" s="129"/>
      <c r="BN7" s="129"/>
      <c r="BO7" s="129"/>
      <c r="BP7" s="129"/>
      <c r="BQ7" s="129"/>
      <c r="BR7" s="129"/>
      <c r="BS7" s="129"/>
      <c r="BT7" s="129"/>
      <c r="BU7" s="129" t="s">
        <v>89</v>
      </c>
      <c r="BV7" s="129"/>
      <c r="BW7" s="129"/>
      <c r="BX7" s="129"/>
      <c r="BY7" s="129"/>
      <c r="BZ7" s="129"/>
      <c r="CA7" s="129"/>
      <c r="CB7" s="129"/>
      <c r="CC7" s="129"/>
      <c r="CD7" s="129"/>
      <c r="CE7" s="129"/>
      <c r="CF7" s="129"/>
      <c r="CG7" s="130" t="s">
        <v>115</v>
      </c>
      <c r="CH7" s="129"/>
      <c r="CI7" s="129"/>
      <c r="CJ7" s="129"/>
      <c r="CK7" s="129"/>
      <c r="CL7" s="129"/>
      <c r="CM7" s="129"/>
      <c r="CN7" s="129"/>
      <c r="CO7" s="129"/>
      <c r="CP7" s="129"/>
      <c r="CQ7" s="129"/>
      <c r="CR7" s="129"/>
      <c r="CS7" s="129" t="s">
        <v>116</v>
      </c>
      <c r="CT7" s="129"/>
      <c r="CU7" s="129"/>
      <c r="CV7" s="129"/>
      <c r="CW7" s="129"/>
      <c r="CX7" s="129"/>
      <c r="CY7" s="129"/>
      <c r="CZ7" s="129"/>
      <c r="DA7" s="129"/>
      <c r="DB7" s="129"/>
      <c r="DC7" s="129"/>
      <c r="DD7" s="129"/>
      <c r="DE7" s="129" t="s">
        <v>117</v>
      </c>
      <c r="DF7" s="129"/>
      <c r="DG7" s="129"/>
      <c r="DH7" s="129"/>
      <c r="DI7" s="129"/>
      <c r="DJ7" s="129"/>
      <c r="DK7" s="129"/>
      <c r="DL7" s="129"/>
      <c r="DM7" s="129"/>
      <c r="DN7" s="129"/>
      <c r="DO7" s="129"/>
      <c r="DP7" s="129"/>
    </row>
    <row r="8" spans="1:120" ht="90" customHeight="1" x14ac:dyDescent="0.5">
      <c r="B8" s="136" t="str">
        <f>IF(基本情報入力シート!V18="","",基本情報入力シート!V18)</f>
        <v/>
      </c>
      <c r="C8" s="137"/>
      <c r="D8" s="137"/>
      <c r="E8" s="137"/>
      <c r="F8" s="137"/>
      <c r="G8" s="137"/>
      <c r="H8" s="137"/>
      <c r="I8" s="137"/>
      <c r="J8" s="137"/>
      <c r="K8" s="137"/>
      <c r="L8" s="137"/>
      <c r="M8" s="137"/>
      <c r="N8" s="136" t="str">
        <f>IF(基本情報入力シート!V20="","",基本情報入力シート!V20)</f>
        <v/>
      </c>
      <c r="O8" s="137"/>
      <c r="P8" s="137"/>
      <c r="Q8" s="137"/>
      <c r="R8" s="137"/>
      <c r="S8" s="137"/>
      <c r="T8" s="137"/>
      <c r="U8" s="137"/>
      <c r="V8" s="137"/>
      <c r="W8" s="137"/>
      <c r="X8" s="137"/>
      <c r="Y8" s="138"/>
      <c r="Z8" s="131" t="str">
        <f>IF(基本情報入力シート!V21="","",基本情報入力シート!V21)</f>
        <v>別表第1の1　区分1　移動に片道20分以上の時間を要するサービス（特別地域加算対象地域内に居住する利用者を対象に行う場合）</v>
      </c>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131"/>
      <c r="BD8" s="131"/>
      <c r="BE8" s="131"/>
      <c r="BF8" s="131"/>
      <c r="BG8" s="131"/>
      <c r="BH8" s="131"/>
      <c r="BI8" s="132">
        <f>'(附表１－３)年間実施計画'!A182</f>
        <v>0</v>
      </c>
      <c r="BJ8" s="132"/>
      <c r="BK8" s="132"/>
      <c r="BL8" s="132"/>
      <c r="BM8" s="132"/>
      <c r="BN8" s="132"/>
      <c r="BO8" s="132"/>
      <c r="BP8" s="132"/>
      <c r="BQ8" s="132"/>
      <c r="BR8" s="132"/>
      <c r="BS8" s="132"/>
      <c r="BT8" s="132"/>
      <c r="BU8" s="132">
        <f>'(附表１－３)年間実施計画'!B182</f>
        <v>0</v>
      </c>
      <c r="BV8" s="132"/>
      <c r="BW8" s="132"/>
      <c r="BX8" s="132"/>
      <c r="BY8" s="132"/>
      <c r="BZ8" s="132"/>
      <c r="CA8" s="132"/>
      <c r="CB8" s="132"/>
      <c r="CC8" s="132"/>
      <c r="CD8" s="132"/>
      <c r="CE8" s="132"/>
      <c r="CF8" s="132"/>
      <c r="CG8" s="132">
        <f>'(附表１－３)年間実施計画'!C182</f>
        <v>0</v>
      </c>
      <c r="CH8" s="132"/>
      <c r="CI8" s="132"/>
      <c r="CJ8" s="132"/>
      <c r="CK8" s="132"/>
      <c r="CL8" s="132"/>
      <c r="CM8" s="132"/>
      <c r="CN8" s="132"/>
      <c r="CO8" s="132"/>
      <c r="CP8" s="132"/>
      <c r="CQ8" s="132"/>
      <c r="CR8" s="132"/>
      <c r="CS8" s="132">
        <f>'(附表１－３)年間実施計画'!E182</f>
        <v>0</v>
      </c>
      <c r="CT8" s="132"/>
      <c r="CU8" s="132"/>
      <c r="CV8" s="132"/>
      <c r="CW8" s="132"/>
      <c r="CX8" s="132"/>
      <c r="CY8" s="132"/>
      <c r="CZ8" s="132"/>
      <c r="DA8" s="132"/>
      <c r="DB8" s="132"/>
      <c r="DC8" s="132"/>
      <c r="DD8" s="132"/>
      <c r="DE8" s="132">
        <f>ROUNDDOWN(CS8,-3)</f>
        <v>0</v>
      </c>
      <c r="DF8" s="132"/>
      <c r="DG8" s="132"/>
      <c r="DH8" s="132"/>
      <c r="DI8" s="132"/>
      <c r="DJ8" s="132"/>
      <c r="DK8" s="132"/>
      <c r="DL8" s="132"/>
      <c r="DM8" s="132"/>
      <c r="DN8" s="132"/>
      <c r="DO8" s="132"/>
      <c r="DP8" s="132"/>
    </row>
    <row r="9" spans="1:120" ht="7" customHeight="1" x14ac:dyDescent="0.5"/>
    <row r="10" spans="1:120" ht="15.05" customHeight="1" x14ac:dyDescent="0.5">
      <c r="B10" s="6" t="s">
        <v>118</v>
      </c>
    </row>
    <row r="11" spans="1:120" ht="7" customHeight="1" x14ac:dyDescent="0.5"/>
    <row r="12" spans="1:120" ht="16.7" customHeight="1" x14ac:dyDescent="0.5">
      <c r="A12" s="6" t="s">
        <v>163</v>
      </c>
    </row>
    <row r="13" spans="1:120" ht="20.05" customHeight="1" x14ac:dyDescent="0.5">
      <c r="B13" s="9" t="s">
        <v>119</v>
      </c>
      <c r="BI13" s="127" t="s">
        <v>113</v>
      </c>
      <c r="BJ13" s="127"/>
      <c r="BK13" s="127"/>
      <c r="BL13" s="127"/>
      <c r="BM13" s="127"/>
      <c r="BN13" s="127"/>
      <c r="BO13" s="127"/>
      <c r="BP13" s="128" t="str">
        <f>IF(基本情報入力シート!V7="","",基本情報入力シート!V7)</f>
        <v/>
      </c>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row>
    <row r="14" spans="1:120" ht="16.149999999999999" customHeight="1" x14ac:dyDescent="0.5">
      <c r="BI14" s="127" t="s">
        <v>18</v>
      </c>
      <c r="BJ14" s="127"/>
      <c r="BK14" s="127"/>
      <c r="BL14" s="127"/>
      <c r="BM14" s="127"/>
      <c r="BN14" s="127"/>
      <c r="BO14" s="127"/>
      <c r="BP14" s="128" t="str">
        <f>IF(基本情報入力シート!V18="","",基本情報入力シート!V18)</f>
        <v/>
      </c>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row>
    <row r="15" spans="1:120" ht="7" customHeight="1" x14ac:dyDescent="0.5">
      <c r="CP15" s="8"/>
    </row>
    <row r="16" spans="1:120" ht="29.95" customHeight="1" x14ac:dyDescent="0.5">
      <c r="B16" s="118" t="s">
        <v>22</v>
      </c>
      <c r="C16" s="118"/>
      <c r="D16" s="118"/>
      <c r="E16" s="118"/>
      <c r="F16" s="118"/>
      <c r="G16" s="118"/>
      <c r="H16" s="119" t="s">
        <v>120</v>
      </c>
      <c r="I16" s="119"/>
      <c r="J16" s="119"/>
      <c r="K16" s="119"/>
      <c r="L16" s="119"/>
      <c r="M16" s="119"/>
      <c r="N16" s="119"/>
      <c r="O16" s="120" t="s">
        <v>91</v>
      </c>
      <c r="P16" s="120"/>
      <c r="Q16" s="120"/>
      <c r="R16" s="120"/>
      <c r="S16" s="120"/>
      <c r="T16" s="120"/>
      <c r="U16" s="121"/>
      <c r="V16" s="122" t="s">
        <v>22</v>
      </c>
      <c r="W16" s="118"/>
      <c r="X16" s="118"/>
      <c r="Y16" s="118"/>
      <c r="Z16" s="118"/>
      <c r="AA16" s="118"/>
      <c r="AB16" s="119" t="s">
        <v>120</v>
      </c>
      <c r="AC16" s="119"/>
      <c r="AD16" s="119"/>
      <c r="AE16" s="119"/>
      <c r="AF16" s="119"/>
      <c r="AG16" s="119"/>
      <c r="AH16" s="119"/>
      <c r="AI16" s="120" t="s">
        <v>91</v>
      </c>
      <c r="AJ16" s="120"/>
      <c r="AK16" s="120"/>
      <c r="AL16" s="120"/>
      <c r="AM16" s="120"/>
      <c r="AN16" s="120"/>
      <c r="AO16" s="121"/>
      <c r="AP16" s="122" t="s">
        <v>22</v>
      </c>
      <c r="AQ16" s="118"/>
      <c r="AR16" s="118"/>
      <c r="AS16" s="118"/>
      <c r="AT16" s="118"/>
      <c r="AU16" s="118"/>
      <c r="AV16" s="119" t="s">
        <v>120</v>
      </c>
      <c r="AW16" s="119"/>
      <c r="AX16" s="119"/>
      <c r="AY16" s="119"/>
      <c r="AZ16" s="119"/>
      <c r="BA16" s="119"/>
      <c r="BB16" s="119"/>
      <c r="BC16" s="120" t="s">
        <v>91</v>
      </c>
      <c r="BD16" s="120"/>
      <c r="BE16" s="120"/>
      <c r="BF16" s="120"/>
      <c r="BG16" s="120"/>
      <c r="BH16" s="120"/>
      <c r="BI16" s="121"/>
      <c r="BJ16" s="147" t="s">
        <v>22</v>
      </c>
      <c r="BK16" s="148"/>
      <c r="BL16" s="148"/>
      <c r="BM16" s="148"/>
      <c r="BN16" s="148"/>
      <c r="BO16" s="149"/>
      <c r="BP16" s="119" t="s">
        <v>120</v>
      </c>
      <c r="BQ16" s="119"/>
      <c r="BR16" s="119"/>
      <c r="BS16" s="119"/>
      <c r="BT16" s="119"/>
      <c r="BU16" s="119"/>
      <c r="BV16" s="119"/>
      <c r="BW16" s="120" t="s">
        <v>91</v>
      </c>
      <c r="BX16" s="120"/>
      <c r="BY16" s="120"/>
      <c r="BZ16" s="120"/>
      <c r="CA16" s="120"/>
      <c r="CB16" s="120"/>
      <c r="CC16" s="121"/>
      <c r="CD16" s="147" t="s">
        <v>22</v>
      </c>
      <c r="CE16" s="148"/>
      <c r="CF16" s="148"/>
      <c r="CG16" s="148"/>
      <c r="CH16" s="148"/>
      <c r="CI16" s="149"/>
      <c r="CJ16" s="119" t="s">
        <v>120</v>
      </c>
      <c r="CK16" s="119"/>
      <c r="CL16" s="119"/>
      <c r="CM16" s="119"/>
      <c r="CN16" s="119"/>
      <c r="CO16" s="119"/>
      <c r="CP16" s="119"/>
      <c r="CQ16" s="120" t="s">
        <v>91</v>
      </c>
      <c r="CR16" s="120"/>
      <c r="CS16" s="120"/>
      <c r="CT16" s="120"/>
      <c r="CU16" s="120"/>
      <c r="CV16" s="120"/>
      <c r="CW16" s="120"/>
    </row>
    <row r="17" spans="2:101" s="29" customFormat="1" ht="20.05" customHeight="1" x14ac:dyDescent="0.5">
      <c r="B17" s="118" t="s">
        <v>23</v>
      </c>
      <c r="C17" s="118"/>
      <c r="D17" s="118"/>
      <c r="E17" s="118"/>
      <c r="F17" s="118"/>
      <c r="G17" s="118"/>
      <c r="H17" s="115">
        <f>'(附表１－３)年間実施計画'!AK3</f>
        <v>0</v>
      </c>
      <c r="I17" s="116"/>
      <c r="J17" s="116"/>
      <c r="K17" s="116"/>
      <c r="L17" s="116"/>
      <c r="M17" s="116"/>
      <c r="N17" s="117"/>
      <c r="O17" s="111">
        <f>'(附表１－３)年間実施計画'!AL3</f>
        <v>0</v>
      </c>
      <c r="P17" s="111"/>
      <c r="Q17" s="111"/>
      <c r="R17" s="111"/>
      <c r="S17" s="111"/>
      <c r="T17" s="111"/>
      <c r="U17" s="115"/>
      <c r="V17" s="123" t="s">
        <v>53</v>
      </c>
      <c r="W17" s="124"/>
      <c r="X17" s="124"/>
      <c r="Y17" s="124"/>
      <c r="Z17" s="124"/>
      <c r="AA17" s="125"/>
      <c r="AB17" s="115">
        <f>'(附表１－３)年間実施計画'!AK13</f>
        <v>0</v>
      </c>
      <c r="AC17" s="116"/>
      <c r="AD17" s="116"/>
      <c r="AE17" s="116"/>
      <c r="AF17" s="116"/>
      <c r="AG17" s="116"/>
      <c r="AH17" s="117"/>
      <c r="AI17" s="115">
        <f>'(附表１－３)年間実施計画'!AL13</f>
        <v>0</v>
      </c>
      <c r="AJ17" s="116"/>
      <c r="AK17" s="116"/>
      <c r="AL17" s="116"/>
      <c r="AM17" s="116"/>
      <c r="AN17" s="116"/>
      <c r="AO17" s="116"/>
      <c r="AP17" s="112" t="s">
        <v>39</v>
      </c>
      <c r="AQ17" s="113"/>
      <c r="AR17" s="113"/>
      <c r="AS17" s="113"/>
      <c r="AT17" s="113"/>
      <c r="AU17" s="114"/>
      <c r="AV17" s="111">
        <f>'(附表１－３)年間実施計画'!AK23</f>
        <v>0</v>
      </c>
      <c r="AW17" s="111"/>
      <c r="AX17" s="111"/>
      <c r="AY17" s="111"/>
      <c r="AZ17" s="111"/>
      <c r="BA17" s="111"/>
      <c r="BB17" s="111"/>
      <c r="BC17" s="111">
        <f>'(附表１－３)年間実施計画'!AL23</f>
        <v>0</v>
      </c>
      <c r="BD17" s="111"/>
      <c r="BE17" s="111"/>
      <c r="BF17" s="111"/>
      <c r="BG17" s="111"/>
      <c r="BH17" s="111"/>
      <c r="BI17" s="115"/>
      <c r="BJ17" s="112" t="s">
        <v>25</v>
      </c>
      <c r="BK17" s="113"/>
      <c r="BL17" s="113"/>
      <c r="BM17" s="113"/>
      <c r="BN17" s="113"/>
      <c r="BO17" s="114"/>
      <c r="BP17" s="111">
        <f>'(附表１－３)年間実施計画'!AK33</f>
        <v>0</v>
      </c>
      <c r="BQ17" s="111"/>
      <c r="BR17" s="111"/>
      <c r="BS17" s="111"/>
      <c r="BT17" s="111"/>
      <c r="BU17" s="111"/>
      <c r="BV17" s="111"/>
      <c r="BW17" s="111">
        <f>'(附表１－３)年間実施計画'!AL33</f>
        <v>0</v>
      </c>
      <c r="BX17" s="111"/>
      <c r="BY17" s="111"/>
      <c r="BZ17" s="111"/>
      <c r="CA17" s="111"/>
      <c r="CB17" s="111"/>
      <c r="CC17" s="115"/>
      <c r="CD17" s="112" t="s">
        <v>55</v>
      </c>
      <c r="CE17" s="113"/>
      <c r="CF17" s="113"/>
      <c r="CG17" s="113"/>
      <c r="CH17" s="113"/>
      <c r="CI17" s="114"/>
      <c r="CJ17" s="111">
        <f>'(附表１－３)年間実施計画'!AK43</f>
        <v>0</v>
      </c>
      <c r="CK17" s="111"/>
      <c r="CL17" s="111"/>
      <c r="CM17" s="111"/>
      <c r="CN17" s="111"/>
      <c r="CO17" s="111"/>
      <c r="CP17" s="111"/>
      <c r="CQ17" s="111">
        <f>'(附表１－３)年間実施計画'!AL43</f>
        <v>0</v>
      </c>
      <c r="CR17" s="111"/>
      <c r="CS17" s="111"/>
      <c r="CT17" s="111"/>
      <c r="CU17" s="111"/>
      <c r="CV17" s="111"/>
      <c r="CW17" s="111"/>
    </row>
    <row r="18" spans="2:101" s="29" customFormat="1" ht="20.05" customHeight="1" x14ac:dyDescent="0.5">
      <c r="B18" s="118" t="s">
        <v>26</v>
      </c>
      <c r="C18" s="118"/>
      <c r="D18" s="118"/>
      <c r="E18" s="118"/>
      <c r="F18" s="118"/>
      <c r="G18" s="118"/>
      <c r="H18" s="115">
        <f>'(附表１－３)年間実施計画'!AK4</f>
        <v>0</v>
      </c>
      <c r="I18" s="116"/>
      <c r="J18" s="116"/>
      <c r="K18" s="116"/>
      <c r="L18" s="116"/>
      <c r="M18" s="116"/>
      <c r="N18" s="117"/>
      <c r="O18" s="111">
        <f>'(附表１－３)年間実施計画'!AL4</f>
        <v>0</v>
      </c>
      <c r="P18" s="111"/>
      <c r="Q18" s="111"/>
      <c r="R18" s="111"/>
      <c r="S18" s="111"/>
      <c r="T18" s="111"/>
      <c r="U18" s="115"/>
      <c r="V18" s="123" t="s">
        <v>56</v>
      </c>
      <c r="W18" s="124"/>
      <c r="X18" s="124"/>
      <c r="Y18" s="124"/>
      <c r="Z18" s="124"/>
      <c r="AA18" s="125"/>
      <c r="AB18" s="115">
        <f>'(附表１－３)年間実施計画'!AK14</f>
        <v>0</v>
      </c>
      <c r="AC18" s="116"/>
      <c r="AD18" s="116"/>
      <c r="AE18" s="116"/>
      <c r="AF18" s="116"/>
      <c r="AG18" s="116"/>
      <c r="AH18" s="117"/>
      <c r="AI18" s="115">
        <f>'(附表１－３)年間実施計画'!AL14</f>
        <v>0</v>
      </c>
      <c r="AJ18" s="116"/>
      <c r="AK18" s="116"/>
      <c r="AL18" s="116"/>
      <c r="AM18" s="116"/>
      <c r="AN18" s="116"/>
      <c r="AO18" s="116"/>
      <c r="AP18" s="112" t="s">
        <v>42</v>
      </c>
      <c r="AQ18" s="113"/>
      <c r="AR18" s="113"/>
      <c r="AS18" s="113"/>
      <c r="AT18" s="113"/>
      <c r="AU18" s="114"/>
      <c r="AV18" s="111">
        <f>'(附表１－３)年間実施計画'!AK24</f>
        <v>0</v>
      </c>
      <c r="AW18" s="111"/>
      <c r="AX18" s="111"/>
      <c r="AY18" s="111"/>
      <c r="AZ18" s="111"/>
      <c r="BA18" s="111"/>
      <c r="BB18" s="111"/>
      <c r="BC18" s="111">
        <f>'(附表１－３)年間実施計画'!AL24</f>
        <v>0</v>
      </c>
      <c r="BD18" s="111"/>
      <c r="BE18" s="111"/>
      <c r="BF18" s="111"/>
      <c r="BG18" s="111"/>
      <c r="BH18" s="111"/>
      <c r="BI18" s="115"/>
      <c r="BJ18" s="112" t="s">
        <v>28</v>
      </c>
      <c r="BK18" s="113"/>
      <c r="BL18" s="113"/>
      <c r="BM18" s="113"/>
      <c r="BN18" s="113"/>
      <c r="BO18" s="114"/>
      <c r="BP18" s="111">
        <f>'(附表１－３)年間実施計画'!AK34</f>
        <v>0</v>
      </c>
      <c r="BQ18" s="111"/>
      <c r="BR18" s="111"/>
      <c r="BS18" s="111"/>
      <c r="BT18" s="111"/>
      <c r="BU18" s="111"/>
      <c r="BV18" s="111"/>
      <c r="BW18" s="111">
        <f>'(附表１－３)年間実施計画'!AL34</f>
        <v>0</v>
      </c>
      <c r="BX18" s="111"/>
      <c r="BY18" s="111"/>
      <c r="BZ18" s="111"/>
      <c r="CA18" s="111"/>
      <c r="CB18" s="111"/>
      <c r="CC18" s="115"/>
      <c r="CD18" s="112" t="s">
        <v>58</v>
      </c>
      <c r="CE18" s="113"/>
      <c r="CF18" s="113"/>
      <c r="CG18" s="113"/>
      <c r="CH18" s="113"/>
      <c r="CI18" s="114"/>
      <c r="CJ18" s="111">
        <f>'(附表１－３)年間実施計画'!AK44</f>
        <v>0</v>
      </c>
      <c r="CK18" s="111"/>
      <c r="CL18" s="111"/>
      <c r="CM18" s="111"/>
      <c r="CN18" s="111"/>
      <c r="CO18" s="111"/>
      <c r="CP18" s="111"/>
      <c r="CQ18" s="111">
        <f>'(附表１－３)年間実施計画'!AL44</f>
        <v>0</v>
      </c>
      <c r="CR18" s="111"/>
      <c r="CS18" s="111"/>
      <c r="CT18" s="111"/>
      <c r="CU18" s="111"/>
      <c r="CV18" s="111"/>
      <c r="CW18" s="111"/>
    </row>
    <row r="19" spans="2:101" s="29" customFormat="1" ht="20.05" customHeight="1" thickBot="1" x14ac:dyDescent="0.55000000000000004">
      <c r="B19" s="118" t="s">
        <v>29</v>
      </c>
      <c r="C19" s="118"/>
      <c r="D19" s="118"/>
      <c r="E19" s="118"/>
      <c r="F19" s="118"/>
      <c r="G19" s="118"/>
      <c r="H19" s="115">
        <f>'(附表１－３)年間実施計画'!AK5</f>
        <v>0</v>
      </c>
      <c r="I19" s="116"/>
      <c r="J19" s="116"/>
      <c r="K19" s="116"/>
      <c r="L19" s="116"/>
      <c r="M19" s="116"/>
      <c r="N19" s="117"/>
      <c r="O19" s="111">
        <f>'(附表１－３)年間実施計画'!AL5</f>
        <v>0</v>
      </c>
      <c r="P19" s="111"/>
      <c r="Q19" s="111"/>
      <c r="R19" s="111"/>
      <c r="S19" s="111"/>
      <c r="T19" s="111"/>
      <c r="U19" s="115"/>
      <c r="V19" s="123" t="s">
        <v>59</v>
      </c>
      <c r="W19" s="124"/>
      <c r="X19" s="124"/>
      <c r="Y19" s="124"/>
      <c r="Z19" s="124"/>
      <c r="AA19" s="125"/>
      <c r="AB19" s="115">
        <f>'(附表１－３)年間実施計画'!AK15</f>
        <v>0</v>
      </c>
      <c r="AC19" s="116"/>
      <c r="AD19" s="116"/>
      <c r="AE19" s="116"/>
      <c r="AF19" s="116"/>
      <c r="AG19" s="116"/>
      <c r="AH19" s="117"/>
      <c r="AI19" s="115">
        <f>'(附表１－３)年間実施計画'!AL15</f>
        <v>0</v>
      </c>
      <c r="AJ19" s="116"/>
      <c r="AK19" s="116"/>
      <c r="AL19" s="116"/>
      <c r="AM19" s="116"/>
      <c r="AN19" s="116"/>
      <c r="AO19" s="116"/>
      <c r="AP19" s="112" t="s">
        <v>45</v>
      </c>
      <c r="AQ19" s="113"/>
      <c r="AR19" s="113"/>
      <c r="AS19" s="113"/>
      <c r="AT19" s="113"/>
      <c r="AU19" s="114"/>
      <c r="AV19" s="111">
        <f>'(附表１－３)年間実施計画'!AK25</f>
        <v>0</v>
      </c>
      <c r="AW19" s="111"/>
      <c r="AX19" s="111"/>
      <c r="AY19" s="111"/>
      <c r="AZ19" s="111"/>
      <c r="BA19" s="111"/>
      <c r="BB19" s="111"/>
      <c r="BC19" s="111">
        <f>'(附表１－３)年間実施計画'!AL25</f>
        <v>0</v>
      </c>
      <c r="BD19" s="111"/>
      <c r="BE19" s="111"/>
      <c r="BF19" s="111"/>
      <c r="BG19" s="111"/>
      <c r="BH19" s="111"/>
      <c r="BI19" s="115"/>
      <c r="BJ19" s="112" t="s">
        <v>31</v>
      </c>
      <c r="BK19" s="113"/>
      <c r="BL19" s="113"/>
      <c r="BM19" s="113"/>
      <c r="BN19" s="113"/>
      <c r="BO19" s="114"/>
      <c r="BP19" s="111">
        <f>'(附表１－３)年間実施計画'!AK35</f>
        <v>0</v>
      </c>
      <c r="BQ19" s="111"/>
      <c r="BR19" s="111"/>
      <c r="BS19" s="111"/>
      <c r="BT19" s="111"/>
      <c r="BU19" s="111"/>
      <c r="BV19" s="111"/>
      <c r="BW19" s="111">
        <f>'(附表１－３)年間実施計画'!AL35</f>
        <v>0</v>
      </c>
      <c r="BX19" s="111"/>
      <c r="BY19" s="111"/>
      <c r="BZ19" s="111"/>
      <c r="CA19" s="111"/>
      <c r="CB19" s="111"/>
      <c r="CC19" s="115"/>
      <c r="CD19" s="139" t="s">
        <v>61</v>
      </c>
      <c r="CE19" s="140"/>
      <c r="CF19" s="140"/>
      <c r="CG19" s="140"/>
      <c r="CH19" s="140"/>
      <c r="CI19" s="141"/>
      <c r="CJ19" s="111">
        <f>'(附表１－３)年間実施計画'!AK45</f>
        <v>0</v>
      </c>
      <c r="CK19" s="111"/>
      <c r="CL19" s="111"/>
      <c r="CM19" s="111"/>
      <c r="CN19" s="111"/>
      <c r="CO19" s="111"/>
      <c r="CP19" s="111"/>
      <c r="CQ19" s="111">
        <f>'(附表１－３)年間実施計画'!AL45</f>
        <v>0</v>
      </c>
      <c r="CR19" s="111"/>
      <c r="CS19" s="111"/>
      <c r="CT19" s="111"/>
      <c r="CU19" s="111"/>
      <c r="CV19" s="111"/>
      <c r="CW19" s="111"/>
    </row>
    <row r="20" spans="2:101" s="29" customFormat="1" ht="20.05" customHeight="1" thickTop="1" x14ac:dyDescent="0.5">
      <c r="B20" s="118" t="s">
        <v>32</v>
      </c>
      <c r="C20" s="118"/>
      <c r="D20" s="118"/>
      <c r="E20" s="118"/>
      <c r="F20" s="118"/>
      <c r="G20" s="118"/>
      <c r="H20" s="115">
        <f>'(附表１－３)年間実施計画'!AK6</f>
        <v>0</v>
      </c>
      <c r="I20" s="116"/>
      <c r="J20" s="116"/>
      <c r="K20" s="116"/>
      <c r="L20" s="116"/>
      <c r="M20" s="116"/>
      <c r="N20" s="117"/>
      <c r="O20" s="111">
        <f>'(附表１－３)年間実施計画'!AL6</f>
        <v>0</v>
      </c>
      <c r="P20" s="111"/>
      <c r="Q20" s="111"/>
      <c r="R20" s="111"/>
      <c r="S20" s="111"/>
      <c r="T20" s="111"/>
      <c r="U20" s="115"/>
      <c r="V20" s="123" t="s">
        <v>62</v>
      </c>
      <c r="W20" s="124"/>
      <c r="X20" s="124"/>
      <c r="Y20" s="124"/>
      <c r="Z20" s="124"/>
      <c r="AA20" s="125"/>
      <c r="AB20" s="115">
        <f>'(附表１－３)年間実施計画'!AK16</f>
        <v>0</v>
      </c>
      <c r="AC20" s="116"/>
      <c r="AD20" s="116"/>
      <c r="AE20" s="116"/>
      <c r="AF20" s="116"/>
      <c r="AG20" s="116"/>
      <c r="AH20" s="117"/>
      <c r="AI20" s="115">
        <f>'(附表１－３)年間実施計画'!AL16</f>
        <v>0</v>
      </c>
      <c r="AJ20" s="116"/>
      <c r="AK20" s="116"/>
      <c r="AL20" s="116"/>
      <c r="AM20" s="116"/>
      <c r="AN20" s="116"/>
      <c r="AO20" s="116"/>
      <c r="AP20" s="112" t="s">
        <v>48</v>
      </c>
      <c r="AQ20" s="113"/>
      <c r="AR20" s="113"/>
      <c r="AS20" s="113"/>
      <c r="AT20" s="113"/>
      <c r="AU20" s="114"/>
      <c r="AV20" s="111">
        <f>'(附表１－３)年間実施計画'!AK26</f>
        <v>0</v>
      </c>
      <c r="AW20" s="111"/>
      <c r="AX20" s="111"/>
      <c r="AY20" s="111"/>
      <c r="AZ20" s="111"/>
      <c r="BA20" s="111"/>
      <c r="BB20" s="111"/>
      <c r="BC20" s="111">
        <f>'(附表１－３)年間実施計画'!AL26</f>
        <v>0</v>
      </c>
      <c r="BD20" s="111"/>
      <c r="BE20" s="111"/>
      <c r="BF20" s="111"/>
      <c r="BG20" s="111"/>
      <c r="BH20" s="111"/>
      <c r="BI20" s="115"/>
      <c r="BJ20" s="112" t="s">
        <v>34</v>
      </c>
      <c r="BK20" s="113"/>
      <c r="BL20" s="113"/>
      <c r="BM20" s="113"/>
      <c r="BN20" s="113"/>
      <c r="BO20" s="114"/>
      <c r="BP20" s="111">
        <f>'(附表１－３)年間実施計画'!AK36</f>
        <v>0</v>
      </c>
      <c r="BQ20" s="111"/>
      <c r="BR20" s="111"/>
      <c r="BS20" s="111"/>
      <c r="BT20" s="111"/>
      <c r="BU20" s="111"/>
      <c r="BV20" s="111"/>
      <c r="BW20" s="111">
        <f>'(附表１－３)年間実施計画'!AL36</f>
        <v>0</v>
      </c>
      <c r="BX20" s="111"/>
      <c r="BY20" s="111"/>
      <c r="BZ20" s="111"/>
      <c r="CA20" s="111"/>
      <c r="CB20" s="111"/>
      <c r="CC20" s="115"/>
      <c r="CD20" s="145" t="s">
        <v>81</v>
      </c>
      <c r="CE20" s="146"/>
      <c r="CF20" s="146"/>
      <c r="CG20" s="146"/>
      <c r="CH20" s="146"/>
      <c r="CI20" s="146"/>
      <c r="CJ20" s="142">
        <f>SUM(H17:N26,AB17:AH26,AV17:BB26,BP17:BV26,CJ17:CP19)</f>
        <v>0</v>
      </c>
      <c r="CK20" s="143"/>
      <c r="CL20" s="143"/>
      <c r="CM20" s="143"/>
      <c r="CN20" s="143"/>
      <c r="CO20" s="143"/>
      <c r="CP20" s="143"/>
      <c r="CQ20" s="142">
        <f>SUM(O17:U26,AI17:AO26,BC17:BI26,BW17:CC26,CQ17:CW19)</f>
        <v>0</v>
      </c>
      <c r="CR20" s="143"/>
      <c r="CS20" s="143"/>
      <c r="CT20" s="143"/>
      <c r="CU20" s="143"/>
      <c r="CV20" s="143"/>
      <c r="CW20" s="144"/>
    </row>
    <row r="21" spans="2:101" s="29" customFormat="1" ht="20.05" customHeight="1" x14ac:dyDescent="0.5">
      <c r="B21" s="118" t="s">
        <v>35</v>
      </c>
      <c r="C21" s="118"/>
      <c r="D21" s="118"/>
      <c r="E21" s="118"/>
      <c r="F21" s="118"/>
      <c r="G21" s="118"/>
      <c r="H21" s="115">
        <f>'(附表１－３)年間実施計画'!AK7</f>
        <v>0</v>
      </c>
      <c r="I21" s="116"/>
      <c r="J21" s="116"/>
      <c r="K21" s="116"/>
      <c r="L21" s="116"/>
      <c r="M21" s="116"/>
      <c r="N21" s="117"/>
      <c r="O21" s="111">
        <f>'(附表１－３)年間実施計画'!AL7</f>
        <v>0</v>
      </c>
      <c r="P21" s="111"/>
      <c r="Q21" s="111"/>
      <c r="R21" s="111"/>
      <c r="S21" s="111"/>
      <c r="T21" s="111"/>
      <c r="U21" s="115"/>
      <c r="V21" s="123" t="s">
        <v>64</v>
      </c>
      <c r="W21" s="124"/>
      <c r="X21" s="124"/>
      <c r="Y21" s="124"/>
      <c r="Z21" s="124"/>
      <c r="AA21" s="125"/>
      <c r="AB21" s="115">
        <f>'(附表１－３)年間実施計画'!AK17</f>
        <v>0</v>
      </c>
      <c r="AC21" s="116"/>
      <c r="AD21" s="116"/>
      <c r="AE21" s="116"/>
      <c r="AF21" s="116"/>
      <c r="AG21" s="116"/>
      <c r="AH21" s="117"/>
      <c r="AI21" s="115">
        <f>'(附表１－３)年間実施計画'!AL17</f>
        <v>0</v>
      </c>
      <c r="AJ21" s="116"/>
      <c r="AK21" s="116"/>
      <c r="AL21" s="116"/>
      <c r="AM21" s="116"/>
      <c r="AN21" s="116"/>
      <c r="AO21" s="116"/>
      <c r="AP21" s="112" t="s">
        <v>51</v>
      </c>
      <c r="AQ21" s="113"/>
      <c r="AR21" s="113"/>
      <c r="AS21" s="113"/>
      <c r="AT21" s="113"/>
      <c r="AU21" s="114"/>
      <c r="AV21" s="111">
        <f>'(附表１－３)年間実施計画'!AK27</f>
        <v>0</v>
      </c>
      <c r="AW21" s="111"/>
      <c r="AX21" s="111"/>
      <c r="AY21" s="111"/>
      <c r="AZ21" s="111"/>
      <c r="BA21" s="111"/>
      <c r="BB21" s="111"/>
      <c r="BC21" s="111">
        <f>'(附表１－３)年間実施計画'!AL27</f>
        <v>0</v>
      </c>
      <c r="BD21" s="111"/>
      <c r="BE21" s="111"/>
      <c r="BF21" s="111"/>
      <c r="BG21" s="111"/>
      <c r="BH21" s="111"/>
      <c r="BI21" s="115"/>
      <c r="BJ21" s="112" t="s">
        <v>37</v>
      </c>
      <c r="BK21" s="113"/>
      <c r="BL21" s="113"/>
      <c r="BM21" s="113"/>
      <c r="BN21" s="113"/>
      <c r="BO21" s="114"/>
      <c r="BP21" s="111">
        <f>'(附表１－３)年間実施計画'!AK37</f>
        <v>0</v>
      </c>
      <c r="BQ21" s="111"/>
      <c r="BR21" s="111"/>
      <c r="BS21" s="111"/>
      <c r="BT21" s="111"/>
      <c r="BU21" s="111"/>
      <c r="BV21" s="111"/>
      <c r="BW21" s="111">
        <f>'(附表１－３)年間実施計画'!AL37</f>
        <v>0</v>
      </c>
      <c r="BX21" s="111"/>
      <c r="BY21" s="111"/>
      <c r="BZ21" s="111"/>
      <c r="CA21" s="111"/>
      <c r="CB21" s="111"/>
      <c r="CC21" s="111"/>
    </row>
    <row r="22" spans="2:101" s="29" customFormat="1" ht="20.05" customHeight="1" x14ac:dyDescent="0.5">
      <c r="B22" s="118" t="s">
        <v>38</v>
      </c>
      <c r="C22" s="118"/>
      <c r="D22" s="118"/>
      <c r="E22" s="118"/>
      <c r="F22" s="118"/>
      <c r="G22" s="118"/>
      <c r="H22" s="115">
        <f>'(附表１－３)年間実施計画'!AK8</f>
        <v>0</v>
      </c>
      <c r="I22" s="116"/>
      <c r="J22" s="116"/>
      <c r="K22" s="116"/>
      <c r="L22" s="116"/>
      <c r="M22" s="116"/>
      <c r="N22" s="117"/>
      <c r="O22" s="111">
        <f>'(附表１－３)年間実施計画'!AL8</f>
        <v>0</v>
      </c>
      <c r="P22" s="111"/>
      <c r="Q22" s="111"/>
      <c r="R22" s="111"/>
      <c r="S22" s="111"/>
      <c r="T22" s="111"/>
      <c r="U22" s="115"/>
      <c r="V22" s="112" t="s">
        <v>24</v>
      </c>
      <c r="W22" s="113"/>
      <c r="X22" s="113"/>
      <c r="Y22" s="113"/>
      <c r="Z22" s="113"/>
      <c r="AA22" s="114"/>
      <c r="AB22" s="115">
        <f>'(附表１－３)年間実施計画'!AK18</f>
        <v>0</v>
      </c>
      <c r="AC22" s="116"/>
      <c r="AD22" s="116"/>
      <c r="AE22" s="116"/>
      <c r="AF22" s="116"/>
      <c r="AG22" s="116"/>
      <c r="AH22" s="117"/>
      <c r="AI22" s="115">
        <f>'(附表１－３)年間実施計画'!AL18</f>
        <v>0</v>
      </c>
      <c r="AJ22" s="116"/>
      <c r="AK22" s="116"/>
      <c r="AL22" s="116"/>
      <c r="AM22" s="116"/>
      <c r="AN22" s="116"/>
      <c r="AO22" s="116"/>
      <c r="AP22" s="112" t="s">
        <v>54</v>
      </c>
      <c r="AQ22" s="113"/>
      <c r="AR22" s="113"/>
      <c r="AS22" s="113"/>
      <c r="AT22" s="113"/>
      <c r="AU22" s="114"/>
      <c r="AV22" s="111">
        <f>'(附表１－３)年間実施計画'!AK28</f>
        <v>0</v>
      </c>
      <c r="AW22" s="111"/>
      <c r="AX22" s="111"/>
      <c r="AY22" s="111"/>
      <c r="AZ22" s="111"/>
      <c r="BA22" s="111"/>
      <c r="BB22" s="111"/>
      <c r="BC22" s="111">
        <f>'(附表１－３)年間実施計画'!AL28</f>
        <v>0</v>
      </c>
      <c r="BD22" s="111"/>
      <c r="BE22" s="111"/>
      <c r="BF22" s="111"/>
      <c r="BG22" s="111"/>
      <c r="BH22" s="111"/>
      <c r="BI22" s="115"/>
      <c r="BJ22" s="112" t="s">
        <v>40</v>
      </c>
      <c r="BK22" s="113"/>
      <c r="BL22" s="113"/>
      <c r="BM22" s="113"/>
      <c r="BN22" s="113"/>
      <c r="BO22" s="114"/>
      <c r="BP22" s="111">
        <f>'(附表１－３)年間実施計画'!AK38</f>
        <v>0</v>
      </c>
      <c r="BQ22" s="111"/>
      <c r="BR22" s="111"/>
      <c r="BS22" s="111"/>
      <c r="BT22" s="111"/>
      <c r="BU22" s="111"/>
      <c r="BV22" s="111"/>
      <c r="BW22" s="111">
        <f>'(附表１－３)年間実施計画'!AL38</f>
        <v>0</v>
      </c>
      <c r="BX22" s="111"/>
      <c r="BY22" s="111"/>
      <c r="BZ22" s="111"/>
      <c r="CA22" s="111"/>
      <c r="CB22" s="111"/>
      <c r="CC22" s="111"/>
    </row>
    <row r="23" spans="2:101" s="29" customFormat="1" ht="20.05" customHeight="1" x14ac:dyDescent="0.5">
      <c r="B23" s="118" t="s">
        <v>41</v>
      </c>
      <c r="C23" s="118"/>
      <c r="D23" s="118"/>
      <c r="E23" s="118"/>
      <c r="F23" s="118"/>
      <c r="G23" s="118"/>
      <c r="H23" s="115">
        <f>'(附表１－３)年間実施計画'!AK9</f>
        <v>0</v>
      </c>
      <c r="I23" s="116"/>
      <c r="J23" s="116"/>
      <c r="K23" s="116"/>
      <c r="L23" s="116"/>
      <c r="M23" s="116"/>
      <c r="N23" s="117"/>
      <c r="O23" s="111">
        <f>'(附表１－３)年間実施計画'!AL9</f>
        <v>0</v>
      </c>
      <c r="P23" s="111"/>
      <c r="Q23" s="111"/>
      <c r="R23" s="111"/>
      <c r="S23" s="111"/>
      <c r="T23" s="111"/>
      <c r="U23" s="115"/>
      <c r="V23" s="112" t="s">
        <v>27</v>
      </c>
      <c r="W23" s="113"/>
      <c r="X23" s="113"/>
      <c r="Y23" s="113"/>
      <c r="Z23" s="113"/>
      <c r="AA23" s="114"/>
      <c r="AB23" s="115">
        <f>'(附表１－３)年間実施計画'!AK19</f>
        <v>0</v>
      </c>
      <c r="AC23" s="116"/>
      <c r="AD23" s="116"/>
      <c r="AE23" s="116"/>
      <c r="AF23" s="116"/>
      <c r="AG23" s="116"/>
      <c r="AH23" s="117"/>
      <c r="AI23" s="115">
        <f>'(附表１－３)年間実施計画'!AL19</f>
        <v>0</v>
      </c>
      <c r="AJ23" s="116"/>
      <c r="AK23" s="116"/>
      <c r="AL23" s="116"/>
      <c r="AM23" s="116"/>
      <c r="AN23" s="116"/>
      <c r="AO23" s="116"/>
      <c r="AP23" s="112" t="s">
        <v>57</v>
      </c>
      <c r="AQ23" s="113"/>
      <c r="AR23" s="113"/>
      <c r="AS23" s="113"/>
      <c r="AT23" s="113"/>
      <c r="AU23" s="114"/>
      <c r="AV23" s="111">
        <f>'(附表１－３)年間実施計画'!AK29</f>
        <v>0</v>
      </c>
      <c r="AW23" s="111"/>
      <c r="AX23" s="111"/>
      <c r="AY23" s="111"/>
      <c r="AZ23" s="111"/>
      <c r="BA23" s="111"/>
      <c r="BB23" s="111"/>
      <c r="BC23" s="111">
        <f>'(附表１－３)年間実施計画'!AL29</f>
        <v>0</v>
      </c>
      <c r="BD23" s="111"/>
      <c r="BE23" s="111"/>
      <c r="BF23" s="111"/>
      <c r="BG23" s="111"/>
      <c r="BH23" s="111"/>
      <c r="BI23" s="115"/>
      <c r="BJ23" s="112" t="s">
        <v>43</v>
      </c>
      <c r="BK23" s="113"/>
      <c r="BL23" s="113"/>
      <c r="BM23" s="113"/>
      <c r="BN23" s="113"/>
      <c r="BO23" s="114"/>
      <c r="BP23" s="111">
        <f>'(附表１－３)年間実施計画'!AK39</f>
        <v>0</v>
      </c>
      <c r="BQ23" s="111"/>
      <c r="BR23" s="111"/>
      <c r="BS23" s="111"/>
      <c r="BT23" s="111"/>
      <c r="BU23" s="111"/>
      <c r="BV23" s="111"/>
      <c r="BW23" s="111">
        <f>'(附表１－３)年間実施計画'!AL39</f>
        <v>0</v>
      </c>
      <c r="BX23" s="111"/>
      <c r="BY23" s="111"/>
      <c r="BZ23" s="111"/>
      <c r="CA23" s="111"/>
      <c r="CB23" s="111"/>
      <c r="CC23" s="111"/>
    </row>
    <row r="24" spans="2:101" s="29" customFormat="1" ht="20.05" customHeight="1" x14ac:dyDescent="0.5">
      <c r="B24" s="118" t="s">
        <v>44</v>
      </c>
      <c r="C24" s="118"/>
      <c r="D24" s="118"/>
      <c r="E24" s="118"/>
      <c r="F24" s="118"/>
      <c r="G24" s="118"/>
      <c r="H24" s="115">
        <f>'(附表１－３)年間実施計画'!AK10</f>
        <v>0</v>
      </c>
      <c r="I24" s="116"/>
      <c r="J24" s="116"/>
      <c r="K24" s="116"/>
      <c r="L24" s="116"/>
      <c r="M24" s="116"/>
      <c r="N24" s="117"/>
      <c r="O24" s="111">
        <f>'(附表１－３)年間実施計画'!AL10</f>
        <v>0</v>
      </c>
      <c r="P24" s="111"/>
      <c r="Q24" s="111"/>
      <c r="R24" s="111"/>
      <c r="S24" s="111"/>
      <c r="T24" s="111"/>
      <c r="U24" s="115"/>
      <c r="V24" s="112" t="s">
        <v>30</v>
      </c>
      <c r="W24" s="113"/>
      <c r="X24" s="113"/>
      <c r="Y24" s="113"/>
      <c r="Z24" s="113"/>
      <c r="AA24" s="114"/>
      <c r="AB24" s="115">
        <f>'(附表１－３)年間実施計画'!AK20</f>
        <v>0</v>
      </c>
      <c r="AC24" s="116"/>
      <c r="AD24" s="116"/>
      <c r="AE24" s="116"/>
      <c r="AF24" s="116"/>
      <c r="AG24" s="116"/>
      <c r="AH24" s="117"/>
      <c r="AI24" s="115">
        <f>'(附表１－３)年間実施計画'!AL20</f>
        <v>0</v>
      </c>
      <c r="AJ24" s="116"/>
      <c r="AK24" s="116"/>
      <c r="AL24" s="116"/>
      <c r="AM24" s="116"/>
      <c r="AN24" s="116"/>
      <c r="AO24" s="116"/>
      <c r="AP24" s="112" t="s">
        <v>60</v>
      </c>
      <c r="AQ24" s="113"/>
      <c r="AR24" s="113"/>
      <c r="AS24" s="113"/>
      <c r="AT24" s="113"/>
      <c r="AU24" s="114"/>
      <c r="AV24" s="111">
        <f>'(附表１－３)年間実施計画'!AK30</f>
        <v>0</v>
      </c>
      <c r="AW24" s="111"/>
      <c r="AX24" s="111"/>
      <c r="AY24" s="111"/>
      <c r="AZ24" s="111"/>
      <c r="BA24" s="111"/>
      <c r="BB24" s="111"/>
      <c r="BC24" s="111">
        <f>'(附表１－３)年間実施計画'!AL30</f>
        <v>0</v>
      </c>
      <c r="BD24" s="111"/>
      <c r="BE24" s="111"/>
      <c r="BF24" s="111"/>
      <c r="BG24" s="111"/>
      <c r="BH24" s="111"/>
      <c r="BI24" s="115"/>
      <c r="BJ24" s="112" t="s">
        <v>46</v>
      </c>
      <c r="BK24" s="113"/>
      <c r="BL24" s="113"/>
      <c r="BM24" s="113"/>
      <c r="BN24" s="113"/>
      <c r="BO24" s="114"/>
      <c r="BP24" s="111">
        <f>'(附表１－３)年間実施計画'!AK40</f>
        <v>0</v>
      </c>
      <c r="BQ24" s="111"/>
      <c r="BR24" s="111"/>
      <c r="BS24" s="111"/>
      <c r="BT24" s="111"/>
      <c r="BU24" s="111"/>
      <c r="BV24" s="111"/>
      <c r="BW24" s="111">
        <f>'(附表１－３)年間実施計画'!AL40</f>
        <v>0</v>
      </c>
      <c r="BX24" s="111"/>
      <c r="BY24" s="111"/>
      <c r="BZ24" s="111"/>
      <c r="CA24" s="111"/>
      <c r="CB24" s="111"/>
      <c r="CC24" s="111"/>
    </row>
    <row r="25" spans="2:101" s="29" customFormat="1" ht="20.05" customHeight="1" x14ac:dyDescent="0.5">
      <c r="B25" s="118" t="s">
        <v>47</v>
      </c>
      <c r="C25" s="118"/>
      <c r="D25" s="118"/>
      <c r="E25" s="118"/>
      <c r="F25" s="118"/>
      <c r="G25" s="118"/>
      <c r="H25" s="115">
        <f>'(附表１－３)年間実施計画'!AK11</f>
        <v>0</v>
      </c>
      <c r="I25" s="116"/>
      <c r="J25" s="116"/>
      <c r="K25" s="116"/>
      <c r="L25" s="116"/>
      <c r="M25" s="116"/>
      <c r="N25" s="117"/>
      <c r="O25" s="111">
        <f>'(附表１－３)年間実施計画'!AL11</f>
        <v>0</v>
      </c>
      <c r="P25" s="111"/>
      <c r="Q25" s="111"/>
      <c r="R25" s="111"/>
      <c r="S25" s="111"/>
      <c r="T25" s="111"/>
      <c r="U25" s="115"/>
      <c r="V25" s="112" t="s">
        <v>33</v>
      </c>
      <c r="W25" s="113"/>
      <c r="X25" s="113"/>
      <c r="Y25" s="113"/>
      <c r="Z25" s="113"/>
      <c r="AA25" s="114"/>
      <c r="AB25" s="115">
        <f>'(附表１－３)年間実施計画'!AK21</f>
        <v>0</v>
      </c>
      <c r="AC25" s="116"/>
      <c r="AD25" s="116"/>
      <c r="AE25" s="116"/>
      <c r="AF25" s="116"/>
      <c r="AG25" s="116"/>
      <c r="AH25" s="117"/>
      <c r="AI25" s="115">
        <f>'(附表１－３)年間実施計画'!AL21</f>
        <v>0</v>
      </c>
      <c r="AJ25" s="116"/>
      <c r="AK25" s="116"/>
      <c r="AL25" s="116"/>
      <c r="AM25" s="116"/>
      <c r="AN25" s="116"/>
      <c r="AO25" s="116"/>
      <c r="AP25" s="112" t="s">
        <v>63</v>
      </c>
      <c r="AQ25" s="113"/>
      <c r="AR25" s="113"/>
      <c r="AS25" s="113"/>
      <c r="AT25" s="113"/>
      <c r="AU25" s="114"/>
      <c r="AV25" s="111">
        <f>'(附表１－３)年間実施計画'!AK31</f>
        <v>0</v>
      </c>
      <c r="AW25" s="111"/>
      <c r="AX25" s="111"/>
      <c r="AY25" s="111"/>
      <c r="AZ25" s="111"/>
      <c r="BA25" s="111"/>
      <c r="BB25" s="111"/>
      <c r="BC25" s="111">
        <f>'(附表１－３)年間実施計画'!AL31</f>
        <v>0</v>
      </c>
      <c r="BD25" s="111"/>
      <c r="BE25" s="111"/>
      <c r="BF25" s="111"/>
      <c r="BG25" s="111"/>
      <c r="BH25" s="111"/>
      <c r="BI25" s="115"/>
      <c r="BJ25" s="112" t="s">
        <v>49</v>
      </c>
      <c r="BK25" s="113"/>
      <c r="BL25" s="113"/>
      <c r="BM25" s="113"/>
      <c r="BN25" s="113"/>
      <c r="BO25" s="114"/>
      <c r="BP25" s="111">
        <f>'(附表１－３)年間実施計画'!AK41</f>
        <v>0</v>
      </c>
      <c r="BQ25" s="111"/>
      <c r="BR25" s="111"/>
      <c r="BS25" s="111"/>
      <c r="BT25" s="111"/>
      <c r="BU25" s="111"/>
      <c r="BV25" s="111"/>
      <c r="BW25" s="111">
        <f>'(附表１－３)年間実施計画'!AL41</f>
        <v>0</v>
      </c>
      <c r="BX25" s="111"/>
      <c r="BY25" s="111"/>
      <c r="BZ25" s="111"/>
      <c r="CA25" s="111"/>
      <c r="CB25" s="111"/>
      <c r="CC25" s="111"/>
    </row>
    <row r="26" spans="2:101" s="29" customFormat="1" ht="20.05" customHeight="1" x14ac:dyDescent="0.5">
      <c r="B26" s="118" t="s">
        <v>50</v>
      </c>
      <c r="C26" s="118"/>
      <c r="D26" s="118"/>
      <c r="E26" s="118"/>
      <c r="F26" s="118"/>
      <c r="G26" s="118"/>
      <c r="H26" s="115">
        <f>'(附表１－３)年間実施計画'!AK12</f>
        <v>0</v>
      </c>
      <c r="I26" s="116"/>
      <c r="J26" s="116"/>
      <c r="K26" s="116"/>
      <c r="L26" s="116"/>
      <c r="M26" s="116"/>
      <c r="N26" s="117"/>
      <c r="O26" s="111">
        <f>'(附表１－３)年間実施計画'!AL12</f>
        <v>0</v>
      </c>
      <c r="P26" s="111"/>
      <c r="Q26" s="111"/>
      <c r="R26" s="111"/>
      <c r="S26" s="111"/>
      <c r="T26" s="111"/>
      <c r="U26" s="115"/>
      <c r="V26" s="112" t="s">
        <v>36</v>
      </c>
      <c r="W26" s="113"/>
      <c r="X26" s="113"/>
      <c r="Y26" s="113"/>
      <c r="Z26" s="113"/>
      <c r="AA26" s="114"/>
      <c r="AB26" s="115">
        <f>'(附表１－３)年間実施計画'!AK22</f>
        <v>0</v>
      </c>
      <c r="AC26" s="116"/>
      <c r="AD26" s="116"/>
      <c r="AE26" s="116"/>
      <c r="AF26" s="116"/>
      <c r="AG26" s="116"/>
      <c r="AH26" s="117"/>
      <c r="AI26" s="115">
        <f>'(附表１－３)年間実施計画'!AL22</f>
        <v>0</v>
      </c>
      <c r="AJ26" s="116"/>
      <c r="AK26" s="116"/>
      <c r="AL26" s="116"/>
      <c r="AM26" s="116"/>
      <c r="AN26" s="116"/>
      <c r="AO26" s="116"/>
      <c r="AP26" s="112" t="s">
        <v>65</v>
      </c>
      <c r="AQ26" s="113"/>
      <c r="AR26" s="113"/>
      <c r="AS26" s="113"/>
      <c r="AT26" s="113"/>
      <c r="AU26" s="114"/>
      <c r="AV26" s="111">
        <f>'(附表１－３)年間実施計画'!AK32</f>
        <v>0</v>
      </c>
      <c r="AW26" s="111"/>
      <c r="AX26" s="111"/>
      <c r="AY26" s="111"/>
      <c r="AZ26" s="111"/>
      <c r="BA26" s="111"/>
      <c r="BB26" s="111"/>
      <c r="BC26" s="111">
        <f>'(附表１－３)年間実施計画'!AL32</f>
        <v>0</v>
      </c>
      <c r="BD26" s="111"/>
      <c r="BE26" s="111"/>
      <c r="BF26" s="111"/>
      <c r="BG26" s="111"/>
      <c r="BH26" s="111"/>
      <c r="BI26" s="115"/>
      <c r="BJ26" s="112" t="s">
        <v>52</v>
      </c>
      <c r="BK26" s="113"/>
      <c r="BL26" s="113"/>
      <c r="BM26" s="113"/>
      <c r="BN26" s="113"/>
      <c r="BO26" s="114"/>
      <c r="BP26" s="111">
        <f>'(附表１－３)年間実施計画'!AK42</f>
        <v>0</v>
      </c>
      <c r="BQ26" s="111"/>
      <c r="BR26" s="111"/>
      <c r="BS26" s="111"/>
      <c r="BT26" s="111"/>
      <c r="BU26" s="111"/>
      <c r="BV26" s="111"/>
      <c r="BW26" s="111">
        <f>'(附表１－３)年間実施計画'!AL42</f>
        <v>0</v>
      </c>
      <c r="BX26" s="111"/>
      <c r="BY26" s="111"/>
      <c r="BZ26" s="111"/>
      <c r="CA26" s="111"/>
      <c r="CB26" s="111"/>
      <c r="CC26" s="111"/>
    </row>
    <row r="27" spans="2:101" x14ac:dyDescent="0.5">
      <c r="BP27" s="29"/>
      <c r="BQ27" s="29"/>
      <c r="BR27" s="29"/>
      <c r="BS27" s="29"/>
      <c r="BT27" s="29"/>
      <c r="BU27" s="29"/>
      <c r="BV27" s="29"/>
      <c r="BW27" s="29"/>
      <c r="BX27" s="29"/>
      <c r="BY27" s="29"/>
      <c r="BZ27" s="29"/>
      <c r="CA27" s="29"/>
      <c r="CB27" s="29"/>
      <c r="CC27" s="29"/>
    </row>
  </sheetData>
  <sheetProtection algorithmName="SHA-512" hashValue="MhmJ7H/LjCa4/zx7g5+3p/18WbDUmNeXeHOuJ/pdhB7kgtcAZQGeRysl7TOdEErhwFj3MJLWKhB7STY3+73LLw==" saltValue="thrP9k8xBFUYzYnUC4XM0w==" spinCount="100000" sheet="1" objects="1" scenarios="1"/>
  <mergeCells count="170">
    <mergeCell ref="CQ16:CW16"/>
    <mergeCell ref="AP25:AU25"/>
    <mergeCell ref="AV25:BB25"/>
    <mergeCell ref="BC25:BI25"/>
    <mergeCell ref="BJ25:BO25"/>
    <mergeCell ref="BP25:BV25"/>
    <mergeCell ref="BW25:CC25"/>
    <mergeCell ref="BP13:CV13"/>
    <mergeCell ref="BI14:BO14"/>
    <mergeCell ref="BP14:CV14"/>
    <mergeCell ref="AV17:BB17"/>
    <mergeCell ref="BC17:BI17"/>
    <mergeCell ref="BP17:BV17"/>
    <mergeCell ref="BW17:CC17"/>
    <mergeCell ref="CJ17:CP17"/>
    <mergeCell ref="CQ17:CW17"/>
    <mergeCell ref="BI13:BO13"/>
    <mergeCell ref="AP16:AU16"/>
    <mergeCell ref="AV16:BB16"/>
    <mergeCell ref="BC16:BI16"/>
    <mergeCell ref="BJ16:BO16"/>
    <mergeCell ref="BP16:BV16"/>
    <mergeCell ref="BW16:CC16"/>
    <mergeCell ref="CD16:CI16"/>
    <mergeCell ref="CJ16:CP16"/>
    <mergeCell ref="V23:AA23"/>
    <mergeCell ref="AB23:AH23"/>
    <mergeCell ref="AI23:AO23"/>
    <mergeCell ref="AP23:AU23"/>
    <mergeCell ref="AV23:BB23"/>
    <mergeCell ref="BC23:BI23"/>
    <mergeCell ref="BJ23:BO23"/>
    <mergeCell ref="BP23:BV23"/>
    <mergeCell ref="BW23:CC23"/>
    <mergeCell ref="V22:AA22"/>
    <mergeCell ref="AB22:AH22"/>
    <mergeCell ref="AI22:AO22"/>
    <mergeCell ref="AP22:AU22"/>
    <mergeCell ref="AV22:BB22"/>
    <mergeCell ref="BC22:BI22"/>
    <mergeCell ref="BJ22:BO22"/>
    <mergeCell ref="BP22:BV22"/>
    <mergeCell ref="BW22:CC22"/>
    <mergeCell ref="BJ19:BO19"/>
    <mergeCell ref="BP19:BV19"/>
    <mergeCell ref="BW19:CC19"/>
    <mergeCell ref="CD20:CI20"/>
    <mergeCell ref="CJ20:CP20"/>
    <mergeCell ref="CQ20:CW20"/>
    <mergeCell ref="V21:AA21"/>
    <mergeCell ref="AB21:AH21"/>
    <mergeCell ref="AI21:AO21"/>
    <mergeCell ref="AP21:AU21"/>
    <mergeCell ref="AV21:BB21"/>
    <mergeCell ref="BC21:BI21"/>
    <mergeCell ref="BJ21:BO21"/>
    <mergeCell ref="BP21:BV21"/>
    <mergeCell ref="BW21:CC21"/>
    <mergeCell ref="V20:AA20"/>
    <mergeCell ref="AB20:AH20"/>
    <mergeCell ref="AI20:AO20"/>
    <mergeCell ref="AP20:AU20"/>
    <mergeCell ref="AV20:BB20"/>
    <mergeCell ref="BC20:BI20"/>
    <mergeCell ref="BJ20:BO20"/>
    <mergeCell ref="BP20:BV20"/>
    <mergeCell ref="BW20:CC20"/>
    <mergeCell ref="CD19:CI19"/>
    <mergeCell ref="CJ19:CP19"/>
    <mergeCell ref="CQ19:CW19"/>
    <mergeCell ref="AP18:AU18"/>
    <mergeCell ref="BJ18:BO18"/>
    <mergeCell ref="CD18:CI18"/>
    <mergeCell ref="V17:AA17"/>
    <mergeCell ref="AB18:AH18"/>
    <mergeCell ref="AI18:AO18"/>
    <mergeCell ref="AP17:AU17"/>
    <mergeCell ref="AV18:BB18"/>
    <mergeCell ref="BC18:BI18"/>
    <mergeCell ref="BJ17:BO17"/>
    <mergeCell ref="BP18:BV18"/>
    <mergeCell ref="BW18:CC18"/>
    <mergeCell ref="CD17:CI17"/>
    <mergeCell ref="CJ18:CP18"/>
    <mergeCell ref="CQ18:CW18"/>
    <mergeCell ref="V19:AA19"/>
    <mergeCell ref="AB19:AH19"/>
    <mergeCell ref="AI19:AO19"/>
    <mergeCell ref="AP19:AU19"/>
    <mergeCell ref="AV19:BB19"/>
    <mergeCell ref="BC19:BI19"/>
    <mergeCell ref="B3:DP3"/>
    <mergeCell ref="CG5:CO5"/>
    <mergeCell ref="CP5:DP5"/>
    <mergeCell ref="BI7:BT7"/>
    <mergeCell ref="BU7:CF7"/>
    <mergeCell ref="CG7:CR7"/>
    <mergeCell ref="CS7:DD7"/>
    <mergeCell ref="DE7:DP7"/>
    <mergeCell ref="Z8:BH8"/>
    <mergeCell ref="BI8:BT8"/>
    <mergeCell ref="BU8:CF8"/>
    <mergeCell ref="CG8:CR8"/>
    <mergeCell ref="CS8:DD8"/>
    <mergeCell ref="DE8:DP8"/>
    <mergeCell ref="B7:M7"/>
    <mergeCell ref="N7:Y7"/>
    <mergeCell ref="Z7:BH7"/>
    <mergeCell ref="B8:M8"/>
    <mergeCell ref="N8:Y8"/>
    <mergeCell ref="B17:G17"/>
    <mergeCell ref="H18:N18"/>
    <mergeCell ref="O18:U18"/>
    <mergeCell ref="B16:G16"/>
    <mergeCell ref="H16:N16"/>
    <mergeCell ref="O16:U16"/>
    <mergeCell ref="V16:AA16"/>
    <mergeCell ref="AB16:AH16"/>
    <mergeCell ref="AI16:AO16"/>
    <mergeCell ref="V18:AA18"/>
    <mergeCell ref="H17:N17"/>
    <mergeCell ref="O17:U17"/>
    <mergeCell ref="AB17:AH17"/>
    <mergeCell ref="AI17:AO17"/>
    <mergeCell ref="B19:G19"/>
    <mergeCell ref="H19:N19"/>
    <mergeCell ref="O19:U19"/>
    <mergeCell ref="B18:G18"/>
    <mergeCell ref="B21:G21"/>
    <mergeCell ref="H21:N21"/>
    <mergeCell ref="O21:U21"/>
    <mergeCell ref="B20:G20"/>
    <mergeCell ref="H20:N20"/>
    <mergeCell ref="O20:U20"/>
    <mergeCell ref="B23:G23"/>
    <mergeCell ref="H23:N23"/>
    <mergeCell ref="O23:U23"/>
    <mergeCell ref="B22:G22"/>
    <mergeCell ref="H22:N22"/>
    <mergeCell ref="O22:U22"/>
    <mergeCell ref="B25:G25"/>
    <mergeCell ref="H25:N25"/>
    <mergeCell ref="O25:U25"/>
    <mergeCell ref="B24:G24"/>
    <mergeCell ref="H24:N24"/>
    <mergeCell ref="O24:U24"/>
    <mergeCell ref="BW24:CC24"/>
    <mergeCell ref="V26:AA26"/>
    <mergeCell ref="AB26:AH26"/>
    <mergeCell ref="AI26:AO26"/>
    <mergeCell ref="AP26:AU26"/>
    <mergeCell ref="AV26:BB26"/>
    <mergeCell ref="B26:G26"/>
    <mergeCell ref="H26:N26"/>
    <mergeCell ref="V24:AA24"/>
    <mergeCell ref="AB24:AH24"/>
    <mergeCell ref="O26:U26"/>
    <mergeCell ref="AI24:AO24"/>
    <mergeCell ref="AP24:AU24"/>
    <mergeCell ref="AV24:BB24"/>
    <mergeCell ref="BC24:BI24"/>
    <mergeCell ref="BJ24:BO24"/>
    <mergeCell ref="BP24:BV24"/>
    <mergeCell ref="BC26:BI26"/>
    <mergeCell ref="BJ26:BO26"/>
    <mergeCell ref="BP26:BV26"/>
    <mergeCell ref="BW26:CC26"/>
    <mergeCell ref="V25:AA25"/>
    <mergeCell ref="AB25:AH25"/>
    <mergeCell ref="AI25:AO25"/>
  </mergeCells>
  <phoneticPr fontId="3"/>
  <pageMargins left="0.7" right="0.7" top="0.75" bottom="0.75" header="0.3" footer="0.3"/>
  <pageSetup paperSize="9" scale="91" orientation="landscape" horizontalDpi="0" verticalDpi="0" copies="5" r:id="rId1"/>
  <rowBreaks count="1" manualBreakCount="1">
    <brk id="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94FE-145B-4648-B025-2746C0FC80CE}">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213</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4"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ref="J25:J29" si="23">(I25*H25)*0.1*10</f>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3"/>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3"/>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3"/>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3"/>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48" si="24">(I44*H44)*0.1*10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4"/>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4"/>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4"/>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4"/>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ref="J49:J53" si="25">(I49*H49)*0.1*10</f>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5"/>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5"/>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5"/>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5"/>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2" si="26">(I68*H68)*0.1*10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6"/>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6"/>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6"/>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6"/>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ref="J73:J77" si="27">(I73*H73)*0.1*10</f>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7"/>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7"/>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7"/>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7"/>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96" si="28">(I92*H92)*0.1*10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8"/>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8"/>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8"/>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8"/>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ref="J97:J101" si="29">(I97*H97)*0.1*10</f>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9"/>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9"/>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9"/>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9"/>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0" si="30">(I116*H116)*0.1*10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30"/>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30"/>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30"/>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30"/>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ref="J121:J125" si="31">(I121*H121)*0.1*10</f>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31"/>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31"/>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31"/>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31"/>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4" si="32">(I140*H140)*0.1*10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32"/>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32"/>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32"/>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32"/>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ref="J145:J149" si="33">(I145*H145)*0.1*10</f>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33"/>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33"/>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33"/>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33"/>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34">SUMIF(H178:H180,"&lt;&gt;#N/A")</f>
        <v>0</v>
      </c>
      <c r="I181" s="58">
        <f t="shared" si="34"/>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 si="35">SUMIF(H184:H186,"&lt;&gt;#N/A")</f>
        <v>0</v>
      </c>
      <c r="I187" s="58">
        <f t="shared" ref="I187" si="36">SUMIF(I184:I186,"&lt;&gt;#N/A")</f>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KKXFbGulm0KK2FnogTuuxS1HTGIkSG2A6QbIomTEyrv0KHu40AGSUpixT5k/p5bxWAP+yICDrA4UDUxuetcA8A==" saltValue="VDE1TY0hPnI+vSGKVduYDg==" spinCount="100000" sheet="1" objects="1" scenarios="1"/>
  <mergeCells count="62">
    <mergeCell ref="H1:J1"/>
    <mergeCell ref="A184:B184"/>
    <mergeCell ref="A185:B185"/>
    <mergeCell ref="A186:B186"/>
    <mergeCell ref="A187:F187"/>
    <mergeCell ref="A167:F167"/>
    <mergeCell ref="A181:F181"/>
    <mergeCell ref="A173:F173"/>
    <mergeCell ref="A171:B171"/>
    <mergeCell ref="A170:B170"/>
    <mergeCell ref="A172:B172"/>
    <mergeCell ref="A12:B12"/>
    <mergeCell ref="C12:I12"/>
    <mergeCell ref="A78:G78"/>
    <mergeCell ref="A13:B13"/>
    <mergeCell ref="C13:I13"/>
    <mergeCell ref="A190:B190"/>
    <mergeCell ref="A191:B191"/>
    <mergeCell ref="A139:A149"/>
    <mergeCell ref="A150:G150"/>
    <mergeCell ref="A153:A158"/>
    <mergeCell ref="A159:G159"/>
    <mergeCell ref="A165:B165"/>
    <mergeCell ref="A164:B164"/>
    <mergeCell ref="A163:B163"/>
    <mergeCell ref="A166:B166"/>
    <mergeCell ref="A180:B180"/>
    <mergeCell ref="A179:B179"/>
    <mergeCell ref="A178:B178"/>
    <mergeCell ref="A177:B177"/>
    <mergeCell ref="A4:J4"/>
    <mergeCell ref="A7:B7"/>
    <mergeCell ref="C7:I7"/>
    <mergeCell ref="A8:B8"/>
    <mergeCell ref="C8:I8"/>
    <mergeCell ref="A9:B9"/>
    <mergeCell ref="C9:I9"/>
    <mergeCell ref="A10:B10"/>
    <mergeCell ref="C10:I10"/>
    <mergeCell ref="A11:B11"/>
    <mergeCell ref="C11:I11"/>
    <mergeCell ref="A135:G135"/>
    <mergeCell ref="A67:A77"/>
    <mergeCell ref="A43:A53"/>
    <mergeCell ref="A54:G54"/>
    <mergeCell ref="A57:A62"/>
    <mergeCell ref="A63:G63"/>
    <mergeCell ref="A81:A86"/>
    <mergeCell ref="A87:G87"/>
    <mergeCell ref="A91:A101"/>
    <mergeCell ref="A102:G102"/>
    <mergeCell ref="A105:A110"/>
    <mergeCell ref="A115:A125"/>
    <mergeCell ref="A111:G111"/>
    <mergeCell ref="A126:G126"/>
    <mergeCell ref="A129:A134"/>
    <mergeCell ref="A14:B14"/>
    <mergeCell ref="C14:I14"/>
    <mergeCell ref="A19:A29"/>
    <mergeCell ref="A30:G30"/>
    <mergeCell ref="A33:A38"/>
    <mergeCell ref="A39:G3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45"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9C56EB3-C11C-4FB8-96EC-2447AE60940B}">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34C59351-7E9E-4C35-BFEB-1EB01B136CE4}">
          <x14:formula1>
            <xm:f>地域密着型通所介護費!$C$2:$C$7</xm:f>
          </x14:formula1>
          <xm:sqref>G92:G101 G140:G149 G154:G158 G130:G134 G106:G110 G82:G86 G58:G62 G116:G125 G68:G77 G20:G29 G44:G53 G34:G38</xm:sqref>
        </x14:dataValidation>
        <x14:dataValidation type="list" allowBlank="1" showInputMessage="1" showErrorMessage="1" xr:uid="{17CCEBBB-A56A-4FCF-A716-31696F516182}">
          <x14:formula1>
            <xm:f>地域密着型通所介護費!$A$8:$A$14</xm:f>
          </x14:formula1>
          <xm:sqref>C12:I14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4569B-7D00-44C4-BFCD-1C0EDFA60891}">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224</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ref="J93:J101" si="25">(I93*H93)*0.1*10</f>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50"/>
      <c r="H164" s="57">
        <f>IF(AND(A164&lt;&gt;"",C164&lt;&gt;"",D164&lt;&gt;"",E164&lt;&gt;"",F164&lt;&gt;"",G164&lt;&gt;""),12785,0)</f>
        <v>0</v>
      </c>
      <c r="I164" s="57">
        <f>H164*0.1*10</f>
        <v>0</v>
      </c>
      <c r="J164" s="59"/>
    </row>
    <row r="165" spans="1:10" ht="25" customHeight="1" x14ac:dyDescent="0.5">
      <c r="A165" s="167"/>
      <c r="B165" s="168"/>
      <c r="C165" s="48"/>
      <c r="D165" s="48"/>
      <c r="E165" s="48"/>
      <c r="F165" s="48"/>
      <c r="G165" s="50"/>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50"/>
      <c r="H171" s="57">
        <f>IF(AND(A171&lt;&gt;"",C171&lt;&gt;"",D171&lt;&gt;"",E171&lt;&gt;"",F171&lt;&gt;"",G171&lt;&gt;""),12785,0)</f>
        <v>0</v>
      </c>
      <c r="I171" s="57">
        <f>(H171*0.1*10)/2</f>
        <v>0</v>
      </c>
      <c r="J171" s="59"/>
    </row>
    <row r="172" spans="1:10" ht="25" customHeight="1" x14ac:dyDescent="0.5">
      <c r="A172" s="167"/>
      <c r="B172" s="168"/>
      <c r="C172" s="48"/>
      <c r="D172" s="48"/>
      <c r="E172" s="48"/>
      <c r="F172" s="48"/>
      <c r="G172" s="50"/>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50"/>
      <c r="H178" s="57">
        <f>IF(AND(A178&lt;&gt;"",C178&lt;&gt;"",D178&lt;&gt;"",E178&lt;&gt;"",F178&lt;&gt;"",G178&lt;&gt;""),1335,0)</f>
        <v>0</v>
      </c>
      <c r="I178" s="57">
        <f>(G178*H178)*0.1*10</f>
        <v>0</v>
      </c>
    </row>
    <row r="179" spans="1:9" ht="25" customHeight="1" x14ac:dyDescent="0.5">
      <c r="A179" s="167"/>
      <c r="B179" s="168"/>
      <c r="C179" s="48"/>
      <c r="D179" s="48"/>
      <c r="E179" s="48"/>
      <c r="F179" s="48"/>
      <c r="G179" s="50"/>
      <c r="H179" s="57">
        <f>IF(AND(A179&lt;&gt;"",C179&lt;&gt;"",D179&lt;&gt;"",E179&lt;&gt;"",F179&lt;&gt;"",G179&lt;&gt;""),1335,0)</f>
        <v>0</v>
      </c>
      <c r="I179" s="57">
        <f>(G179*H179)*0.1*10</f>
        <v>0</v>
      </c>
    </row>
    <row r="180" spans="1:9" ht="25" customHeight="1" x14ac:dyDescent="0.5">
      <c r="A180" s="167"/>
      <c r="B180" s="168"/>
      <c r="C180" s="48"/>
      <c r="D180" s="48"/>
      <c r="E180" s="48"/>
      <c r="F180" s="48"/>
      <c r="G180" s="50"/>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50"/>
      <c r="H185" s="57">
        <f>IF(AND(A185&lt;&gt;"",C185&lt;&gt;"",D185&lt;&gt;"",E185&lt;&gt;"",F185&lt;&gt;"",G185&lt;&gt;""),1335,0)</f>
        <v>0</v>
      </c>
      <c r="I185" s="57">
        <f>((G185*H185)*0.1*10)/2</f>
        <v>0</v>
      </c>
    </row>
    <row r="186" spans="1:9" ht="25" customHeight="1" x14ac:dyDescent="0.5">
      <c r="A186" s="167"/>
      <c r="B186" s="168"/>
      <c r="C186" s="48"/>
      <c r="D186" s="48"/>
      <c r="E186" s="48"/>
      <c r="F186" s="48"/>
      <c r="G186" s="50"/>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NQ+Dios7AvAV3bIRIwE8tjnzYgy0JjMV7Re4XeEAWxulJ5Tpwn9u7Ha9qnnOsvUSH7h1BcXPYM+JDMPA14JuFw==" saltValue="PuPRL0Ca68lrmEJE6qJKyg=="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9EA227D-5AF8-4D9E-96A1-782F371356B7}">
          <x14:formula1>
            <xm:f>地域密着型通所介護費!$C$2:$C$7</xm:f>
          </x14:formula1>
          <xm:sqref>G68:G77 G116:G125 G130:G134 G106:G110 G82:G86 G58:G62 G34:G38 G92:G101 G44:G53 G140:G149 G20:G29 G154:G158</xm:sqref>
        </x14:dataValidation>
        <x14:dataValidation type="list" allowBlank="1" showInputMessage="1" showErrorMessage="1" xr:uid="{D241F126-FA80-4BF8-A734-E1B6E6E0C67E}">
          <x14:formula1>
            <xm:f>対象地域一覧!$A$2:$A$45</xm:f>
          </x14:formula1>
          <xm:sqref>D68:D77 D116:D125 D130:D134 D106:D110 D82:D86 D58:D62 D34:D38 D92:D101 D44:D53 D154:D158 D20:D29 D140:D149 D164:D166 D171:D172 D178:D180 D185:D186</xm:sqref>
        </x14:dataValidation>
        <x14:dataValidation type="list" allowBlank="1" showInputMessage="1" showErrorMessage="1" xr:uid="{F77AEEF4-C66E-4A53-97E7-48A3C1D54DDF}">
          <x14:formula1>
            <xm:f>地域密着型通所介護費!$A$8:$A$14</xm:f>
          </x14:formula1>
          <xm:sqref>C12:I14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79B9-065C-4F09-8956-0545E662F7E8}">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223</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101" si="25">(I92*H92)*0.1*10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5"/>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VWzNE/MHtR2PTF8wYd1Uy1u1lSlRdQxvtSMVQYKc3WAnLArkjg/dCr1K94Y+S7dLiIeiu31KQrRICSr10RgRRQ==" saltValue="BJukzhdPzYegT88+u4qNXQ=="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5924A4A-5C67-46DE-B406-3B2584849F88}">
          <x14:formula1>
            <xm:f>対象地域一覧!$A$2:$A$45</xm:f>
          </x14:formula1>
          <xm:sqref>D44:D53 D92:D101 D106:D110 D82:D86 D58:D62 D34:D38 D140:D149 D68:D77 D20:D29 D171:D172 D130:D134 D116:D125 D164:D166 D178:D180 D185:D186 D154:D158</xm:sqref>
        </x14:dataValidation>
        <x14:dataValidation type="list" allowBlank="1" showInputMessage="1" showErrorMessage="1" xr:uid="{15F21698-AD55-490B-BFDB-161AB48053AF}">
          <x14:formula1>
            <xm:f>地域密着型通所介護費!$C$2:$C$7</xm:f>
          </x14:formula1>
          <xm:sqref>G44:G53 G92:G101 G106:G110 G82:G86 G58:G62 G34:G38 G140:G149 G68:G77 G20:G29 G116:G125 G130:G134 G154:G158</xm:sqref>
        </x14:dataValidation>
        <x14:dataValidation type="list" allowBlank="1" showInputMessage="1" showErrorMessage="1" xr:uid="{5108AAB7-832F-42BF-BFB1-99CBE926F7DF}">
          <x14:formula1>
            <xm:f>地域密着型通所介護費!$A$8:$A$14</xm:f>
          </x14:formula1>
          <xm:sqref>C12:I14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4608-D6A8-4DBD-82B6-E035F7BFC939}">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222</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101" si="25">(I92*H92)*0.1*10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5"/>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FuXMSGKjq/sM7kfSyYxKNacMiNoke5Hyj+e+bvbw/LQFNDBNKEQXBrW48RCUUbwSkbnvZWR7qsQV6dvhFiTYcQ==" saltValue="JqAE7pWhyom2exUPWK4bwg=="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59"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43CDBB1-FE2C-4112-8808-B4050EDB60C4}">
          <x14:formula1>
            <xm:f>地域密着型通所介護費!$C$2:$C$7</xm:f>
          </x14:formula1>
          <xm:sqref>G92:G101 G140:G149 G154:G158 G130:G134 G106:G110 G82:G86 G58:G62 G116:G125 G68:G77 G20:G29 G44:G53 G34:G38</xm:sqref>
        </x14:dataValidation>
        <x14:dataValidation type="list" allowBlank="1" showInputMessage="1" showErrorMessage="1" xr:uid="{9E9F968F-A2B9-4B37-87DA-83D93A5C1426}">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3A17B0C7-0303-4ABA-A596-A7B7CF5D4998}">
          <x14:formula1>
            <xm:f>地域密着型通所介護費!$A$8:$A$14</xm:f>
          </x14:formula1>
          <xm:sqref>C12:I14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0B875-E3BA-4257-A500-64AC343F44AF}">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221</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101" si="25">(I92*H92)*0.1*10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5"/>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6a4HIW7/BXsEgx2NnlJ6iZgf20bmdaq759Jm5+5uw9taAPYng9DAG912XWvZYyP1IHRgxjcpQKTFuaHp37QHaA==" saltValue="r3wkrsUhOChJQgJr2e1XlQ=="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52" fitToWidth="0" orientation="portrait" horizontalDpi="0" verticalDpi="0" r:id="rId1"/>
  <rowBreaks count="7" manualBreakCount="7">
    <brk id="39" max="9" man="1"/>
    <brk id="63" max="9" man="1"/>
    <brk id="87" max="9" man="1"/>
    <brk id="111" max="9" man="1"/>
    <brk id="135" max="9" man="1"/>
    <brk id="160" max="9"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F3EB69B-F717-432B-BA2A-2AE6C7E94DB7}">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ECFAB773-C580-4FE9-8C95-DB0C813C2EA2}">
          <x14:formula1>
            <xm:f>地域密着型通所介護費!$C$2:$C$7</xm:f>
          </x14:formula1>
          <xm:sqref>G92:G101 G140:G149 G154:G158 G130:G134 G106:G110 G82:G86 G58:G62 G116:G125 G68:G77 G20:G29 G44:G53 G34:G38</xm:sqref>
        </x14:dataValidation>
        <x14:dataValidation type="list" allowBlank="1" showInputMessage="1" showErrorMessage="1" xr:uid="{F24DF201-34BF-422C-8E1D-25605759FEC0}">
          <x14:formula1>
            <xm:f>地域密着型通所介護費!$A$8:$A$14</xm:f>
          </x14:formula1>
          <xm:sqref>C12:I14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02F8A-099A-412C-B7ED-231C9EFD1699}">
  <sheetPr>
    <tabColor theme="7" tint="0.59999389629810485"/>
  </sheetPr>
  <dimension ref="A1:AP249"/>
  <sheetViews>
    <sheetView view="pageBreakPreview" zoomScale="85" zoomScaleNormal="100" zoomScaleSheetLayoutView="85" workbookViewId="0">
      <selection activeCell="H1" sqref="H1:J1"/>
    </sheetView>
  </sheetViews>
  <sheetFormatPr defaultRowHeight="25" customHeight="1" x14ac:dyDescent="0.5"/>
  <cols>
    <col min="1" max="1" width="5.6328125" style="27" customWidth="1"/>
    <col min="2" max="2" width="20.6328125" style="27" customWidth="1"/>
    <col min="3" max="3" width="16.6328125" style="27" customWidth="1"/>
    <col min="4" max="4" width="15.7265625" style="27" customWidth="1"/>
    <col min="5" max="6" width="18.6328125" style="27" customWidth="1"/>
    <col min="7" max="7" width="15.6328125" style="27" customWidth="1"/>
    <col min="8" max="9" width="12.6328125" style="55" customWidth="1"/>
    <col min="10" max="10" width="12.6328125" style="27" customWidth="1"/>
    <col min="11" max="19" width="8.7265625" style="27"/>
    <col min="20" max="20" width="8.7265625" style="28"/>
    <col min="21" max="40" width="8.7265625" style="27"/>
    <col min="41" max="41" width="8.7265625" style="28"/>
    <col min="42" max="42" width="9" style="28" bestFit="1" customWidth="1"/>
    <col min="43" max="16384" width="8.7265625" style="27"/>
  </cols>
  <sheetData>
    <row r="1" spans="1:42" ht="25" customHeight="1" x14ac:dyDescent="0.5">
      <c r="A1" s="27" t="s">
        <v>164</v>
      </c>
      <c r="H1" s="104" t="s">
        <v>67</v>
      </c>
      <c r="I1" s="104"/>
      <c r="J1" s="104"/>
      <c r="U1" s="27" t="s">
        <v>143</v>
      </c>
      <c r="W1" s="27" t="s">
        <v>144</v>
      </c>
      <c r="Y1" s="27" t="s">
        <v>145</v>
      </c>
      <c r="AA1" s="27" t="s">
        <v>146</v>
      </c>
      <c r="AC1" s="27" t="s">
        <v>147</v>
      </c>
      <c r="AE1" s="27" t="s">
        <v>148</v>
      </c>
      <c r="AG1" s="27" t="s">
        <v>210</v>
      </c>
      <c r="AK1" s="27" t="s">
        <v>211</v>
      </c>
      <c r="AO1" s="28" t="s">
        <v>81</v>
      </c>
    </row>
    <row r="2" spans="1:42" ht="25" customHeight="1" x14ac:dyDescent="0.5">
      <c r="A2" s="51" t="s">
        <v>68</v>
      </c>
      <c r="T2" s="34"/>
      <c r="U2" s="35" t="s">
        <v>111</v>
      </c>
      <c r="V2" s="35" t="s">
        <v>91</v>
      </c>
      <c r="W2" s="35" t="s">
        <v>111</v>
      </c>
      <c r="X2" s="35" t="s">
        <v>91</v>
      </c>
      <c r="Y2" s="35" t="s">
        <v>111</v>
      </c>
      <c r="Z2" s="35" t="s">
        <v>91</v>
      </c>
      <c r="AA2" s="35" t="s">
        <v>111</v>
      </c>
      <c r="AB2" s="35" t="s">
        <v>91</v>
      </c>
      <c r="AC2" s="35" t="s">
        <v>111</v>
      </c>
      <c r="AD2" s="35" t="s">
        <v>91</v>
      </c>
      <c r="AE2" s="35" t="s">
        <v>111</v>
      </c>
      <c r="AF2" s="35" t="s">
        <v>91</v>
      </c>
      <c r="AG2" s="35" t="s">
        <v>111</v>
      </c>
      <c r="AH2" s="35" t="s">
        <v>91</v>
      </c>
      <c r="AI2" s="35" t="s">
        <v>111</v>
      </c>
      <c r="AJ2" s="35" t="s">
        <v>91</v>
      </c>
      <c r="AK2" s="35" t="s">
        <v>111</v>
      </c>
      <c r="AL2" s="35" t="s">
        <v>91</v>
      </c>
      <c r="AM2" s="35" t="s">
        <v>111</v>
      </c>
      <c r="AN2" s="35" t="s">
        <v>91</v>
      </c>
      <c r="AO2" s="35" t="s">
        <v>111</v>
      </c>
      <c r="AP2" s="35" t="s">
        <v>91</v>
      </c>
    </row>
    <row r="3" spans="1:42" ht="20.05" customHeight="1" x14ac:dyDescent="0.5">
      <c r="T3" s="34" t="s">
        <v>23</v>
      </c>
      <c r="U3" s="36">
        <f t="shared" ref="U3:U45" si="0">COUNTIF($D$20:$D$29,$T3)+COUNTIF($D$34:$D$38,$T3)</f>
        <v>0</v>
      </c>
      <c r="V3" s="36">
        <f t="shared" ref="V3:V45" si="1">SUMIF($D$20:$D$29,$T3,$H$20:$H$29)+SUMIF($D$34:$D$38,$T3,$H$34:$H$38)</f>
        <v>0</v>
      </c>
      <c r="W3" s="36">
        <f t="shared" ref="W3:W45" si="2">COUNTIF($D$44:$D$53,$T3)+COUNTIF($D$58:$D$62,$T3)</f>
        <v>0</v>
      </c>
      <c r="X3" s="36">
        <f t="shared" ref="X3:X45" si="3">SUMIF($D$44:$D$53,$T3,$H$44:$H$53)+SUMIF($D$58:$D$62,$T3,$H$58:$H$62)</f>
        <v>0</v>
      </c>
      <c r="Y3" s="36">
        <f t="shared" ref="Y3:Y45" si="4">COUNTIF($D$68:$D$77,$T3)+COUNTIF($D$82:$D$86,$T3)</f>
        <v>0</v>
      </c>
      <c r="Z3" s="36">
        <f t="shared" ref="Z3:Z45" si="5">SUMIF($D$68:$D$77,$T3,$H$68:$H$77)+SUMIF($D$82:$D$86,$T3,$H$82:$H$86)</f>
        <v>0</v>
      </c>
      <c r="AA3" s="36">
        <f t="shared" ref="AA3:AA45" si="6">COUNTIF($D$92:$D$101,$T3)+COUNTIF($D$106:$D$110,$T3)</f>
        <v>0</v>
      </c>
      <c r="AB3" s="36">
        <f t="shared" ref="AB3:AB45" si="7">SUMIF($D$92:$D$101,$T3,$H$92:$H$101)+SUMIF($D$106:$D$110,$T3,$H$106:$H$110)</f>
        <v>0</v>
      </c>
      <c r="AC3" s="36">
        <f t="shared" ref="AC3:AC45" si="8">COUNTIF($D$116:$D$125,$T3)+COUNTIF($D$130:$D$134,$T3)</f>
        <v>0</v>
      </c>
      <c r="AD3" s="36">
        <f t="shared" ref="AD3:AD45" si="9">SUMIF($D$116:$D$125,$T3,$H$116:$H$125)+SUMIF($D$130:$D$134,$T3,$H$130:$H$134)</f>
        <v>0</v>
      </c>
      <c r="AE3" s="36">
        <f t="shared" ref="AE3:AE45" si="10">COUNTIF($D$140:$D$149,$T3)+COUNTIF($D$154:$D$158,$T3)</f>
        <v>0</v>
      </c>
      <c r="AF3" s="36">
        <f t="shared" ref="AF3:AF45" si="11">SUMIF($D$140:$D$149,$T3,$H$140:$H$149)+SUMIF($D$154:$D$158,$T3,$H$154:$H$158)</f>
        <v>0</v>
      </c>
      <c r="AG3" s="36">
        <f>COUNTIF($D$164:$D$166,$T3)</f>
        <v>0</v>
      </c>
      <c r="AH3" s="36">
        <f t="shared" ref="AH3:AH45" si="12">SUMIF($D$164:$D$166,$T3,$G$164:$G$166)</f>
        <v>0</v>
      </c>
      <c r="AI3" s="36">
        <f>COUNTIF($D$171:$D$172,$T3)</f>
        <v>0</v>
      </c>
      <c r="AJ3" s="36">
        <f>SUMIF($D$171:$D$172,$T3,$G$171:$G$172)</f>
        <v>0</v>
      </c>
      <c r="AK3" s="36">
        <f t="shared" ref="AK3:AK45" si="13">COUNTIF($D$178:$D$180,$T3)</f>
        <v>0</v>
      </c>
      <c r="AL3" s="36">
        <f>SUMIF($D$178:$D$180,$T3,$G$178:$G$180)</f>
        <v>0</v>
      </c>
      <c r="AM3" s="36">
        <f>COUNTIF($D$185:$D$186,$T3)</f>
        <v>0</v>
      </c>
      <c r="AN3" s="36">
        <f>SUMIF($D$185:$D$186,$T3,$G$185:$G$186)</f>
        <v>0</v>
      </c>
      <c r="AO3" s="36">
        <f>SUM(U3,W3,Y3,AA3,AC3,AE3,AG3,AI3,AK3,AM3)</f>
        <v>0</v>
      </c>
      <c r="AP3" s="36">
        <f>SUM(V3,X3,Z3,AB3,AD3,AF3,AH3,AJ3,AL3,AN3)</f>
        <v>0</v>
      </c>
    </row>
    <row r="4" spans="1:42" ht="29.95" customHeight="1" x14ac:dyDescent="0.5">
      <c r="A4" s="105" t="s">
        <v>220</v>
      </c>
      <c r="B4" s="105"/>
      <c r="C4" s="105"/>
      <c r="D4" s="105"/>
      <c r="E4" s="105"/>
      <c r="F4" s="105"/>
      <c r="G4" s="105"/>
      <c r="H4" s="105"/>
      <c r="I4" s="105"/>
      <c r="J4" s="105"/>
      <c r="T4" s="34" t="s">
        <v>26</v>
      </c>
      <c r="U4" s="36">
        <f t="shared" si="0"/>
        <v>0</v>
      </c>
      <c r="V4" s="36">
        <f t="shared" si="1"/>
        <v>0</v>
      </c>
      <c r="W4" s="36">
        <f t="shared" si="2"/>
        <v>0</v>
      </c>
      <c r="X4" s="36">
        <f t="shared" si="3"/>
        <v>0</v>
      </c>
      <c r="Y4" s="36">
        <f t="shared" si="4"/>
        <v>0</v>
      </c>
      <c r="Z4" s="36">
        <f t="shared" si="5"/>
        <v>0</v>
      </c>
      <c r="AA4" s="36">
        <f t="shared" si="6"/>
        <v>0</v>
      </c>
      <c r="AB4" s="36">
        <f t="shared" si="7"/>
        <v>0</v>
      </c>
      <c r="AC4" s="36">
        <f t="shared" si="8"/>
        <v>0</v>
      </c>
      <c r="AD4" s="36">
        <f t="shared" si="9"/>
        <v>0</v>
      </c>
      <c r="AE4" s="36">
        <f t="shared" si="10"/>
        <v>0</v>
      </c>
      <c r="AF4" s="36">
        <f t="shared" si="11"/>
        <v>0</v>
      </c>
      <c r="AG4" s="36">
        <f t="shared" ref="AG4:AG45" si="14">COUNTIF($D$164:$D$166,$T4)</f>
        <v>0</v>
      </c>
      <c r="AH4" s="36">
        <f t="shared" si="12"/>
        <v>0</v>
      </c>
      <c r="AI4" s="36">
        <f t="shared" ref="AI4:AI45" si="15">COUNTIF($D$171:$D$172,$T4)</f>
        <v>0</v>
      </c>
      <c r="AJ4" s="36">
        <f t="shared" ref="AJ4:AJ45" si="16">SUMIF($D$171:$D$172,$T4,$G$171:$G$172)</f>
        <v>0</v>
      </c>
      <c r="AK4" s="36">
        <f t="shared" si="13"/>
        <v>0</v>
      </c>
      <c r="AL4" s="36">
        <f t="shared" ref="AL4:AL45" si="17">SUMIF($D$178:$D$180,$T4,$G$178:$G$180)</f>
        <v>0</v>
      </c>
      <c r="AM4" s="36">
        <f t="shared" ref="AM4:AM45" si="18">COUNTIF($D$185:$D$186,$T4)</f>
        <v>0</v>
      </c>
      <c r="AN4" s="36">
        <f t="shared" ref="AN4:AN45" si="19">SUMIF($D$185:$D$186,$T4,$G$185:$G$186)</f>
        <v>0</v>
      </c>
      <c r="AO4" s="36">
        <f t="shared" ref="AO4:AO45" si="20">SUM(U4,W4,Y4,AA4,AC4,AE4,AG4,AI4,AK4,AM4)</f>
        <v>0</v>
      </c>
      <c r="AP4" s="36">
        <f t="shared" ref="AP4:AP45" si="21">SUM(V4,X4,Z4,AB4,AD4,AF4,AH4,AJ4,AL4,AN4)</f>
        <v>0</v>
      </c>
    </row>
    <row r="5" spans="1:42" ht="20.05" customHeight="1" x14ac:dyDescent="0.5">
      <c r="T5" s="34" t="s">
        <v>29</v>
      </c>
      <c r="U5" s="36">
        <f t="shared" si="0"/>
        <v>0</v>
      </c>
      <c r="V5" s="36">
        <f t="shared" si="1"/>
        <v>0</v>
      </c>
      <c r="W5" s="36">
        <f t="shared" si="2"/>
        <v>0</v>
      </c>
      <c r="X5" s="36">
        <f t="shared" si="3"/>
        <v>0</v>
      </c>
      <c r="Y5" s="36">
        <f t="shared" si="4"/>
        <v>0</v>
      </c>
      <c r="Z5" s="36">
        <f t="shared" si="5"/>
        <v>0</v>
      </c>
      <c r="AA5" s="36">
        <f t="shared" si="6"/>
        <v>0</v>
      </c>
      <c r="AB5" s="36">
        <f t="shared" si="7"/>
        <v>0</v>
      </c>
      <c r="AC5" s="36">
        <f t="shared" si="8"/>
        <v>0</v>
      </c>
      <c r="AD5" s="36">
        <f t="shared" si="9"/>
        <v>0</v>
      </c>
      <c r="AE5" s="36">
        <f t="shared" si="10"/>
        <v>0</v>
      </c>
      <c r="AF5" s="36">
        <f t="shared" si="11"/>
        <v>0</v>
      </c>
      <c r="AG5" s="36">
        <f t="shared" si="14"/>
        <v>0</v>
      </c>
      <c r="AH5" s="36">
        <f t="shared" si="12"/>
        <v>0</v>
      </c>
      <c r="AI5" s="36">
        <f t="shared" si="15"/>
        <v>0</v>
      </c>
      <c r="AJ5" s="36">
        <f t="shared" si="16"/>
        <v>0</v>
      </c>
      <c r="AK5" s="36">
        <f t="shared" si="13"/>
        <v>0</v>
      </c>
      <c r="AL5" s="36">
        <f t="shared" si="17"/>
        <v>0</v>
      </c>
      <c r="AM5" s="36">
        <f t="shared" si="18"/>
        <v>0</v>
      </c>
      <c r="AN5" s="36">
        <f t="shared" si="19"/>
        <v>0</v>
      </c>
      <c r="AO5" s="36">
        <f t="shared" si="20"/>
        <v>0</v>
      </c>
      <c r="AP5" s="36">
        <f t="shared" si="21"/>
        <v>0</v>
      </c>
    </row>
    <row r="6" spans="1:42" ht="25" customHeight="1" x14ac:dyDescent="0.5">
      <c r="A6" s="52" t="s">
        <v>69</v>
      </c>
      <c r="T6" s="34" t="s">
        <v>32</v>
      </c>
      <c r="U6" s="36">
        <f t="shared" si="0"/>
        <v>0</v>
      </c>
      <c r="V6" s="36">
        <f t="shared" si="1"/>
        <v>0</v>
      </c>
      <c r="W6" s="36">
        <f t="shared" si="2"/>
        <v>0</v>
      </c>
      <c r="X6" s="36">
        <f t="shared" si="3"/>
        <v>0</v>
      </c>
      <c r="Y6" s="36">
        <f t="shared" si="4"/>
        <v>0</v>
      </c>
      <c r="Z6" s="36">
        <f t="shared" si="5"/>
        <v>0</v>
      </c>
      <c r="AA6" s="36">
        <f t="shared" si="6"/>
        <v>0</v>
      </c>
      <c r="AB6" s="36">
        <f t="shared" si="7"/>
        <v>0</v>
      </c>
      <c r="AC6" s="36">
        <f t="shared" si="8"/>
        <v>0</v>
      </c>
      <c r="AD6" s="36">
        <f t="shared" si="9"/>
        <v>0</v>
      </c>
      <c r="AE6" s="36">
        <f t="shared" si="10"/>
        <v>0</v>
      </c>
      <c r="AF6" s="36">
        <f t="shared" si="11"/>
        <v>0</v>
      </c>
      <c r="AG6" s="36">
        <f t="shared" si="14"/>
        <v>0</v>
      </c>
      <c r="AH6" s="36">
        <f t="shared" si="12"/>
        <v>0</v>
      </c>
      <c r="AI6" s="36">
        <f t="shared" si="15"/>
        <v>0</v>
      </c>
      <c r="AJ6" s="36">
        <f t="shared" si="16"/>
        <v>0</v>
      </c>
      <c r="AK6" s="36">
        <f t="shared" si="13"/>
        <v>0</v>
      </c>
      <c r="AL6" s="36">
        <f t="shared" si="17"/>
        <v>0</v>
      </c>
      <c r="AM6" s="36">
        <f t="shared" si="18"/>
        <v>0</v>
      </c>
      <c r="AN6" s="36">
        <f t="shared" si="19"/>
        <v>0</v>
      </c>
      <c r="AO6" s="36">
        <f t="shared" si="20"/>
        <v>0</v>
      </c>
      <c r="AP6" s="36">
        <f t="shared" si="21"/>
        <v>0</v>
      </c>
    </row>
    <row r="7" spans="1:42" ht="27.95" customHeight="1" x14ac:dyDescent="0.5">
      <c r="A7" s="66" t="s">
        <v>18</v>
      </c>
      <c r="B7" s="66"/>
      <c r="C7" s="74" t="str">
        <f>IF(基本情報入力シート!V7="","",基本情報入力シート!V7)</f>
        <v/>
      </c>
      <c r="D7" s="75"/>
      <c r="E7" s="75"/>
      <c r="F7" s="75"/>
      <c r="G7" s="75"/>
      <c r="H7" s="75"/>
      <c r="I7" s="76"/>
      <c r="T7" s="34" t="s">
        <v>35</v>
      </c>
      <c r="U7" s="36">
        <f t="shared" si="0"/>
        <v>0</v>
      </c>
      <c r="V7" s="36">
        <f t="shared" si="1"/>
        <v>0</v>
      </c>
      <c r="W7" s="36">
        <f t="shared" si="2"/>
        <v>0</v>
      </c>
      <c r="X7" s="36">
        <f t="shared" si="3"/>
        <v>0</v>
      </c>
      <c r="Y7" s="36">
        <f t="shared" si="4"/>
        <v>0</v>
      </c>
      <c r="Z7" s="36">
        <f t="shared" si="5"/>
        <v>0</v>
      </c>
      <c r="AA7" s="36">
        <f t="shared" si="6"/>
        <v>0</v>
      </c>
      <c r="AB7" s="36">
        <f t="shared" si="7"/>
        <v>0</v>
      </c>
      <c r="AC7" s="36">
        <f t="shared" si="8"/>
        <v>0</v>
      </c>
      <c r="AD7" s="36">
        <f t="shared" si="9"/>
        <v>0</v>
      </c>
      <c r="AE7" s="36">
        <f t="shared" si="10"/>
        <v>0</v>
      </c>
      <c r="AF7" s="36">
        <f t="shared" si="11"/>
        <v>0</v>
      </c>
      <c r="AG7" s="36">
        <f t="shared" si="14"/>
        <v>0</v>
      </c>
      <c r="AH7" s="36">
        <f t="shared" si="12"/>
        <v>0</v>
      </c>
      <c r="AI7" s="36">
        <f t="shared" si="15"/>
        <v>0</v>
      </c>
      <c r="AJ7" s="36">
        <f t="shared" si="16"/>
        <v>0</v>
      </c>
      <c r="AK7" s="36">
        <f t="shared" si="13"/>
        <v>0</v>
      </c>
      <c r="AL7" s="36">
        <f t="shared" si="17"/>
        <v>0</v>
      </c>
      <c r="AM7" s="36">
        <f t="shared" si="18"/>
        <v>0</v>
      </c>
      <c r="AN7" s="36">
        <f t="shared" si="19"/>
        <v>0</v>
      </c>
      <c r="AO7" s="36">
        <f t="shared" si="20"/>
        <v>0</v>
      </c>
      <c r="AP7" s="36">
        <f t="shared" si="21"/>
        <v>0</v>
      </c>
    </row>
    <row r="8" spans="1:42" ht="27.95" customHeight="1" x14ac:dyDescent="0.5">
      <c r="A8" s="66" t="s">
        <v>18</v>
      </c>
      <c r="B8" s="66"/>
      <c r="C8" s="74" t="str">
        <f>IF(基本情報入力シート!V18="","",基本情報入力シート!V18)</f>
        <v/>
      </c>
      <c r="D8" s="75"/>
      <c r="E8" s="75"/>
      <c r="F8" s="75"/>
      <c r="G8" s="75"/>
      <c r="H8" s="75"/>
      <c r="I8" s="76"/>
      <c r="T8" s="34" t="s">
        <v>38</v>
      </c>
      <c r="U8" s="36">
        <f t="shared" si="0"/>
        <v>0</v>
      </c>
      <c r="V8" s="36">
        <f t="shared" si="1"/>
        <v>0</v>
      </c>
      <c r="W8" s="36">
        <f t="shared" si="2"/>
        <v>0</v>
      </c>
      <c r="X8" s="36">
        <f t="shared" si="3"/>
        <v>0</v>
      </c>
      <c r="Y8" s="36">
        <f t="shared" si="4"/>
        <v>0</v>
      </c>
      <c r="Z8" s="36">
        <f t="shared" si="5"/>
        <v>0</v>
      </c>
      <c r="AA8" s="36">
        <f t="shared" si="6"/>
        <v>0</v>
      </c>
      <c r="AB8" s="36">
        <f t="shared" si="7"/>
        <v>0</v>
      </c>
      <c r="AC8" s="36">
        <f t="shared" si="8"/>
        <v>0</v>
      </c>
      <c r="AD8" s="36">
        <f t="shared" si="9"/>
        <v>0</v>
      </c>
      <c r="AE8" s="36">
        <f t="shared" si="10"/>
        <v>0</v>
      </c>
      <c r="AF8" s="36">
        <f t="shared" si="11"/>
        <v>0</v>
      </c>
      <c r="AG8" s="36">
        <f t="shared" si="14"/>
        <v>0</v>
      </c>
      <c r="AH8" s="36">
        <f t="shared" si="12"/>
        <v>0</v>
      </c>
      <c r="AI8" s="36">
        <f t="shared" si="15"/>
        <v>0</v>
      </c>
      <c r="AJ8" s="36">
        <f t="shared" si="16"/>
        <v>0</v>
      </c>
      <c r="AK8" s="36">
        <f t="shared" si="13"/>
        <v>0</v>
      </c>
      <c r="AL8" s="36">
        <f t="shared" si="17"/>
        <v>0</v>
      </c>
      <c r="AM8" s="36">
        <f t="shared" si="18"/>
        <v>0</v>
      </c>
      <c r="AN8" s="36">
        <f t="shared" si="19"/>
        <v>0</v>
      </c>
      <c r="AO8" s="36">
        <f t="shared" si="20"/>
        <v>0</v>
      </c>
      <c r="AP8" s="36">
        <f t="shared" si="21"/>
        <v>0</v>
      </c>
    </row>
    <row r="9" spans="1:42" ht="27.95" customHeight="1" x14ac:dyDescent="0.5">
      <c r="A9" s="66" t="s">
        <v>19</v>
      </c>
      <c r="B9" s="66"/>
      <c r="C9" s="74" t="str">
        <f>IF(基本情報入力シート!V19="","",基本情報入力シート!V19)</f>
        <v/>
      </c>
      <c r="D9" s="75"/>
      <c r="E9" s="75"/>
      <c r="F9" s="75"/>
      <c r="G9" s="75"/>
      <c r="H9" s="75"/>
      <c r="I9" s="76"/>
      <c r="T9" s="34" t="s">
        <v>41</v>
      </c>
      <c r="U9" s="36">
        <f t="shared" si="0"/>
        <v>0</v>
      </c>
      <c r="V9" s="36">
        <f t="shared" si="1"/>
        <v>0</v>
      </c>
      <c r="W9" s="36">
        <f t="shared" si="2"/>
        <v>0</v>
      </c>
      <c r="X9" s="36">
        <f t="shared" si="3"/>
        <v>0</v>
      </c>
      <c r="Y9" s="36">
        <f t="shared" si="4"/>
        <v>0</v>
      </c>
      <c r="Z9" s="36">
        <f t="shared" si="5"/>
        <v>0</v>
      </c>
      <c r="AA9" s="36">
        <f t="shared" si="6"/>
        <v>0</v>
      </c>
      <c r="AB9" s="36">
        <f t="shared" si="7"/>
        <v>0</v>
      </c>
      <c r="AC9" s="36">
        <f t="shared" si="8"/>
        <v>0</v>
      </c>
      <c r="AD9" s="36">
        <f t="shared" si="9"/>
        <v>0</v>
      </c>
      <c r="AE9" s="36">
        <f t="shared" si="10"/>
        <v>0</v>
      </c>
      <c r="AF9" s="36">
        <f t="shared" si="11"/>
        <v>0</v>
      </c>
      <c r="AG9" s="36">
        <f t="shared" si="14"/>
        <v>0</v>
      </c>
      <c r="AH9" s="36">
        <f t="shared" si="12"/>
        <v>0</v>
      </c>
      <c r="AI9" s="36">
        <f t="shared" si="15"/>
        <v>0</v>
      </c>
      <c r="AJ9" s="36">
        <f t="shared" si="16"/>
        <v>0</v>
      </c>
      <c r="AK9" s="36">
        <f t="shared" si="13"/>
        <v>0</v>
      </c>
      <c r="AL9" s="36">
        <f t="shared" si="17"/>
        <v>0</v>
      </c>
      <c r="AM9" s="36">
        <f t="shared" si="18"/>
        <v>0</v>
      </c>
      <c r="AN9" s="36">
        <f t="shared" si="19"/>
        <v>0</v>
      </c>
      <c r="AO9" s="36">
        <f t="shared" si="20"/>
        <v>0</v>
      </c>
      <c r="AP9" s="36">
        <f t="shared" si="21"/>
        <v>0</v>
      </c>
    </row>
    <row r="10" spans="1:42" ht="27.95" customHeight="1" x14ac:dyDescent="0.5">
      <c r="A10" s="66" t="s">
        <v>20</v>
      </c>
      <c r="B10" s="66"/>
      <c r="C10" s="74" t="str">
        <f>IF(基本情報入力シート!V20="","",基本情報入力シート!V20)</f>
        <v/>
      </c>
      <c r="D10" s="75"/>
      <c r="E10" s="75"/>
      <c r="F10" s="75"/>
      <c r="G10" s="75"/>
      <c r="H10" s="75"/>
      <c r="I10" s="76"/>
      <c r="T10" s="34" t="s">
        <v>44</v>
      </c>
      <c r="U10" s="36">
        <f t="shared" si="0"/>
        <v>0</v>
      </c>
      <c r="V10" s="36">
        <f t="shared" si="1"/>
        <v>0</v>
      </c>
      <c r="W10" s="36">
        <f t="shared" si="2"/>
        <v>0</v>
      </c>
      <c r="X10" s="36">
        <f t="shared" si="3"/>
        <v>0</v>
      </c>
      <c r="Y10" s="36">
        <f t="shared" si="4"/>
        <v>0</v>
      </c>
      <c r="Z10" s="36">
        <f t="shared" si="5"/>
        <v>0</v>
      </c>
      <c r="AA10" s="36">
        <f t="shared" si="6"/>
        <v>0</v>
      </c>
      <c r="AB10" s="36">
        <f t="shared" si="7"/>
        <v>0</v>
      </c>
      <c r="AC10" s="36">
        <f t="shared" si="8"/>
        <v>0</v>
      </c>
      <c r="AD10" s="36">
        <f t="shared" si="9"/>
        <v>0</v>
      </c>
      <c r="AE10" s="36">
        <f t="shared" si="10"/>
        <v>0</v>
      </c>
      <c r="AF10" s="36">
        <f t="shared" si="11"/>
        <v>0</v>
      </c>
      <c r="AG10" s="36">
        <f t="shared" si="14"/>
        <v>0</v>
      </c>
      <c r="AH10" s="36">
        <f t="shared" si="12"/>
        <v>0</v>
      </c>
      <c r="AI10" s="36">
        <f t="shared" si="15"/>
        <v>0</v>
      </c>
      <c r="AJ10" s="36">
        <f t="shared" si="16"/>
        <v>0</v>
      </c>
      <c r="AK10" s="36">
        <f t="shared" si="13"/>
        <v>0</v>
      </c>
      <c r="AL10" s="36">
        <f t="shared" si="17"/>
        <v>0</v>
      </c>
      <c r="AM10" s="36">
        <f t="shared" si="18"/>
        <v>0</v>
      </c>
      <c r="AN10" s="36">
        <f t="shared" si="19"/>
        <v>0</v>
      </c>
      <c r="AO10" s="36">
        <f t="shared" si="20"/>
        <v>0</v>
      </c>
      <c r="AP10" s="36">
        <f t="shared" si="21"/>
        <v>0</v>
      </c>
    </row>
    <row r="11" spans="1:42" ht="27.95" customHeight="1" x14ac:dyDescent="0.5">
      <c r="A11" s="66" t="s">
        <v>141</v>
      </c>
      <c r="B11" s="66"/>
      <c r="C11" s="162" t="str">
        <f>IF(基本情報入力シート!V21="","",基本情報入力シート!V21)</f>
        <v>別表第1の1　区分1　移動に片道20分以上の時間を要するサービス（特別地域加算対象地域内に居住する利用者を対象に行う場合）</v>
      </c>
      <c r="D11" s="163"/>
      <c r="E11" s="163"/>
      <c r="F11" s="163"/>
      <c r="G11" s="163"/>
      <c r="H11" s="163"/>
      <c r="I11" s="164"/>
      <c r="T11" s="34" t="s">
        <v>47</v>
      </c>
      <c r="U11" s="36">
        <f t="shared" si="0"/>
        <v>0</v>
      </c>
      <c r="V11" s="36">
        <f t="shared" si="1"/>
        <v>0</v>
      </c>
      <c r="W11" s="36">
        <f t="shared" si="2"/>
        <v>0</v>
      </c>
      <c r="X11" s="36">
        <f t="shared" si="3"/>
        <v>0</v>
      </c>
      <c r="Y11" s="36">
        <f t="shared" si="4"/>
        <v>0</v>
      </c>
      <c r="Z11" s="36">
        <f t="shared" si="5"/>
        <v>0</v>
      </c>
      <c r="AA11" s="36">
        <f t="shared" si="6"/>
        <v>0</v>
      </c>
      <c r="AB11" s="36">
        <f t="shared" si="7"/>
        <v>0</v>
      </c>
      <c r="AC11" s="36">
        <f t="shared" si="8"/>
        <v>0</v>
      </c>
      <c r="AD11" s="36">
        <f t="shared" si="9"/>
        <v>0</v>
      </c>
      <c r="AE11" s="36">
        <f t="shared" si="10"/>
        <v>0</v>
      </c>
      <c r="AF11" s="36">
        <f t="shared" si="11"/>
        <v>0</v>
      </c>
      <c r="AG11" s="36">
        <f t="shared" si="14"/>
        <v>0</v>
      </c>
      <c r="AH11" s="36">
        <f t="shared" si="12"/>
        <v>0</v>
      </c>
      <c r="AI11" s="36">
        <f t="shared" si="15"/>
        <v>0</v>
      </c>
      <c r="AJ11" s="36">
        <f t="shared" si="16"/>
        <v>0</v>
      </c>
      <c r="AK11" s="36">
        <f t="shared" si="13"/>
        <v>0</v>
      </c>
      <c r="AL11" s="36">
        <f t="shared" si="17"/>
        <v>0</v>
      </c>
      <c r="AM11" s="36">
        <f t="shared" si="18"/>
        <v>0</v>
      </c>
      <c r="AN11" s="36">
        <f t="shared" si="19"/>
        <v>0</v>
      </c>
      <c r="AO11" s="36">
        <f t="shared" si="20"/>
        <v>0</v>
      </c>
      <c r="AP11" s="36">
        <f t="shared" si="21"/>
        <v>0</v>
      </c>
    </row>
    <row r="12" spans="1:42" ht="27.95" customHeight="1" x14ac:dyDescent="0.5">
      <c r="A12" s="66" t="s">
        <v>165</v>
      </c>
      <c r="B12" s="66"/>
      <c r="C12" s="153"/>
      <c r="D12" s="154"/>
      <c r="E12" s="154"/>
      <c r="F12" s="154"/>
      <c r="G12" s="154"/>
      <c r="H12" s="154"/>
      <c r="I12" s="155"/>
      <c r="T12" s="34" t="s">
        <v>50</v>
      </c>
      <c r="U12" s="36">
        <f t="shared" si="0"/>
        <v>0</v>
      </c>
      <c r="V12" s="36">
        <f t="shared" si="1"/>
        <v>0</v>
      </c>
      <c r="W12" s="36">
        <f t="shared" si="2"/>
        <v>0</v>
      </c>
      <c r="X12" s="36">
        <f t="shared" si="3"/>
        <v>0</v>
      </c>
      <c r="Y12" s="36">
        <f t="shared" si="4"/>
        <v>0</v>
      </c>
      <c r="Z12" s="36">
        <f t="shared" si="5"/>
        <v>0</v>
      </c>
      <c r="AA12" s="36">
        <f t="shared" si="6"/>
        <v>0</v>
      </c>
      <c r="AB12" s="36">
        <f t="shared" si="7"/>
        <v>0</v>
      </c>
      <c r="AC12" s="36">
        <f t="shared" si="8"/>
        <v>0</v>
      </c>
      <c r="AD12" s="36">
        <f t="shared" si="9"/>
        <v>0</v>
      </c>
      <c r="AE12" s="36">
        <f t="shared" si="10"/>
        <v>0</v>
      </c>
      <c r="AF12" s="36">
        <f t="shared" si="11"/>
        <v>0</v>
      </c>
      <c r="AG12" s="36">
        <f t="shared" si="14"/>
        <v>0</v>
      </c>
      <c r="AH12" s="36">
        <f t="shared" si="12"/>
        <v>0</v>
      </c>
      <c r="AI12" s="36">
        <f t="shared" si="15"/>
        <v>0</v>
      </c>
      <c r="AJ12" s="36">
        <f t="shared" si="16"/>
        <v>0</v>
      </c>
      <c r="AK12" s="36">
        <f t="shared" si="13"/>
        <v>0</v>
      </c>
      <c r="AL12" s="36">
        <f t="shared" si="17"/>
        <v>0</v>
      </c>
      <c r="AM12" s="36">
        <f t="shared" si="18"/>
        <v>0</v>
      </c>
      <c r="AN12" s="36">
        <f t="shared" si="19"/>
        <v>0</v>
      </c>
      <c r="AO12" s="36">
        <f t="shared" si="20"/>
        <v>0</v>
      </c>
      <c r="AP12" s="36">
        <f t="shared" si="21"/>
        <v>0</v>
      </c>
    </row>
    <row r="13" spans="1:42" ht="36" customHeight="1" x14ac:dyDescent="0.5">
      <c r="A13" s="79" t="s">
        <v>72</v>
      </c>
      <c r="B13" s="79"/>
      <c r="C13" s="153"/>
      <c r="D13" s="154"/>
      <c r="E13" s="154"/>
      <c r="F13" s="154"/>
      <c r="G13" s="154"/>
      <c r="H13" s="154"/>
      <c r="I13" s="155"/>
      <c r="T13" s="34" t="s">
        <v>53</v>
      </c>
      <c r="U13" s="36">
        <f t="shared" si="0"/>
        <v>0</v>
      </c>
      <c r="V13" s="36">
        <f t="shared" si="1"/>
        <v>0</v>
      </c>
      <c r="W13" s="36">
        <f t="shared" si="2"/>
        <v>0</v>
      </c>
      <c r="X13" s="36">
        <f t="shared" si="3"/>
        <v>0</v>
      </c>
      <c r="Y13" s="36">
        <f t="shared" si="4"/>
        <v>0</v>
      </c>
      <c r="Z13" s="36">
        <f t="shared" si="5"/>
        <v>0</v>
      </c>
      <c r="AA13" s="36">
        <f t="shared" si="6"/>
        <v>0</v>
      </c>
      <c r="AB13" s="36">
        <f t="shared" si="7"/>
        <v>0</v>
      </c>
      <c r="AC13" s="36">
        <f t="shared" si="8"/>
        <v>0</v>
      </c>
      <c r="AD13" s="36">
        <f t="shared" si="9"/>
        <v>0</v>
      </c>
      <c r="AE13" s="36">
        <f t="shared" si="10"/>
        <v>0</v>
      </c>
      <c r="AF13" s="36">
        <f t="shared" si="11"/>
        <v>0</v>
      </c>
      <c r="AG13" s="36">
        <f t="shared" si="14"/>
        <v>0</v>
      </c>
      <c r="AH13" s="36">
        <f t="shared" si="12"/>
        <v>0</v>
      </c>
      <c r="AI13" s="36">
        <f t="shared" si="15"/>
        <v>0</v>
      </c>
      <c r="AJ13" s="36">
        <f t="shared" si="16"/>
        <v>0</v>
      </c>
      <c r="AK13" s="36">
        <f t="shared" si="13"/>
        <v>0</v>
      </c>
      <c r="AL13" s="36">
        <f t="shared" si="17"/>
        <v>0</v>
      </c>
      <c r="AM13" s="36">
        <f t="shared" si="18"/>
        <v>0</v>
      </c>
      <c r="AN13" s="36">
        <f t="shared" si="19"/>
        <v>0</v>
      </c>
      <c r="AO13" s="36">
        <f t="shared" si="20"/>
        <v>0</v>
      </c>
      <c r="AP13" s="36">
        <f t="shared" si="21"/>
        <v>0</v>
      </c>
    </row>
    <row r="14" spans="1:42" ht="36" customHeight="1" x14ac:dyDescent="0.5">
      <c r="A14" s="79" t="s">
        <v>74</v>
      </c>
      <c r="B14" s="79"/>
      <c r="C14" s="153"/>
      <c r="D14" s="154"/>
      <c r="E14" s="154"/>
      <c r="F14" s="154"/>
      <c r="G14" s="154"/>
      <c r="H14" s="154"/>
      <c r="I14" s="155"/>
      <c r="T14" s="34" t="s">
        <v>56</v>
      </c>
      <c r="U14" s="36">
        <f t="shared" si="0"/>
        <v>0</v>
      </c>
      <c r="V14" s="36">
        <f t="shared" si="1"/>
        <v>0</v>
      </c>
      <c r="W14" s="36">
        <f t="shared" si="2"/>
        <v>0</v>
      </c>
      <c r="X14" s="36">
        <f t="shared" si="3"/>
        <v>0</v>
      </c>
      <c r="Y14" s="36">
        <f t="shared" si="4"/>
        <v>0</v>
      </c>
      <c r="Z14" s="36">
        <f t="shared" si="5"/>
        <v>0</v>
      </c>
      <c r="AA14" s="36">
        <f t="shared" si="6"/>
        <v>0</v>
      </c>
      <c r="AB14" s="36">
        <f t="shared" si="7"/>
        <v>0</v>
      </c>
      <c r="AC14" s="36">
        <f t="shared" si="8"/>
        <v>0</v>
      </c>
      <c r="AD14" s="36">
        <f t="shared" si="9"/>
        <v>0</v>
      </c>
      <c r="AE14" s="36">
        <f t="shared" si="10"/>
        <v>0</v>
      </c>
      <c r="AF14" s="36">
        <f t="shared" si="11"/>
        <v>0</v>
      </c>
      <c r="AG14" s="36">
        <f t="shared" si="14"/>
        <v>0</v>
      </c>
      <c r="AH14" s="36">
        <f t="shared" si="12"/>
        <v>0</v>
      </c>
      <c r="AI14" s="36">
        <f t="shared" si="15"/>
        <v>0</v>
      </c>
      <c r="AJ14" s="36">
        <f t="shared" si="16"/>
        <v>0</v>
      </c>
      <c r="AK14" s="36">
        <f t="shared" si="13"/>
        <v>0</v>
      </c>
      <c r="AL14" s="36">
        <f t="shared" si="17"/>
        <v>0</v>
      </c>
      <c r="AM14" s="36">
        <f t="shared" si="18"/>
        <v>0</v>
      </c>
      <c r="AN14" s="36">
        <f t="shared" si="19"/>
        <v>0</v>
      </c>
      <c r="AO14" s="36">
        <f t="shared" si="20"/>
        <v>0</v>
      </c>
      <c r="AP14" s="36">
        <f t="shared" si="21"/>
        <v>0</v>
      </c>
    </row>
    <row r="15" spans="1:42" ht="25" customHeight="1" x14ac:dyDescent="0.5">
      <c r="T15" s="34" t="s">
        <v>59</v>
      </c>
      <c r="U15" s="36">
        <f t="shared" si="0"/>
        <v>0</v>
      </c>
      <c r="V15" s="36">
        <f t="shared" si="1"/>
        <v>0</v>
      </c>
      <c r="W15" s="36">
        <f t="shared" si="2"/>
        <v>0</v>
      </c>
      <c r="X15" s="36">
        <f t="shared" si="3"/>
        <v>0</v>
      </c>
      <c r="Y15" s="36">
        <f t="shared" si="4"/>
        <v>0</v>
      </c>
      <c r="Z15" s="36">
        <f t="shared" si="5"/>
        <v>0</v>
      </c>
      <c r="AA15" s="36">
        <f t="shared" si="6"/>
        <v>0</v>
      </c>
      <c r="AB15" s="36">
        <f t="shared" si="7"/>
        <v>0</v>
      </c>
      <c r="AC15" s="36">
        <f t="shared" si="8"/>
        <v>0</v>
      </c>
      <c r="AD15" s="36">
        <f t="shared" si="9"/>
        <v>0</v>
      </c>
      <c r="AE15" s="36">
        <f t="shared" si="10"/>
        <v>0</v>
      </c>
      <c r="AF15" s="36">
        <f t="shared" si="11"/>
        <v>0</v>
      </c>
      <c r="AG15" s="36">
        <f t="shared" si="14"/>
        <v>0</v>
      </c>
      <c r="AH15" s="36">
        <f t="shared" si="12"/>
        <v>0</v>
      </c>
      <c r="AI15" s="36">
        <f t="shared" si="15"/>
        <v>0</v>
      </c>
      <c r="AJ15" s="36">
        <f t="shared" si="16"/>
        <v>0</v>
      </c>
      <c r="AK15" s="36">
        <f t="shared" si="13"/>
        <v>0</v>
      </c>
      <c r="AL15" s="36">
        <f t="shared" si="17"/>
        <v>0</v>
      </c>
      <c r="AM15" s="36">
        <f t="shared" si="18"/>
        <v>0</v>
      </c>
      <c r="AN15" s="36">
        <f t="shared" si="19"/>
        <v>0</v>
      </c>
      <c r="AO15" s="36">
        <f t="shared" si="20"/>
        <v>0</v>
      </c>
      <c r="AP15" s="36">
        <f t="shared" si="21"/>
        <v>0</v>
      </c>
    </row>
    <row r="16" spans="1:42" ht="25" customHeight="1" x14ac:dyDescent="0.5">
      <c r="A16" s="53" t="s">
        <v>121</v>
      </c>
      <c r="T16" s="34" t="s">
        <v>62</v>
      </c>
      <c r="U16" s="36">
        <f t="shared" si="0"/>
        <v>0</v>
      </c>
      <c r="V16" s="36">
        <f t="shared" si="1"/>
        <v>0</v>
      </c>
      <c r="W16" s="36">
        <f t="shared" si="2"/>
        <v>0</v>
      </c>
      <c r="X16" s="36">
        <f t="shared" si="3"/>
        <v>0</v>
      </c>
      <c r="Y16" s="36">
        <f t="shared" si="4"/>
        <v>0</v>
      </c>
      <c r="Z16" s="36">
        <f t="shared" si="5"/>
        <v>0</v>
      </c>
      <c r="AA16" s="36">
        <f t="shared" si="6"/>
        <v>0</v>
      </c>
      <c r="AB16" s="36">
        <f t="shared" si="7"/>
        <v>0</v>
      </c>
      <c r="AC16" s="36">
        <f t="shared" si="8"/>
        <v>0</v>
      </c>
      <c r="AD16" s="36">
        <f t="shared" si="9"/>
        <v>0</v>
      </c>
      <c r="AE16" s="36">
        <f t="shared" si="10"/>
        <v>0</v>
      </c>
      <c r="AF16" s="36">
        <f t="shared" si="11"/>
        <v>0</v>
      </c>
      <c r="AG16" s="36">
        <f t="shared" si="14"/>
        <v>0</v>
      </c>
      <c r="AH16" s="36">
        <f t="shared" si="12"/>
        <v>0</v>
      </c>
      <c r="AI16" s="36">
        <f t="shared" si="15"/>
        <v>0</v>
      </c>
      <c r="AJ16" s="36">
        <f t="shared" si="16"/>
        <v>0</v>
      </c>
      <c r="AK16" s="36">
        <f t="shared" si="13"/>
        <v>0</v>
      </c>
      <c r="AL16" s="36">
        <f t="shared" si="17"/>
        <v>0</v>
      </c>
      <c r="AM16" s="36">
        <f t="shared" si="18"/>
        <v>0</v>
      </c>
      <c r="AN16" s="36">
        <f t="shared" si="19"/>
        <v>0</v>
      </c>
      <c r="AO16" s="36">
        <f t="shared" si="20"/>
        <v>0</v>
      </c>
      <c r="AP16" s="36">
        <f t="shared" si="21"/>
        <v>0</v>
      </c>
    </row>
    <row r="17" spans="1:42" ht="25" customHeight="1" x14ac:dyDescent="0.5">
      <c r="A17" s="53" t="s">
        <v>99</v>
      </c>
      <c r="T17" s="34" t="s">
        <v>64</v>
      </c>
      <c r="U17" s="36">
        <f t="shared" si="0"/>
        <v>0</v>
      </c>
      <c r="V17" s="36">
        <f t="shared" si="1"/>
        <v>0</v>
      </c>
      <c r="W17" s="36">
        <f t="shared" si="2"/>
        <v>0</v>
      </c>
      <c r="X17" s="36">
        <f t="shared" si="3"/>
        <v>0</v>
      </c>
      <c r="Y17" s="36">
        <f t="shared" si="4"/>
        <v>0</v>
      </c>
      <c r="Z17" s="36">
        <f t="shared" si="5"/>
        <v>0</v>
      </c>
      <c r="AA17" s="36">
        <f t="shared" si="6"/>
        <v>0</v>
      </c>
      <c r="AB17" s="36">
        <f t="shared" si="7"/>
        <v>0</v>
      </c>
      <c r="AC17" s="36">
        <f t="shared" si="8"/>
        <v>0</v>
      </c>
      <c r="AD17" s="36">
        <f t="shared" si="9"/>
        <v>0</v>
      </c>
      <c r="AE17" s="36">
        <f t="shared" si="10"/>
        <v>0</v>
      </c>
      <c r="AF17" s="36">
        <f t="shared" si="11"/>
        <v>0</v>
      </c>
      <c r="AG17" s="36">
        <f t="shared" si="14"/>
        <v>0</v>
      </c>
      <c r="AH17" s="36">
        <f t="shared" si="12"/>
        <v>0</v>
      </c>
      <c r="AI17" s="36">
        <f t="shared" si="15"/>
        <v>0</v>
      </c>
      <c r="AJ17" s="36">
        <f t="shared" si="16"/>
        <v>0</v>
      </c>
      <c r="AK17" s="36">
        <f t="shared" si="13"/>
        <v>0</v>
      </c>
      <c r="AL17" s="36">
        <f t="shared" si="17"/>
        <v>0</v>
      </c>
      <c r="AM17" s="36">
        <f t="shared" si="18"/>
        <v>0</v>
      </c>
      <c r="AN17" s="36">
        <f t="shared" si="19"/>
        <v>0</v>
      </c>
      <c r="AO17" s="36">
        <f t="shared" si="20"/>
        <v>0</v>
      </c>
      <c r="AP17" s="36">
        <f t="shared" si="21"/>
        <v>0</v>
      </c>
    </row>
    <row r="18" spans="1:42" ht="25" customHeight="1" x14ac:dyDescent="0.5">
      <c r="A18" s="60" t="s">
        <v>123</v>
      </c>
      <c r="T18" s="34" t="s">
        <v>24</v>
      </c>
      <c r="U18" s="36">
        <f t="shared" si="0"/>
        <v>0</v>
      </c>
      <c r="V18" s="36">
        <f t="shared" si="1"/>
        <v>0</v>
      </c>
      <c r="W18" s="36">
        <f t="shared" si="2"/>
        <v>0</v>
      </c>
      <c r="X18" s="36">
        <f t="shared" si="3"/>
        <v>0</v>
      </c>
      <c r="Y18" s="36">
        <f t="shared" si="4"/>
        <v>0</v>
      </c>
      <c r="Z18" s="36">
        <f t="shared" si="5"/>
        <v>0</v>
      </c>
      <c r="AA18" s="36">
        <f t="shared" si="6"/>
        <v>0</v>
      </c>
      <c r="AB18" s="36">
        <f t="shared" si="7"/>
        <v>0</v>
      </c>
      <c r="AC18" s="36">
        <f t="shared" si="8"/>
        <v>0</v>
      </c>
      <c r="AD18" s="36">
        <f t="shared" si="9"/>
        <v>0</v>
      </c>
      <c r="AE18" s="36">
        <f t="shared" si="10"/>
        <v>0</v>
      </c>
      <c r="AF18" s="36">
        <f t="shared" si="11"/>
        <v>0</v>
      </c>
      <c r="AG18" s="36">
        <f t="shared" si="14"/>
        <v>0</v>
      </c>
      <c r="AH18" s="36">
        <f t="shared" si="12"/>
        <v>0</v>
      </c>
      <c r="AI18" s="36">
        <f t="shared" si="15"/>
        <v>0</v>
      </c>
      <c r="AJ18" s="36">
        <f t="shared" si="16"/>
        <v>0</v>
      </c>
      <c r="AK18" s="36">
        <f t="shared" si="13"/>
        <v>0</v>
      </c>
      <c r="AL18" s="36">
        <f t="shared" si="17"/>
        <v>0</v>
      </c>
      <c r="AM18" s="36">
        <f t="shared" si="18"/>
        <v>0</v>
      </c>
      <c r="AN18" s="36">
        <f t="shared" si="19"/>
        <v>0</v>
      </c>
      <c r="AO18" s="36">
        <f t="shared" si="20"/>
        <v>0</v>
      </c>
      <c r="AP18" s="36">
        <f t="shared" si="21"/>
        <v>0</v>
      </c>
    </row>
    <row r="19" spans="1:42" ht="43" customHeight="1" x14ac:dyDescent="0.5">
      <c r="A19" s="156" t="s">
        <v>166</v>
      </c>
      <c r="B19" s="42" t="s">
        <v>90</v>
      </c>
      <c r="C19" s="42" t="s">
        <v>150</v>
      </c>
      <c r="D19" s="42" t="s">
        <v>77</v>
      </c>
      <c r="E19" s="40" t="s">
        <v>151</v>
      </c>
      <c r="F19" s="40" t="s">
        <v>152</v>
      </c>
      <c r="G19" s="42" t="s">
        <v>78</v>
      </c>
      <c r="H19" s="65" t="s">
        <v>92</v>
      </c>
      <c r="I19" s="65" t="s">
        <v>80</v>
      </c>
      <c r="J19" s="40" t="s">
        <v>153</v>
      </c>
      <c r="T19" s="34" t="s">
        <v>27</v>
      </c>
      <c r="U19" s="36">
        <f t="shared" si="0"/>
        <v>0</v>
      </c>
      <c r="V19" s="36">
        <f t="shared" si="1"/>
        <v>0</v>
      </c>
      <c r="W19" s="36">
        <f t="shared" si="2"/>
        <v>0</v>
      </c>
      <c r="X19" s="36">
        <f t="shared" si="3"/>
        <v>0</v>
      </c>
      <c r="Y19" s="36">
        <f t="shared" si="4"/>
        <v>0</v>
      </c>
      <c r="Z19" s="36">
        <f t="shared" si="5"/>
        <v>0</v>
      </c>
      <c r="AA19" s="36">
        <f t="shared" si="6"/>
        <v>0</v>
      </c>
      <c r="AB19" s="36">
        <f t="shared" si="7"/>
        <v>0</v>
      </c>
      <c r="AC19" s="36">
        <f t="shared" si="8"/>
        <v>0</v>
      </c>
      <c r="AD19" s="36">
        <f t="shared" si="9"/>
        <v>0</v>
      </c>
      <c r="AE19" s="36">
        <f t="shared" si="10"/>
        <v>0</v>
      </c>
      <c r="AF19" s="36">
        <f t="shared" si="11"/>
        <v>0</v>
      </c>
      <c r="AG19" s="36">
        <f t="shared" si="14"/>
        <v>0</v>
      </c>
      <c r="AH19" s="36">
        <f t="shared" si="12"/>
        <v>0</v>
      </c>
      <c r="AI19" s="36">
        <f t="shared" si="15"/>
        <v>0</v>
      </c>
      <c r="AJ19" s="36">
        <f t="shared" si="16"/>
        <v>0</v>
      </c>
      <c r="AK19" s="36">
        <f t="shared" si="13"/>
        <v>0</v>
      </c>
      <c r="AL19" s="36">
        <f t="shared" si="17"/>
        <v>0</v>
      </c>
      <c r="AM19" s="36">
        <f t="shared" si="18"/>
        <v>0</v>
      </c>
      <c r="AN19" s="36">
        <f t="shared" si="19"/>
        <v>0</v>
      </c>
      <c r="AO19" s="36">
        <f t="shared" si="20"/>
        <v>0</v>
      </c>
      <c r="AP19" s="36">
        <f t="shared" si="21"/>
        <v>0</v>
      </c>
    </row>
    <row r="20" spans="1:42" ht="25" customHeight="1" x14ac:dyDescent="0.5">
      <c r="A20" s="157"/>
      <c r="B20" s="48"/>
      <c r="C20" s="48"/>
      <c r="D20" s="48"/>
      <c r="E20" s="48"/>
      <c r="F20" s="48"/>
      <c r="G20" s="48"/>
      <c r="H20" s="62"/>
      <c r="I20" s="57">
        <f>IF(AND(B20&lt;&gt;"",C20&lt;&gt;"",D20&lt;&gt;"",E20&lt;&gt;"",F20&lt;&gt;"",G20&lt;&gt;"",H20&lt;&gt;""),VLOOKUP(G20,地域密着型通所介護費!$A$20:$B$24,2,0),0)</f>
        <v>0</v>
      </c>
      <c r="J20" s="12">
        <f t="shared" ref="J20:J29" si="22">(I20*H20)*0.1*10</f>
        <v>0</v>
      </c>
      <c r="T20" s="34" t="s">
        <v>30</v>
      </c>
      <c r="U20" s="36">
        <f t="shared" si="0"/>
        <v>0</v>
      </c>
      <c r="V20" s="36">
        <f t="shared" si="1"/>
        <v>0</v>
      </c>
      <c r="W20" s="36">
        <f t="shared" si="2"/>
        <v>0</v>
      </c>
      <c r="X20" s="36">
        <f t="shared" si="3"/>
        <v>0</v>
      </c>
      <c r="Y20" s="36">
        <f t="shared" si="4"/>
        <v>0</v>
      </c>
      <c r="Z20" s="36">
        <f t="shared" si="5"/>
        <v>0</v>
      </c>
      <c r="AA20" s="36">
        <f t="shared" si="6"/>
        <v>0</v>
      </c>
      <c r="AB20" s="36">
        <f t="shared" si="7"/>
        <v>0</v>
      </c>
      <c r="AC20" s="36">
        <f t="shared" si="8"/>
        <v>0</v>
      </c>
      <c r="AD20" s="36">
        <f t="shared" si="9"/>
        <v>0</v>
      </c>
      <c r="AE20" s="36">
        <f t="shared" si="10"/>
        <v>0</v>
      </c>
      <c r="AF20" s="36">
        <f t="shared" si="11"/>
        <v>0</v>
      </c>
      <c r="AG20" s="36">
        <f t="shared" si="14"/>
        <v>0</v>
      </c>
      <c r="AH20" s="36">
        <f t="shared" si="12"/>
        <v>0</v>
      </c>
      <c r="AI20" s="36">
        <f t="shared" si="15"/>
        <v>0</v>
      </c>
      <c r="AJ20" s="36">
        <f t="shared" si="16"/>
        <v>0</v>
      </c>
      <c r="AK20" s="36">
        <f t="shared" si="13"/>
        <v>0</v>
      </c>
      <c r="AL20" s="36">
        <f t="shared" si="17"/>
        <v>0</v>
      </c>
      <c r="AM20" s="36">
        <f t="shared" si="18"/>
        <v>0</v>
      </c>
      <c r="AN20" s="36">
        <f t="shared" si="19"/>
        <v>0</v>
      </c>
      <c r="AO20" s="36">
        <f t="shared" si="20"/>
        <v>0</v>
      </c>
      <c r="AP20" s="36">
        <f t="shared" si="21"/>
        <v>0</v>
      </c>
    </row>
    <row r="21" spans="1:42" ht="25" customHeight="1" x14ac:dyDescent="0.5">
      <c r="A21" s="157"/>
      <c r="B21" s="48"/>
      <c r="C21" s="48"/>
      <c r="D21" s="48"/>
      <c r="E21" s="48"/>
      <c r="F21" s="48"/>
      <c r="G21" s="48"/>
      <c r="H21" s="62"/>
      <c r="I21" s="57">
        <f>IF(AND(B21&lt;&gt;"",C21&lt;&gt;"",D21&lt;&gt;"",E21&lt;&gt;"",F21&lt;&gt;"",G21&lt;&gt;"",H21&lt;&gt;""),VLOOKUP(G21,地域密着型通所介護費!$A$20:$B$24,2,0),0)</f>
        <v>0</v>
      </c>
      <c r="J21" s="12">
        <f t="shared" si="22"/>
        <v>0</v>
      </c>
      <c r="T21" s="34" t="s">
        <v>33</v>
      </c>
      <c r="U21" s="36">
        <f t="shared" si="0"/>
        <v>0</v>
      </c>
      <c r="V21" s="36">
        <f t="shared" si="1"/>
        <v>0</v>
      </c>
      <c r="W21" s="36">
        <f t="shared" si="2"/>
        <v>0</v>
      </c>
      <c r="X21" s="36">
        <f t="shared" si="3"/>
        <v>0</v>
      </c>
      <c r="Y21" s="36">
        <f t="shared" si="4"/>
        <v>0</v>
      </c>
      <c r="Z21" s="36">
        <f t="shared" si="5"/>
        <v>0</v>
      </c>
      <c r="AA21" s="36">
        <f t="shared" si="6"/>
        <v>0</v>
      </c>
      <c r="AB21" s="36">
        <f t="shared" si="7"/>
        <v>0</v>
      </c>
      <c r="AC21" s="36">
        <f t="shared" si="8"/>
        <v>0</v>
      </c>
      <c r="AD21" s="36">
        <f t="shared" si="9"/>
        <v>0</v>
      </c>
      <c r="AE21" s="36">
        <f t="shared" si="10"/>
        <v>0</v>
      </c>
      <c r="AF21" s="36">
        <f t="shared" si="11"/>
        <v>0</v>
      </c>
      <c r="AG21" s="36">
        <f t="shared" si="14"/>
        <v>0</v>
      </c>
      <c r="AH21" s="36">
        <f t="shared" si="12"/>
        <v>0</v>
      </c>
      <c r="AI21" s="36">
        <f t="shared" si="15"/>
        <v>0</v>
      </c>
      <c r="AJ21" s="36">
        <f t="shared" si="16"/>
        <v>0</v>
      </c>
      <c r="AK21" s="36">
        <f t="shared" si="13"/>
        <v>0</v>
      </c>
      <c r="AL21" s="36">
        <f t="shared" si="17"/>
        <v>0</v>
      </c>
      <c r="AM21" s="36">
        <f t="shared" si="18"/>
        <v>0</v>
      </c>
      <c r="AN21" s="36">
        <f t="shared" si="19"/>
        <v>0</v>
      </c>
      <c r="AO21" s="36">
        <f t="shared" si="20"/>
        <v>0</v>
      </c>
      <c r="AP21" s="36">
        <f t="shared" si="21"/>
        <v>0</v>
      </c>
    </row>
    <row r="22" spans="1:42" ht="25" customHeight="1" x14ac:dyDescent="0.5">
      <c r="A22" s="157"/>
      <c r="B22" s="48"/>
      <c r="C22" s="48"/>
      <c r="D22" s="48"/>
      <c r="E22" s="48"/>
      <c r="F22" s="48"/>
      <c r="G22" s="48"/>
      <c r="H22" s="62"/>
      <c r="I22" s="57">
        <f>IF(AND(B22&lt;&gt;"",C22&lt;&gt;"",D22&lt;&gt;"",E22&lt;&gt;"",F22&lt;&gt;"",G22&lt;&gt;"",H22&lt;&gt;""),VLOOKUP(G22,地域密着型通所介護費!$A$20:$B$24,2,0),0)</f>
        <v>0</v>
      </c>
      <c r="J22" s="12">
        <f t="shared" si="22"/>
        <v>0</v>
      </c>
      <c r="T22" s="34" t="s">
        <v>36</v>
      </c>
      <c r="U22" s="36">
        <f t="shared" si="0"/>
        <v>0</v>
      </c>
      <c r="V22" s="36">
        <f t="shared" si="1"/>
        <v>0</v>
      </c>
      <c r="W22" s="36">
        <f t="shared" si="2"/>
        <v>0</v>
      </c>
      <c r="X22" s="36">
        <f t="shared" si="3"/>
        <v>0</v>
      </c>
      <c r="Y22" s="36">
        <f t="shared" si="4"/>
        <v>0</v>
      </c>
      <c r="Z22" s="36">
        <f t="shared" si="5"/>
        <v>0</v>
      </c>
      <c r="AA22" s="36">
        <f t="shared" si="6"/>
        <v>0</v>
      </c>
      <c r="AB22" s="36">
        <f t="shared" si="7"/>
        <v>0</v>
      </c>
      <c r="AC22" s="36">
        <f t="shared" si="8"/>
        <v>0</v>
      </c>
      <c r="AD22" s="36">
        <f t="shared" si="9"/>
        <v>0</v>
      </c>
      <c r="AE22" s="36">
        <f t="shared" si="10"/>
        <v>0</v>
      </c>
      <c r="AF22" s="36">
        <f t="shared" si="11"/>
        <v>0</v>
      </c>
      <c r="AG22" s="36">
        <f t="shared" si="14"/>
        <v>0</v>
      </c>
      <c r="AH22" s="36">
        <f t="shared" si="12"/>
        <v>0</v>
      </c>
      <c r="AI22" s="36">
        <f t="shared" si="15"/>
        <v>0</v>
      </c>
      <c r="AJ22" s="36">
        <f t="shared" si="16"/>
        <v>0</v>
      </c>
      <c r="AK22" s="36">
        <f t="shared" si="13"/>
        <v>0</v>
      </c>
      <c r="AL22" s="36">
        <f t="shared" si="17"/>
        <v>0</v>
      </c>
      <c r="AM22" s="36">
        <f t="shared" si="18"/>
        <v>0</v>
      </c>
      <c r="AN22" s="36">
        <f t="shared" si="19"/>
        <v>0</v>
      </c>
      <c r="AO22" s="36">
        <f t="shared" si="20"/>
        <v>0</v>
      </c>
      <c r="AP22" s="36">
        <f t="shared" si="21"/>
        <v>0</v>
      </c>
    </row>
    <row r="23" spans="1:42" ht="25" customHeight="1" x14ac:dyDescent="0.5">
      <c r="A23" s="157"/>
      <c r="B23" s="48"/>
      <c r="C23" s="48"/>
      <c r="D23" s="48"/>
      <c r="E23" s="48"/>
      <c r="F23" s="48"/>
      <c r="G23" s="48"/>
      <c r="H23" s="62"/>
      <c r="I23" s="57">
        <f>IF(AND(B23&lt;&gt;"",C23&lt;&gt;"",D23&lt;&gt;"",E23&lt;&gt;"",F23&lt;&gt;"",G23&lt;&gt;"",H23&lt;&gt;""),VLOOKUP(G23,地域密着型通所介護費!$A$20:$B$24,2,0),0)</f>
        <v>0</v>
      </c>
      <c r="J23" s="12">
        <f t="shared" si="22"/>
        <v>0</v>
      </c>
      <c r="T23" s="34" t="s">
        <v>39</v>
      </c>
      <c r="U23" s="36">
        <f t="shared" si="0"/>
        <v>0</v>
      </c>
      <c r="V23" s="36">
        <f t="shared" si="1"/>
        <v>0</v>
      </c>
      <c r="W23" s="36">
        <f t="shared" si="2"/>
        <v>0</v>
      </c>
      <c r="X23" s="36">
        <f t="shared" si="3"/>
        <v>0</v>
      </c>
      <c r="Y23" s="36">
        <f t="shared" si="4"/>
        <v>0</v>
      </c>
      <c r="Z23" s="36">
        <f t="shared" si="5"/>
        <v>0</v>
      </c>
      <c r="AA23" s="36">
        <f t="shared" si="6"/>
        <v>0</v>
      </c>
      <c r="AB23" s="36">
        <f t="shared" si="7"/>
        <v>0</v>
      </c>
      <c r="AC23" s="36">
        <f t="shared" si="8"/>
        <v>0</v>
      </c>
      <c r="AD23" s="36">
        <f t="shared" si="9"/>
        <v>0</v>
      </c>
      <c r="AE23" s="36">
        <f t="shared" si="10"/>
        <v>0</v>
      </c>
      <c r="AF23" s="36">
        <f t="shared" si="11"/>
        <v>0</v>
      </c>
      <c r="AG23" s="36">
        <f t="shared" si="14"/>
        <v>0</v>
      </c>
      <c r="AH23" s="36">
        <f t="shared" si="12"/>
        <v>0</v>
      </c>
      <c r="AI23" s="36">
        <f t="shared" si="15"/>
        <v>0</v>
      </c>
      <c r="AJ23" s="36">
        <f t="shared" si="16"/>
        <v>0</v>
      </c>
      <c r="AK23" s="36">
        <f t="shared" si="13"/>
        <v>0</v>
      </c>
      <c r="AL23" s="36">
        <f t="shared" si="17"/>
        <v>0</v>
      </c>
      <c r="AM23" s="36">
        <f t="shared" si="18"/>
        <v>0</v>
      </c>
      <c r="AN23" s="36">
        <f t="shared" si="19"/>
        <v>0</v>
      </c>
      <c r="AO23" s="36">
        <f t="shared" si="20"/>
        <v>0</v>
      </c>
      <c r="AP23" s="36">
        <f t="shared" si="21"/>
        <v>0</v>
      </c>
    </row>
    <row r="24" spans="1:42" ht="25" customHeight="1" x14ac:dyDescent="0.5">
      <c r="A24" s="157"/>
      <c r="B24" s="48"/>
      <c r="C24" s="48"/>
      <c r="D24" s="48"/>
      <c r="E24" s="48"/>
      <c r="F24" s="48"/>
      <c r="G24" s="48"/>
      <c r="H24" s="62"/>
      <c r="I24" s="57">
        <f>IF(AND(B24&lt;&gt;"",C24&lt;&gt;"",D24&lt;&gt;"",E24&lt;&gt;"",F24&lt;&gt;"",G24&lt;&gt;"",H24&lt;&gt;""),VLOOKUP(G24,地域密着型通所介護費!$A$20:$B$24,2,0),0)</f>
        <v>0</v>
      </c>
      <c r="J24" s="12">
        <f t="shared" si="22"/>
        <v>0</v>
      </c>
      <c r="T24" s="34" t="s">
        <v>42</v>
      </c>
      <c r="U24" s="36">
        <f t="shared" si="0"/>
        <v>0</v>
      </c>
      <c r="V24" s="36">
        <f t="shared" si="1"/>
        <v>0</v>
      </c>
      <c r="W24" s="36">
        <f t="shared" si="2"/>
        <v>0</v>
      </c>
      <c r="X24" s="36">
        <f t="shared" si="3"/>
        <v>0</v>
      </c>
      <c r="Y24" s="36">
        <f t="shared" si="4"/>
        <v>0</v>
      </c>
      <c r="Z24" s="36">
        <f t="shared" si="5"/>
        <v>0</v>
      </c>
      <c r="AA24" s="36">
        <f t="shared" si="6"/>
        <v>0</v>
      </c>
      <c r="AB24" s="36">
        <f t="shared" si="7"/>
        <v>0</v>
      </c>
      <c r="AC24" s="36">
        <f t="shared" si="8"/>
        <v>0</v>
      </c>
      <c r="AD24" s="36">
        <f t="shared" si="9"/>
        <v>0</v>
      </c>
      <c r="AE24" s="36">
        <f t="shared" si="10"/>
        <v>0</v>
      </c>
      <c r="AF24" s="36">
        <f t="shared" si="11"/>
        <v>0</v>
      </c>
      <c r="AG24" s="36">
        <f t="shared" si="14"/>
        <v>0</v>
      </c>
      <c r="AH24" s="36">
        <f t="shared" si="12"/>
        <v>0</v>
      </c>
      <c r="AI24" s="36">
        <f t="shared" si="15"/>
        <v>0</v>
      </c>
      <c r="AJ24" s="36">
        <f t="shared" si="16"/>
        <v>0</v>
      </c>
      <c r="AK24" s="36">
        <f t="shared" si="13"/>
        <v>0</v>
      </c>
      <c r="AL24" s="36">
        <f t="shared" si="17"/>
        <v>0</v>
      </c>
      <c r="AM24" s="36">
        <f t="shared" si="18"/>
        <v>0</v>
      </c>
      <c r="AN24" s="36">
        <f t="shared" si="19"/>
        <v>0</v>
      </c>
      <c r="AO24" s="36">
        <f t="shared" si="20"/>
        <v>0</v>
      </c>
      <c r="AP24" s="36">
        <f t="shared" si="21"/>
        <v>0</v>
      </c>
    </row>
    <row r="25" spans="1:42" ht="25" customHeight="1" x14ac:dyDescent="0.5">
      <c r="A25" s="157"/>
      <c r="B25" s="48"/>
      <c r="C25" s="48"/>
      <c r="D25" s="48"/>
      <c r="E25" s="48"/>
      <c r="F25" s="48"/>
      <c r="G25" s="48"/>
      <c r="H25" s="62"/>
      <c r="I25" s="57">
        <f>IF(AND(B25&lt;&gt;"",C25&lt;&gt;"",D25&lt;&gt;"",E25&lt;&gt;"",F25&lt;&gt;"",G25&lt;&gt;"",H25&lt;&gt;""),VLOOKUP(G25,地域密着型通所介護費!$A$20:$B$24,2,0),0)</f>
        <v>0</v>
      </c>
      <c r="J25" s="12">
        <f t="shared" si="22"/>
        <v>0</v>
      </c>
      <c r="T25" s="34" t="s">
        <v>45</v>
      </c>
      <c r="U25" s="36">
        <f t="shared" si="0"/>
        <v>0</v>
      </c>
      <c r="V25" s="36">
        <f t="shared" si="1"/>
        <v>0</v>
      </c>
      <c r="W25" s="36">
        <f t="shared" si="2"/>
        <v>0</v>
      </c>
      <c r="X25" s="36">
        <f t="shared" si="3"/>
        <v>0</v>
      </c>
      <c r="Y25" s="36">
        <f t="shared" si="4"/>
        <v>0</v>
      </c>
      <c r="Z25" s="36">
        <f t="shared" si="5"/>
        <v>0</v>
      </c>
      <c r="AA25" s="36">
        <f t="shared" si="6"/>
        <v>0</v>
      </c>
      <c r="AB25" s="36">
        <f t="shared" si="7"/>
        <v>0</v>
      </c>
      <c r="AC25" s="36">
        <f t="shared" si="8"/>
        <v>0</v>
      </c>
      <c r="AD25" s="36">
        <f t="shared" si="9"/>
        <v>0</v>
      </c>
      <c r="AE25" s="36">
        <f t="shared" si="10"/>
        <v>0</v>
      </c>
      <c r="AF25" s="36">
        <f t="shared" si="11"/>
        <v>0</v>
      </c>
      <c r="AG25" s="36">
        <f t="shared" si="14"/>
        <v>0</v>
      </c>
      <c r="AH25" s="36">
        <f t="shared" si="12"/>
        <v>0</v>
      </c>
      <c r="AI25" s="36">
        <f t="shared" si="15"/>
        <v>0</v>
      </c>
      <c r="AJ25" s="36">
        <f t="shared" si="16"/>
        <v>0</v>
      </c>
      <c r="AK25" s="36">
        <f t="shared" si="13"/>
        <v>0</v>
      </c>
      <c r="AL25" s="36">
        <f t="shared" si="17"/>
        <v>0</v>
      </c>
      <c r="AM25" s="36">
        <f t="shared" si="18"/>
        <v>0</v>
      </c>
      <c r="AN25" s="36">
        <f t="shared" si="19"/>
        <v>0</v>
      </c>
      <c r="AO25" s="36">
        <f t="shared" si="20"/>
        <v>0</v>
      </c>
      <c r="AP25" s="36">
        <f t="shared" si="21"/>
        <v>0</v>
      </c>
    </row>
    <row r="26" spans="1:42" ht="25" customHeight="1" x14ac:dyDescent="0.5">
      <c r="A26" s="157"/>
      <c r="B26" s="48"/>
      <c r="C26" s="48"/>
      <c r="D26" s="48"/>
      <c r="E26" s="48"/>
      <c r="F26" s="48"/>
      <c r="G26" s="48"/>
      <c r="H26" s="62"/>
      <c r="I26" s="57">
        <f>IF(AND(B26&lt;&gt;"",C26&lt;&gt;"",D26&lt;&gt;"",E26&lt;&gt;"",F26&lt;&gt;"",G26&lt;&gt;"",H26&lt;&gt;""),VLOOKUP(G26,地域密着型通所介護費!$A$20:$B$24,2,0),0)</f>
        <v>0</v>
      </c>
      <c r="J26" s="12">
        <f t="shared" si="22"/>
        <v>0</v>
      </c>
      <c r="T26" s="34" t="s">
        <v>48</v>
      </c>
      <c r="U26" s="36">
        <f t="shared" si="0"/>
        <v>0</v>
      </c>
      <c r="V26" s="36">
        <f t="shared" si="1"/>
        <v>0</v>
      </c>
      <c r="W26" s="36">
        <f t="shared" si="2"/>
        <v>0</v>
      </c>
      <c r="X26" s="36">
        <f t="shared" si="3"/>
        <v>0</v>
      </c>
      <c r="Y26" s="36">
        <f t="shared" si="4"/>
        <v>0</v>
      </c>
      <c r="Z26" s="36">
        <f t="shared" si="5"/>
        <v>0</v>
      </c>
      <c r="AA26" s="36">
        <f t="shared" si="6"/>
        <v>0</v>
      </c>
      <c r="AB26" s="36">
        <f t="shared" si="7"/>
        <v>0</v>
      </c>
      <c r="AC26" s="36">
        <f t="shared" si="8"/>
        <v>0</v>
      </c>
      <c r="AD26" s="36">
        <f t="shared" si="9"/>
        <v>0</v>
      </c>
      <c r="AE26" s="36">
        <f t="shared" si="10"/>
        <v>0</v>
      </c>
      <c r="AF26" s="36">
        <f t="shared" si="11"/>
        <v>0</v>
      </c>
      <c r="AG26" s="36">
        <f t="shared" si="14"/>
        <v>0</v>
      </c>
      <c r="AH26" s="36">
        <f t="shared" si="12"/>
        <v>0</v>
      </c>
      <c r="AI26" s="36">
        <f t="shared" si="15"/>
        <v>0</v>
      </c>
      <c r="AJ26" s="36">
        <f t="shared" si="16"/>
        <v>0</v>
      </c>
      <c r="AK26" s="36">
        <f t="shared" si="13"/>
        <v>0</v>
      </c>
      <c r="AL26" s="36">
        <f t="shared" si="17"/>
        <v>0</v>
      </c>
      <c r="AM26" s="36">
        <f t="shared" si="18"/>
        <v>0</v>
      </c>
      <c r="AN26" s="36">
        <f t="shared" si="19"/>
        <v>0</v>
      </c>
      <c r="AO26" s="36">
        <f t="shared" si="20"/>
        <v>0</v>
      </c>
      <c r="AP26" s="36">
        <f t="shared" si="21"/>
        <v>0</v>
      </c>
    </row>
    <row r="27" spans="1:42" ht="25" customHeight="1" x14ac:dyDescent="0.5">
      <c r="A27" s="157"/>
      <c r="B27" s="48"/>
      <c r="C27" s="48"/>
      <c r="D27" s="48"/>
      <c r="E27" s="48"/>
      <c r="F27" s="48"/>
      <c r="G27" s="48"/>
      <c r="H27" s="62"/>
      <c r="I27" s="57">
        <f>IF(AND(B27&lt;&gt;"",C27&lt;&gt;"",D27&lt;&gt;"",E27&lt;&gt;"",F27&lt;&gt;"",G27&lt;&gt;"",H27&lt;&gt;""),VLOOKUP(G27,地域密着型通所介護費!$A$20:$B$24,2,0),0)</f>
        <v>0</v>
      </c>
      <c r="J27" s="12">
        <f t="shared" si="22"/>
        <v>0</v>
      </c>
      <c r="T27" s="34" t="s">
        <v>51</v>
      </c>
      <c r="U27" s="36">
        <f t="shared" si="0"/>
        <v>0</v>
      </c>
      <c r="V27" s="36">
        <f t="shared" si="1"/>
        <v>0</v>
      </c>
      <c r="W27" s="36">
        <f t="shared" si="2"/>
        <v>0</v>
      </c>
      <c r="X27" s="36">
        <f t="shared" si="3"/>
        <v>0</v>
      </c>
      <c r="Y27" s="36">
        <f t="shared" si="4"/>
        <v>0</v>
      </c>
      <c r="Z27" s="36">
        <f t="shared" si="5"/>
        <v>0</v>
      </c>
      <c r="AA27" s="36">
        <f t="shared" si="6"/>
        <v>0</v>
      </c>
      <c r="AB27" s="36">
        <f t="shared" si="7"/>
        <v>0</v>
      </c>
      <c r="AC27" s="36">
        <f t="shared" si="8"/>
        <v>0</v>
      </c>
      <c r="AD27" s="36">
        <f t="shared" si="9"/>
        <v>0</v>
      </c>
      <c r="AE27" s="36">
        <f t="shared" si="10"/>
        <v>0</v>
      </c>
      <c r="AF27" s="36">
        <f t="shared" si="11"/>
        <v>0</v>
      </c>
      <c r="AG27" s="36">
        <f t="shared" si="14"/>
        <v>0</v>
      </c>
      <c r="AH27" s="36">
        <f t="shared" si="12"/>
        <v>0</v>
      </c>
      <c r="AI27" s="36">
        <f t="shared" si="15"/>
        <v>0</v>
      </c>
      <c r="AJ27" s="36">
        <f t="shared" si="16"/>
        <v>0</v>
      </c>
      <c r="AK27" s="36">
        <f t="shared" si="13"/>
        <v>0</v>
      </c>
      <c r="AL27" s="36">
        <f t="shared" si="17"/>
        <v>0</v>
      </c>
      <c r="AM27" s="36">
        <f t="shared" si="18"/>
        <v>0</v>
      </c>
      <c r="AN27" s="36">
        <f t="shared" si="19"/>
        <v>0</v>
      </c>
      <c r="AO27" s="36">
        <f t="shared" si="20"/>
        <v>0</v>
      </c>
      <c r="AP27" s="36">
        <f t="shared" si="21"/>
        <v>0</v>
      </c>
    </row>
    <row r="28" spans="1:42" ht="25" customHeight="1" x14ac:dyDescent="0.5">
      <c r="A28" s="157"/>
      <c r="B28" s="48"/>
      <c r="C28" s="48"/>
      <c r="D28" s="48"/>
      <c r="E28" s="48"/>
      <c r="F28" s="48"/>
      <c r="G28" s="48"/>
      <c r="H28" s="62"/>
      <c r="I28" s="57">
        <f>IF(AND(B28&lt;&gt;"",C28&lt;&gt;"",D28&lt;&gt;"",E28&lt;&gt;"",F28&lt;&gt;"",G28&lt;&gt;"",H28&lt;&gt;""),VLOOKUP(G28,地域密着型通所介護費!$A$20:$B$24,2,0),0)</f>
        <v>0</v>
      </c>
      <c r="J28" s="12">
        <f t="shared" si="22"/>
        <v>0</v>
      </c>
      <c r="T28" s="34" t="s">
        <v>54</v>
      </c>
      <c r="U28" s="36">
        <f t="shared" si="0"/>
        <v>0</v>
      </c>
      <c r="V28" s="36">
        <f t="shared" si="1"/>
        <v>0</v>
      </c>
      <c r="W28" s="36">
        <f t="shared" si="2"/>
        <v>0</v>
      </c>
      <c r="X28" s="36">
        <f t="shared" si="3"/>
        <v>0</v>
      </c>
      <c r="Y28" s="36">
        <f t="shared" si="4"/>
        <v>0</v>
      </c>
      <c r="Z28" s="36">
        <f t="shared" si="5"/>
        <v>0</v>
      </c>
      <c r="AA28" s="36">
        <f t="shared" si="6"/>
        <v>0</v>
      </c>
      <c r="AB28" s="36">
        <f t="shared" si="7"/>
        <v>0</v>
      </c>
      <c r="AC28" s="36">
        <f t="shared" si="8"/>
        <v>0</v>
      </c>
      <c r="AD28" s="36">
        <f t="shared" si="9"/>
        <v>0</v>
      </c>
      <c r="AE28" s="36">
        <f t="shared" si="10"/>
        <v>0</v>
      </c>
      <c r="AF28" s="36">
        <f t="shared" si="11"/>
        <v>0</v>
      </c>
      <c r="AG28" s="36">
        <f t="shared" si="14"/>
        <v>0</v>
      </c>
      <c r="AH28" s="36">
        <f t="shared" si="12"/>
        <v>0</v>
      </c>
      <c r="AI28" s="36">
        <f t="shared" si="15"/>
        <v>0</v>
      </c>
      <c r="AJ28" s="36">
        <f t="shared" si="16"/>
        <v>0</v>
      </c>
      <c r="AK28" s="36">
        <f t="shared" si="13"/>
        <v>0</v>
      </c>
      <c r="AL28" s="36">
        <f t="shared" si="17"/>
        <v>0</v>
      </c>
      <c r="AM28" s="36">
        <f t="shared" si="18"/>
        <v>0</v>
      </c>
      <c r="AN28" s="36">
        <f t="shared" si="19"/>
        <v>0</v>
      </c>
      <c r="AO28" s="36">
        <f t="shared" si="20"/>
        <v>0</v>
      </c>
      <c r="AP28" s="36">
        <f t="shared" si="21"/>
        <v>0</v>
      </c>
    </row>
    <row r="29" spans="1:42" ht="25" customHeight="1" x14ac:dyDescent="0.5">
      <c r="A29" s="158"/>
      <c r="B29" s="48"/>
      <c r="C29" s="48"/>
      <c r="D29" s="48"/>
      <c r="E29" s="48"/>
      <c r="F29" s="48"/>
      <c r="G29" s="48"/>
      <c r="H29" s="62"/>
      <c r="I29" s="57">
        <f>IF(AND(B29&lt;&gt;"",C29&lt;&gt;"",D29&lt;&gt;"",E29&lt;&gt;"",F29&lt;&gt;"",G29&lt;&gt;"",H29&lt;&gt;""),VLOOKUP(G29,地域密着型通所介護費!$A$20:$B$24,2,0),0)</f>
        <v>0</v>
      </c>
      <c r="J29" s="12">
        <f t="shared" si="22"/>
        <v>0</v>
      </c>
      <c r="T29" s="34" t="s">
        <v>57</v>
      </c>
      <c r="U29" s="36">
        <f t="shared" si="0"/>
        <v>0</v>
      </c>
      <c r="V29" s="36">
        <f t="shared" si="1"/>
        <v>0</v>
      </c>
      <c r="W29" s="36">
        <f t="shared" si="2"/>
        <v>0</v>
      </c>
      <c r="X29" s="36">
        <f t="shared" si="3"/>
        <v>0</v>
      </c>
      <c r="Y29" s="36">
        <f t="shared" si="4"/>
        <v>0</v>
      </c>
      <c r="Z29" s="36">
        <f t="shared" si="5"/>
        <v>0</v>
      </c>
      <c r="AA29" s="36">
        <f t="shared" si="6"/>
        <v>0</v>
      </c>
      <c r="AB29" s="36">
        <f t="shared" si="7"/>
        <v>0</v>
      </c>
      <c r="AC29" s="36">
        <f t="shared" si="8"/>
        <v>0</v>
      </c>
      <c r="AD29" s="36">
        <f t="shared" si="9"/>
        <v>0</v>
      </c>
      <c r="AE29" s="36">
        <f t="shared" si="10"/>
        <v>0</v>
      </c>
      <c r="AF29" s="36">
        <f t="shared" si="11"/>
        <v>0</v>
      </c>
      <c r="AG29" s="36">
        <f t="shared" si="14"/>
        <v>0</v>
      </c>
      <c r="AH29" s="36">
        <f t="shared" si="12"/>
        <v>0</v>
      </c>
      <c r="AI29" s="36">
        <f t="shared" si="15"/>
        <v>0</v>
      </c>
      <c r="AJ29" s="36">
        <f t="shared" si="16"/>
        <v>0</v>
      </c>
      <c r="AK29" s="36">
        <f t="shared" si="13"/>
        <v>0</v>
      </c>
      <c r="AL29" s="36">
        <f t="shared" si="17"/>
        <v>0</v>
      </c>
      <c r="AM29" s="36">
        <f t="shared" si="18"/>
        <v>0</v>
      </c>
      <c r="AN29" s="36">
        <f t="shared" si="19"/>
        <v>0</v>
      </c>
      <c r="AO29" s="36">
        <f t="shared" si="20"/>
        <v>0</v>
      </c>
      <c r="AP29" s="36">
        <f t="shared" si="21"/>
        <v>0</v>
      </c>
    </row>
    <row r="30" spans="1:42" ht="25" customHeight="1" x14ac:dyDescent="0.5">
      <c r="A30" s="107" t="s">
        <v>81</v>
      </c>
      <c r="B30" s="108"/>
      <c r="C30" s="108"/>
      <c r="D30" s="108"/>
      <c r="E30" s="108"/>
      <c r="F30" s="108"/>
      <c r="G30" s="109"/>
      <c r="H30" s="58">
        <f>SUMIF(H20:H29,"&lt;&gt;#N/A")</f>
        <v>0</v>
      </c>
      <c r="I30" s="58">
        <f>SUMIF(I20:I29,"&lt;&gt;#N/A")</f>
        <v>0</v>
      </c>
      <c r="J30" s="41">
        <f>SUMIF(J20:J29,"&lt;&gt;#N/A")</f>
        <v>0</v>
      </c>
      <c r="T30" s="34" t="s">
        <v>60</v>
      </c>
      <c r="U30" s="36">
        <f t="shared" si="0"/>
        <v>0</v>
      </c>
      <c r="V30" s="36">
        <f t="shared" si="1"/>
        <v>0</v>
      </c>
      <c r="W30" s="36">
        <f t="shared" si="2"/>
        <v>0</v>
      </c>
      <c r="X30" s="36">
        <f t="shared" si="3"/>
        <v>0</v>
      </c>
      <c r="Y30" s="36">
        <f t="shared" si="4"/>
        <v>0</v>
      </c>
      <c r="Z30" s="36">
        <f t="shared" si="5"/>
        <v>0</v>
      </c>
      <c r="AA30" s="36">
        <f t="shared" si="6"/>
        <v>0</v>
      </c>
      <c r="AB30" s="36">
        <f t="shared" si="7"/>
        <v>0</v>
      </c>
      <c r="AC30" s="36">
        <f t="shared" si="8"/>
        <v>0</v>
      </c>
      <c r="AD30" s="36">
        <f t="shared" si="9"/>
        <v>0</v>
      </c>
      <c r="AE30" s="36">
        <f t="shared" si="10"/>
        <v>0</v>
      </c>
      <c r="AF30" s="36">
        <f t="shared" si="11"/>
        <v>0</v>
      </c>
      <c r="AG30" s="36">
        <f t="shared" si="14"/>
        <v>0</v>
      </c>
      <c r="AH30" s="36">
        <f t="shared" si="12"/>
        <v>0</v>
      </c>
      <c r="AI30" s="36">
        <f t="shared" si="15"/>
        <v>0</v>
      </c>
      <c r="AJ30" s="36">
        <f t="shared" si="16"/>
        <v>0</v>
      </c>
      <c r="AK30" s="36">
        <f t="shared" si="13"/>
        <v>0</v>
      </c>
      <c r="AL30" s="36">
        <f t="shared" si="17"/>
        <v>0</v>
      </c>
      <c r="AM30" s="36">
        <f t="shared" si="18"/>
        <v>0</v>
      </c>
      <c r="AN30" s="36">
        <f t="shared" si="19"/>
        <v>0</v>
      </c>
      <c r="AO30" s="36">
        <f t="shared" si="20"/>
        <v>0</v>
      </c>
      <c r="AP30" s="36">
        <f t="shared" si="21"/>
        <v>0</v>
      </c>
    </row>
    <row r="31" spans="1:42" ht="15.05" customHeight="1" x14ac:dyDescent="0.5">
      <c r="A31" s="30"/>
      <c r="B31" s="30"/>
      <c r="C31" s="30"/>
      <c r="D31" s="30"/>
      <c r="E31" s="30"/>
      <c r="F31" s="30"/>
      <c r="G31" s="47"/>
      <c r="H31" s="63"/>
      <c r="I31" s="63"/>
      <c r="T31" s="34" t="s">
        <v>63</v>
      </c>
      <c r="U31" s="36">
        <f t="shared" si="0"/>
        <v>0</v>
      </c>
      <c r="V31" s="36">
        <f t="shared" si="1"/>
        <v>0</v>
      </c>
      <c r="W31" s="36">
        <f t="shared" si="2"/>
        <v>0</v>
      </c>
      <c r="X31" s="36">
        <f t="shared" si="3"/>
        <v>0</v>
      </c>
      <c r="Y31" s="36">
        <f t="shared" si="4"/>
        <v>0</v>
      </c>
      <c r="Z31" s="36">
        <f t="shared" si="5"/>
        <v>0</v>
      </c>
      <c r="AA31" s="36">
        <f t="shared" si="6"/>
        <v>0</v>
      </c>
      <c r="AB31" s="36">
        <f t="shared" si="7"/>
        <v>0</v>
      </c>
      <c r="AC31" s="36">
        <f t="shared" si="8"/>
        <v>0</v>
      </c>
      <c r="AD31" s="36">
        <f t="shared" si="9"/>
        <v>0</v>
      </c>
      <c r="AE31" s="36">
        <f t="shared" si="10"/>
        <v>0</v>
      </c>
      <c r="AF31" s="36">
        <f t="shared" si="11"/>
        <v>0</v>
      </c>
      <c r="AG31" s="36">
        <f t="shared" si="14"/>
        <v>0</v>
      </c>
      <c r="AH31" s="36">
        <f t="shared" si="12"/>
        <v>0</v>
      </c>
      <c r="AI31" s="36">
        <f t="shared" si="15"/>
        <v>0</v>
      </c>
      <c r="AJ31" s="36">
        <f t="shared" si="16"/>
        <v>0</v>
      </c>
      <c r="AK31" s="36">
        <f t="shared" si="13"/>
        <v>0</v>
      </c>
      <c r="AL31" s="36">
        <f t="shared" si="17"/>
        <v>0</v>
      </c>
      <c r="AM31" s="36">
        <f t="shared" si="18"/>
        <v>0</v>
      </c>
      <c r="AN31" s="36">
        <f t="shared" si="19"/>
        <v>0</v>
      </c>
      <c r="AO31" s="36">
        <f t="shared" si="20"/>
        <v>0</v>
      </c>
      <c r="AP31" s="36">
        <f t="shared" si="21"/>
        <v>0</v>
      </c>
    </row>
    <row r="32" spans="1:42" ht="25" customHeight="1" x14ac:dyDescent="0.5">
      <c r="A32" s="61" t="s">
        <v>122</v>
      </c>
      <c r="B32" s="30"/>
      <c r="C32" s="30"/>
      <c r="D32" s="30"/>
      <c r="E32" s="30"/>
      <c r="F32" s="30"/>
      <c r="G32" s="47"/>
      <c r="H32" s="63"/>
      <c r="I32" s="63"/>
      <c r="T32" s="34" t="s">
        <v>65</v>
      </c>
      <c r="U32" s="36">
        <f t="shared" si="0"/>
        <v>0</v>
      </c>
      <c r="V32" s="36">
        <f t="shared" si="1"/>
        <v>0</v>
      </c>
      <c r="W32" s="36">
        <f t="shared" si="2"/>
        <v>0</v>
      </c>
      <c r="X32" s="36">
        <f t="shared" si="3"/>
        <v>0</v>
      </c>
      <c r="Y32" s="36">
        <f t="shared" si="4"/>
        <v>0</v>
      </c>
      <c r="Z32" s="36">
        <f t="shared" si="5"/>
        <v>0</v>
      </c>
      <c r="AA32" s="36">
        <f t="shared" si="6"/>
        <v>0</v>
      </c>
      <c r="AB32" s="36">
        <f t="shared" si="7"/>
        <v>0</v>
      </c>
      <c r="AC32" s="36">
        <f t="shared" si="8"/>
        <v>0</v>
      </c>
      <c r="AD32" s="36">
        <f t="shared" si="9"/>
        <v>0</v>
      </c>
      <c r="AE32" s="36">
        <f t="shared" si="10"/>
        <v>0</v>
      </c>
      <c r="AF32" s="36">
        <f t="shared" si="11"/>
        <v>0</v>
      </c>
      <c r="AG32" s="36">
        <f t="shared" si="14"/>
        <v>0</v>
      </c>
      <c r="AH32" s="36">
        <f t="shared" si="12"/>
        <v>0</v>
      </c>
      <c r="AI32" s="36">
        <f t="shared" si="15"/>
        <v>0</v>
      </c>
      <c r="AJ32" s="36">
        <f t="shared" si="16"/>
        <v>0</v>
      </c>
      <c r="AK32" s="36">
        <f t="shared" si="13"/>
        <v>0</v>
      </c>
      <c r="AL32" s="36">
        <f t="shared" si="17"/>
        <v>0</v>
      </c>
      <c r="AM32" s="36">
        <f t="shared" si="18"/>
        <v>0</v>
      </c>
      <c r="AN32" s="36">
        <f t="shared" si="19"/>
        <v>0</v>
      </c>
      <c r="AO32" s="36">
        <f t="shared" si="20"/>
        <v>0</v>
      </c>
      <c r="AP32" s="36">
        <f t="shared" si="21"/>
        <v>0</v>
      </c>
    </row>
    <row r="33" spans="1:42" ht="43" customHeight="1" x14ac:dyDescent="0.5">
      <c r="A33" s="150" t="s">
        <v>166</v>
      </c>
      <c r="B33" s="42" t="s">
        <v>90</v>
      </c>
      <c r="C33" s="42" t="s">
        <v>167</v>
      </c>
      <c r="D33" s="42" t="s">
        <v>77</v>
      </c>
      <c r="E33" s="40" t="s">
        <v>151</v>
      </c>
      <c r="F33" s="40" t="s">
        <v>152</v>
      </c>
      <c r="G33" s="42" t="s">
        <v>78</v>
      </c>
      <c r="H33" s="65" t="s">
        <v>168</v>
      </c>
      <c r="I33" s="65" t="s">
        <v>80</v>
      </c>
      <c r="J33" s="40" t="s">
        <v>153</v>
      </c>
      <c r="T33" s="34" t="s">
        <v>25</v>
      </c>
      <c r="U33" s="36">
        <f t="shared" si="0"/>
        <v>0</v>
      </c>
      <c r="V33" s="36">
        <f t="shared" si="1"/>
        <v>0</v>
      </c>
      <c r="W33" s="36">
        <f t="shared" si="2"/>
        <v>0</v>
      </c>
      <c r="X33" s="36">
        <f t="shared" si="3"/>
        <v>0</v>
      </c>
      <c r="Y33" s="36">
        <f t="shared" si="4"/>
        <v>0</v>
      </c>
      <c r="Z33" s="36">
        <f t="shared" si="5"/>
        <v>0</v>
      </c>
      <c r="AA33" s="36">
        <f t="shared" si="6"/>
        <v>0</v>
      </c>
      <c r="AB33" s="36">
        <f t="shared" si="7"/>
        <v>0</v>
      </c>
      <c r="AC33" s="36">
        <f t="shared" si="8"/>
        <v>0</v>
      </c>
      <c r="AD33" s="36">
        <f t="shared" si="9"/>
        <v>0</v>
      </c>
      <c r="AE33" s="36">
        <f t="shared" si="10"/>
        <v>0</v>
      </c>
      <c r="AF33" s="36">
        <f t="shared" si="11"/>
        <v>0</v>
      </c>
      <c r="AG33" s="36">
        <f t="shared" si="14"/>
        <v>0</v>
      </c>
      <c r="AH33" s="36">
        <f t="shared" si="12"/>
        <v>0</v>
      </c>
      <c r="AI33" s="36">
        <f t="shared" si="15"/>
        <v>0</v>
      </c>
      <c r="AJ33" s="36">
        <f t="shared" si="16"/>
        <v>0</v>
      </c>
      <c r="AK33" s="36">
        <f t="shared" si="13"/>
        <v>0</v>
      </c>
      <c r="AL33" s="36">
        <f t="shared" si="17"/>
        <v>0</v>
      </c>
      <c r="AM33" s="36">
        <f t="shared" si="18"/>
        <v>0</v>
      </c>
      <c r="AN33" s="36">
        <f t="shared" si="19"/>
        <v>0</v>
      </c>
      <c r="AO33" s="36">
        <f t="shared" si="20"/>
        <v>0</v>
      </c>
      <c r="AP33" s="36">
        <f t="shared" si="21"/>
        <v>0</v>
      </c>
    </row>
    <row r="34" spans="1:42" ht="25" customHeight="1" x14ac:dyDescent="0.5">
      <c r="A34" s="151"/>
      <c r="B34" s="48"/>
      <c r="C34" s="48"/>
      <c r="D34" s="48"/>
      <c r="E34" s="48"/>
      <c r="F34" s="48"/>
      <c r="G34" s="48"/>
      <c r="H34" s="62"/>
      <c r="I34" s="57">
        <f>IF(AND(B34&lt;&gt;"",C34&lt;&gt;"",D34&lt;&gt;"",F34&lt;&gt;"",E34&lt;&gt;"",G34&lt;&gt;"",H34&lt;&gt;""),VLOOKUP(G34,地域密着型通所介護費!$A$20:$B$24,2,0),0)</f>
        <v>0</v>
      </c>
      <c r="J34" s="12">
        <f>((I34*H34)*0.1*10)/2</f>
        <v>0</v>
      </c>
      <c r="T34" s="34" t="s">
        <v>28</v>
      </c>
      <c r="U34" s="36">
        <f t="shared" si="0"/>
        <v>0</v>
      </c>
      <c r="V34" s="36">
        <f t="shared" si="1"/>
        <v>0</v>
      </c>
      <c r="W34" s="36">
        <f t="shared" si="2"/>
        <v>0</v>
      </c>
      <c r="X34" s="36">
        <f t="shared" si="3"/>
        <v>0</v>
      </c>
      <c r="Y34" s="36">
        <f t="shared" si="4"/>
        <v>0</v>
      </c>
      <c r="Z34" s="36">
        <f t="shared" si="5"/>
        <v>0</v>
      </c>
      <c r="AA34" s="36">
        <f t="shared" si="6"/>
        <v>0</v>
      </c>
      <c r="AB34" s="36">
        <f t="shared" si="7"/>
        <v>0</v>
      </c>
      <c r="AC34" s="36">
        <f t="shared" si="8"/>
        <v>0</v>
      </c>
      <c r="AD34" s="36">
        <f t="shared" si="9"/>
        <v>0</v>
      </c>
      <c r="AE34" s="36">
        <f t="shared" si="10"/>
        <v>0</v>
      </c>
      <c r="AF34" s="36">
        <f t="shared" si="11"/>
        <v>0</v>
      </c>
      <c r="AG34" s="36">
        <f t="shared" si="14"/>
        <v>0</v>
      </c>
      <c r="AH34" s="36">
        <f t="shared" si="12"/>
        <v>0</v>
      </c>
      <c r="AI34" s="36">
        <f t="shared" si="15"/>
        <v>0</v>
      </c>
      <c r="AJ34" s="36">
        <f t="shared" si="16"/>
        <v>0</v>
      </c>
      <c r="AK34" s="36">
        <f t="shared" si="13"/>
        <v>0</v>
      </c>
      <c r="AL34" s="36">
        <f t="shared" si="17"/>
        <v>0</v>
      </c>
      <c r="AM34" s="36">
        <f t="shared" si="18"/>
        <v>0</v>
      </c>
      <c r="AN34" s="36">
        <f t="shared" si="19"/>
        <v>0</v>
      </c>
      <c r="AO34" s="36">
        <f t="shared" si="20"/>
        <v>0</v>
      </c>
      <c r="AP34" s="36">
        <f t="shared" si="21"/>
        <v>0</v>
      </c>
    </row>
    <row r="35" spans="1:42" ht="25" customHeight="1" x14ac:dyDescent="0.5">
      <c r="A35" s="151"/>
      <c r="B35" s="48"/>
      <c r="C35" s="48"/>
      <c r="D35" s="48"/>
      <c r="E35" s="48"/>
      <c r="F35" s="48"/>
      <c r="G35" s="48"/>
      <c r="H35" s="62"/>
      <c r="I35" s="57">
        <f>IF(AND(B35&lt;&gt;"",C35&lt;&gt;"",D35&lt;&gt;"",F35&lt;&gt;"",E35&lt;&gt;"",G35&lt;&gt;"",H35&lt;&gt;""),VLOOKUP(G35,地域密着型通所介護費!$A$20:$B$24,2,0),0)</f>
        <v>0</v>
      </c>
      <c r="J35" s="12">
        <f>((I35*H35)*0.1*10)/2</f>
        <v>0</v>
      </c>
      <c r="T35" s="34" t="s">
        <v>31</v>
      </c>
      <c r="U35" s="36">
        <f t="shared" si="0"/>
        <v>0</v>
      </c>
      <c r="V35" s="36">
        <f t="shared" si="1"/>
        <v>0</v>
      </c>
      <c r="W35" s="36">
        <f t="shared" si="2"/>
        <v>0</v>
      </c>
      <c r="X35" s="36">
        <f t="shared" si="3"/>
        <v>0</v>
      </c>
      <c r="Y35" s="36">
        <f t="shared" si="4"/>
        <v>0</v>
      </c>
      <c r="Z35" s="36">
        <f t="shared" si="5"/>
        <v>0</v>
      </c>
      <c r="AA35" s="36">
        <f t="shared" si="6"/>
        <v>0</v>
      </c>
      <c r="AB35" s="36">
        <f t="shared" si="7"/>
        <v>0</v>
      </c>
      <c r="AC35" s="36">
        <f t="shared" si="8"/>
        <v>0</v>
      </c>
      <c r="AD35" s="36">
        <f t="shared" si="9"/>
        <v>0</v>
      </c>
      <c r="AE35" s="36">
        <f t="shared" si="10"/>
        <v>0</v>
      </c>
      <c r="AF35" s="36">
        <f t="shared" si="11"/>
        <v>0</v>
      </c>
      <c r="AG35" s="36">
        <f t="shared" si="14"/>
        <v>0</v>
      </c>
      <c r="AH35" s="36">
        <f t="shared" si="12"/>
        <v>0</v>
      </c>
      <c r="AI35" s="36">
        <f t="shared" si="15"/>
        <v>0</v>
      </c>
      <c r="AJ35" s="36">
        <f t="shared" si="16"/>
        <v>0</v>
      </c>
      <c r="AK35" s="36">
        <f t="shared" si="13"/>
        <v>0</v>
      </c>
      <c r="AL35" s="36">
        <f t="shared" si="17"/>
        <v>0</v>
      </c>
      <c r="AM35" s="36">
        <f t="shared" si="18"/>
        <v>0</v>
      </c>
      <c r="AN35" s="36">
        <f t="shared" si="19"/>
        <v>0</v>
      </c>
      <c r="AO35" s="36">
        <f t="shared" si="20"/>
        <v>0</v>
      </c>
      <c r="AP35" s="36">
        <f t="shared" si="21"/>
        <v>0</v>
      </c>
    </row>
    <row r="36" spans="1:42" ht="25" customHeight="1" x14ac:dyDescent="0.5">
      <c r="A36" s="151"/>
      <c r="B36" s="48"/>
      <c r="C36" s="48"/>
      <c r="D36" s="48"/>
      <c r="E36" s="48"/>
      <c r="F36" s="48"/>
      <c r="G36" s="48"/>
      <c r="H36" s="62"/>
      <c r="I36" s="57">
        <f>IF(AND(B36&lt;&gt;"",C36&lt;&gt;"",D36&lt;&gt;"",F36&lt;&gt;"",E36&lt;&gt;"",G36&lt;&gt;"",H36&lt;&gt;""),VLOOKUP(G36,地域密着型通所介護費!$A$20:$B$24,2,0),0)</f>
        <v>0</v>
      </c>
      <c r="J36" s="12">
        <f>((I36*H36)*0.1*10)/2</f>
        <v>0</v>
      </c>
      <c r="T36" s="34" t="s">
        <v>34</v>
      </c>
      <c r="U36" s="36">
        <f t="shared" si="0"/>
        <v>0</v>
      </c>
      <c r="V36" s="36">
        <f t="shared" si="1"/>
        <v>0</v>
      </c>
      <c r="W36" s="36">
        <f t="shared" si="2"/>
        <v>0</v>
      </c>
      <c r="X36" s="36">
        <f t="shared" si="3"/>
        <v>0</v>
      </c>
      <c r="Y36" s="36">
        <f t="shared" si="4"/>
        <v>0</v>
      </c>
      <c r="Z36" s="36">
        <f t="shared" si="5"/>
        <v>0</v>
      </c>
      <c r="AA36" s="36">
        <f t="shared" si="6"/>
        <v>0</v>
      </c>
      <c r="AB36" s="36">
        <f t="shared" si="7"/>
        <v>0</v>
      </c>
      <c r="AC36" s="36">
        <f t="shared" si="8"/>
        <v>0</v>
      </c>
      <c r="AD36" s="36">
        <f t="shared" si="9"/>
        <v>0</v>
      </c>
      <c r="AE36" s="36">
        <f t="shared" si="10"/>
        <v>0</v>
      </c>
      <c r="AF36" s="36">
        <f t="shared" si="11"/>
        <v>0</v>
      </c>
      <c r="AG36" s="36">
        <f t="shared" si="14"/>
        <v>0</v>
      </c>
      <c r="AH36" s="36">
        <f t="shared" si="12"/>
        <v>0</v>
      </c>
      <c r="AI36" s="36">
        <f t="shared" si="15"/>
        <v>0</v>
      </c>
      <c r="AJ36" s="36">
        <f t="shared" si="16"/>
        <v>0</v>
      </c>
      <c r="AK36" s="36">
        <f t="shared" si="13"/>
        <v>0</v>
      </c>
      <c r="AL36" s="36">
        <f t="shared" si="17"/>
        <v>0</v>
      </c>
      <c r="AM36" s="36">
        <f t="shared" si="18"/>
        <v>0</v>
      </c>
      <c r="AN36" s="36">
        <f t="shared" si="19"/>
        <v>0</v>
      </c>
      <c r="AO36" s="36">
        <f t="shared" si="20"/>
        <v>0</v>
      </c>
      <c r="AP36" s="36">
        <f t="shared" si="21"/>
        <v>0</v>
      </c>
    </row>
    <row r="37" spans="1:42" ht="25" customHeight="1" x14ac:dyDescent="0.5">
      <c r="A37" s="151"/>
      <c r="B37" s="48"/>
      <c r="C37" s="48"/>
      <c r="D37" s="48"/>
      <c r="E37" s="48"/>
      <c r="F37" s="48"/>
      <c r="G37" s="48"/>
      <c r="H37" s="62"/>
      <c r="I37" s="57">
        <f>IF(AND(B37&lt;&gt;"",C37&lt;&gt;"",D37&lt;&gt;"",F37&lt;&gt;"",E37&lt;&gt;"",G37&lt;&gt;"",H37&lt;&gt;""),VLOOKUP(G37,地域密着型通所介護費!$A$20:$B$24,2,0),0)</f>
        <v>0</v>
      </c>
      <c r="J37" s="12">
        <f>((I37*H37)*0.1*10)/2</f>
        <v>0</v>
      </c>
      <c r="T37" s="34" t="s">
        <v>37</v>
      </c>
      <c r="U37" s="36">
        <f t="shared" si="0"/>
        <v>0</v>
      </c>
      <c r="V37" s="36">
        <f t="shared" si="1"/>
        <v>0</v>
      </c>
      <c r="W37" s="36">
        <f t="shared" si="2"/>
        <v>0</v>
      </c>
      <c r="X37" s="36">
        <f t="shared" si="3"/>
        <v>0</v>
      </c>
      <c r="Y37" s="36">
        <f t="shared" si="4"/>
        <v>0</v>
      </c>
      <c r="Z37" s="36">
        <f t="shared" si="5"/>
        <v>0</v>
      </c>
      <c r="AA37" s="36">
        <f t="shared" si="6"/>
        <v>0</v>
      </c>
      <c r="AB37" s="36">
        <f t="shared" si="7"/>
        <v>0</v>
      </c>
      <c r="AC37" s="36">
        <f t="shared" si="8"/>
        <v>0</v>
      </c>
      <c r="AD37" s="36">
        <f t="shared" si="9"/>
        <v>0</v>
      </c>
      <c r="AE37" s="36">
        <f t="shared" si="10"/>
        <v>0</v>
      </c>
      <c r="AF37" s="36">
        <f t="shared" si="11"/>
        <v>0</v>
      </c>
      <c r="AG37" s="36">
        <f t="shared" si="14"/>
        <v>0</v>
      </c>
      <c r="AH37" s="36">
        <f t="shared" si="12"/>
        <v>0</v>
      </c>
      <c r="AI37" s="36">
        <f t="shared" si="15"/>
        <v>0</v>
      </c>
      <c r="AJ37" s="36">
        <f t="shared" si="16"/>
        <v>0</v>
      </c>
      <c r="AK37" s="36">
        <f t="shared" si="13"/>
        <v>0</v>
      </c>
      <c r="AL37" s="36">
        <f t="shared" si="17"/>
        <v>0</v>
      </c>
      <c r="AM37" s="36">
        <f t="shared" si="18"/>
        <v>0</v>
      </c>
      <c r="AN37" s="36">
        <f t="shared" si="19"/>
        <v>0</v>
      </c>
      <c r="AO37" s="36">
        <f t="shared" si="20"/>
        <v>0</v>
      </c>
      <c r="AP37" s="36">
        <f t="shared" si="21"/>
        <v>0</v>
      </c>
    </row>
    <row r="38" spans="1:42" ht="25" customHeight="1" x14ac:dyDescent="0.5">
      <c r="A38" s="152"/>
      <c r="B38" s="48"/>
      <c r="C38" s="48"/>
      <c r="D38" s="48"/>
      <c r="E38" s="48"/>
      <c r="F38" s="48"/>
      <c r="G38" s="48"/>
      <c r="H38" s="62"/>
      <c r="I38" s="57">
        <f>IF(AND(B38&lt;&gt;"",C38&lt;&gt;"",D38&lt;&gt;"",F38&lt;&gt;"",E38&lt;&gt;"",G38&lt;&gt;"",H38&lt;&gt;""),VLOOKUP(G38,地域密着型通所介護費!$A$20:$B$24,2,0),0)</f>
        <v>0</v>
      </c>
      <c r="J38" s="12">
        <f>((I38*H38)*0.1*10)/2</f>
        <v>0</v>
      </c>
      <c r="T38" s="34" t="s">
        <v>40</v>
      </c>
      <c r="U38" s="36">
        <f t="shared" si="0"/>
        <v>0</v>
      </c>
      <c r="V38" s="36">
        <f t="shared" si="1"/>
        <v>0</v>
      </c>
      <c r="W38" s="36">
        <f t="shared" si="2"/>
        <v>0</v>
      </c>
      <c r="X38" s="36">
        <f t="shared" si="3"/>
        <v>0</v>
      </c>
      <c r="Y38" s="36">
        <f t="shared" si="4"/>
        <v>0</v>
      </c>
      <c r="Z38" s="36">
        <f t="shared" si="5"/>
        <v>0</v>
      </c>
      <c r="AA38" s="36">
        <f t="shared" si="6"/>
        <v>0</v>
      </c>
      <c r="AB38" s="36">
        <f t="shared" si="7"/>
        <v>0</v>
      </c>
      <c r="AC38" s="36">
        <f t="shared" si="8"/>
        <v>0</v>
      </c>
      <c r="AD38" s="36">
        <f t="shared" si="9"/>
        <v>0</v>
      </c>
      <c r="AE38" s="36">
        <f t="shared" si="10"/>
        <v>0</v>
      </c>
      <c r="AF38" s="36">
        <f t="shared" si="11"/>
        <v>0</v>
      </c>
      <c r="AG38" s="36">
        <f t="shared" si="14"/>
        <v>0</v>
      </c>
      <c r="AH38" s="36">
        <f t="shared" si="12"/>
        <v>0</v>
      </c>
      <c r="AI38" s="36">
        <f t="shared" si="15"/>
        <v>0</v>
      </c>
      <c r="AJ38" s="36">
        <f t="shared" si="16"/>
        <v>0</v>
      </c>
      <c r="AK38" s="36">
        <f t="shared" si="13"/>
        <v>0</v>
      </c>
      <c r="AL38" s="36">
        <f t="shared" si="17"/>
        <v>0</v>
      </c>
      <c r="AM38" s="36">
        <f t="shared" si="18"/>
        <v>0</v>
      </c>
      <c r="AN38" s="36">
        <f t="shared" si="19"/>
        <v>0</v>
      </c>
      <c r="AO38" s="36">
        <f t="shared" si="20"/>
        <v>0</v>
      </c>
      <c r="AP38" s="36">
        <f t="shared" si="21"/>
        <v>0</v>
      </c>
    </row>
    <row r="39" spans="1:42" ht="25" customHeight="1" x14ac:dyDescent="0.5">
      <c r="A39" s="107" t="s">
        <v>81</v>
      </c>
      <c r="B39" s="108"/>
      <c r="C39" s="108"/>
      <c r="D39" s="108"/>
      <c r="E39" s="108"/>
      <c r="F39" s="108"/>
      <c r="G39" s="109"/>
      <c r="H39" s="33">
        <f>SUMIF(H34:H38,"&lt;&gt;#N/A")</f>
        <v>0</v>
      </c>
      <c r="I39" s="57">
        <f>SUMIF(I34:I38,"&lt;&gt;#N/A")</f>
        <v>0</v>
      </c>
      <c r="J39" s="12">
        <f>SUMIF(J34:J38,"&lt;&gt;#N/A")</f>
        <v>0</v>
      </c>
      <c r="T39" s="34" t="s">
        <v>43</v>
      </c>
      <c r="U39" s="36">
        <f t="shared" si="0"/>
        <v>0</v>
      </c>
      <c r="V39" s="36">
        <f t="shared" si="1"/>
        <v>0</v>
      </c>
      <c r="W39" s="36">
        <f t="shared" si="2"/>
        <v>0</v>
      </c>
      <c r="X39" s="36">
        <f t="shared" si="3"/>
        <v>0</v>
      </c>
      <c r="Y39" s="36">
        <f t="shared" si="4"/>
        <v>0</v>
      </c>
      <c r="Z39" s="36">
        <f t="shared" si="5"/>
        <v>0</v>
      </c>
      <c r="AA39" s="36">
        <f t="shared" si="6"/>
        <v>0</v>
      </c>
      <c r="AB39" s="36">
        <f t="shared" si="7"/>
        <v>0</v>
      </c>
      <c r="AC39" s="36">
        <f t="shared" si="8"/>
        <v>0</v>
      </c>
      <c r="AD39" s="36">
        <f t="shared" si="9"/>
        <v>0</v>
      </c>
      <c r="AE39" s="36">
        <f t="shared" si="10"/>
        <v>0</v>
      </c>
      <c r="AF39" s="36">
        <f t="shared" si="11"/>
        <v>0</v>
      </c>
      <c r="AG39" s="36">
        <f t="shared" si="14"/>
        <v>0</v>
      </c>
      <c r="AH39" s="36">
        <f t="shared" si="12"/>
        <v>0</v>
      </c>
      <c r="AI39" s="36">
        <f t="shared" si="15"/>
        <v>0</v>
      </c>
      <c r="AJ39" s="36">
        <f t="shared" si="16"/>
        <v>0</v>
      </c>
      <c r="AK39" s="36">
        <f t="shared" si="13"/>
        <v>0</v>
      </c>
      <c r="AL39" s="36">
        <f t="shared" si="17"/>
        <v>0</v>
      </c>
      <c r="AM39" s="36">
        <f t="shared" si="18"/>
        <v>0</v>
      </c>
      <c r="AN39" s="36">
        <f t="shared" si="19"/>
        <v>0</v>
      </c>
      <c r="AO39" s="36">
        <f t="shared" si="20"/>
        <v>0</v>
      </c>
      <c r="AP39" s="36">
        <f t="shared" si="21"/>
        <v>0</v>
      </c>
    </row>
    <row r="40" spans="1:42" ht="25" customHeight="1" x14ac:dyDescent="0.5">
      <c r="T40" s="34" t="s">
        <v>46</v>
      </c>
      <c r="U40" s="36">
        <f t="shared" si="0"/>
        <v>0</v>
      </c>
      <c r="V40" s="36">
        <f t="shared" si="1"/>
        <v>0</v>
      </c>
      <c r="W40" s="36">
        <f t="shared" si="2"/>
        <v>0</v>
      </c>
      <c r="X40" s="36">
        <f t="shared" si="3"/>
        <v>0</v>
      </c>
      <c r="Y40" s="36">
        <f t="shared" si="4"/>
        <v>0</v>
      </c>
      <c r="Z40" s="36">
        <f t="shared" si="5"/>
        <v>0</v>
      </c>
      <c r="AA40" s="36">
        <f t="shared" si="6"/>
        <v>0</v>
      </c>
      <c r="AB40" s="36">
        <f t="shared" si="7"/>
        <v>0</v>
      </c>
      <c r="AC40" s="36">
        <f t="shared" si="8"/>
        <v>0</v>
      </c>
      <c r="AD40" s="36">
        <f t="shared" si="9"/>
        <v>0</v>
      </c>
      <c r="AE40" s="36">
        <f t="shared" si="10"/>
        <v>0</v>
      </c>
      <c r="AF40" s="36">
        <f t="shared" si="11"/>
        <v>0</v>
      </c>
      <c r="AG40" s="36">
        <f t="shared" si="14"/>
        <v>0</v>
      </c>
      <c r="AH40" s="36">
        <f t="shared" si="12"/>
        <v>0</v>
      </c>
      <c r="AI40" s="36">
        <f t="shared" si="15"/>
        <v>0</v>
      </c>
      <c r="AJ40" s="36">
        <f t="shared" si="16"/>
        <v>0</v>
      </c>
      <c r="AK40" s="36">
        <f t="shared" si="13"/>
        <v>0</v>
      </c>
      <c r="AL40" s="36">
        <f t="shared" si="17"/>
        <v>0</v>
      </c>
      <c r="AM40" s="36">
        <f t="shared" si="18"/>
        <v>0</v>
      </c>
      <c r="AN40" s="36">
        <f t="shared" si="19"/>
        <v>0</v>
      </c>
      <c r="AO40" s="36">
        <f t="shared" si="20"/>
        <v>0</v>
      </c>
      <c r="AP40" s="36">
        <f t="shared" si="21"/>
        <v>0</v>
      </c>
    </row>
    <row r="41" spans="1:42" ht="25" customHeight="1" x14ac:dyDescent="0.5">
      <c r="A41" s="53" t="s">
        <v>169</v>
      </c>
      <c r="T41" s="34" t="s">
        <v>49</v>
      </c>
      <c r="U41" s="36">
        <f t="shared" si="0"/>
        <v>0</v>
      </c>
      <c r="V41" s="36">
        <f t="shared" si="1"/>
        <v>0</v>
      </c>
      <c r="W41" s="36">
        <f t="shared" si="2"/>
        <v>0</v>
      </c>
      <c r="X41" s="36">
        <f t="shared" si="3"/>
        <v>0</v>
      </c>
      <c r="Y41" s="36">
        <f t="shared" si="4"/>
        <v>0</v>
      </c>
      <c r="Z41" s="36">
        <f t="shared" si="5"/>
        <v>0</v>
      </c>
      <c r="AA41" s="36">
        <f t="shared" si="6"/>
        <v>0</v>
      </c>
      <c r="AB41" s="36">
        <f t="shared" si="7"/>
        <v>0</v>
      </c>
      <c r="AC41" s="36">
        <f t="shared" si="8"/>
        <v>0</v>
      </c>
      <c r="AD41" s="36">
        <f t="shared" si="9"/>
        <v>0</v>
      </c>
      <c r="AE41" s="36">
        <f t="shared" si="10"/>
        <v>0</v>
      </c>
      <c r="AF41" s="36">
        <f t="shared" si="11"/>
        <v>0</v>
      </c>
      <c r="AG41" s="36">
        <f t="shared" si="14"/>
        <v>0</v>
      </c>
      <c r="AH41" s="36">
        <f t="shared" si="12"/>
        <v>0</v>
      </c>
      <c r="AI41" s="36">
        <f t="shared" si="15"/>
        <v>0</v>
      </c>
      <c r="AJ41" s="36">
        <f t="shared" si="16"/>
        <v>0</v>
      </c>
      <c r="AK41" s="36">
        <f t="shared" si="13"/>
        <v>0</v>
      </c>
      <c r="AL41" s="36">
        <f t="shared" si="17"/>
        <v>0</v>
      </c>
      <c r="AM41" s="36">
        <f t="shared" si="18"/>
        <v>0</v>
      </c>
      <c r="AN41" s="36">
        <f t="shared" si="19"/>
        <v>0</v>
      </c>
      <c r="AO41" s="36">
        <f t="shared" si="20"/>
        <v>0</v>
      </c>
      <c r="AP41" s="36">
        <f t="shared" si="21"/>
        <v>0</v>
      </c>
    </row>
    <row r="42" spans="1:42" ht="25" customHeight="1" x14ac:dyDescent="0.5">
      <c r="A42" s="60" t="s">
        <v>123</v>
      </c>
      <c r="T42" s="34" t="s">
        <v>52</v>
      </c>
      <c r="U42" s="36">
        <f t="shared" si="0"/>
        <v>0</v>
      </c>
      <c r="V42" s="36">
        <f t="shared" si="1"/>
        <v>0</v>
      </c>
      <c r="W42" s="36">
        <f t="shared" si="2"/>
        <v>0</v>
      </c>
      <c r="X42" s="36">
        <f t="shared" si="3"/>
        <v>0</v>
      </c>
      <c r="Y42" s="36">
        <f t="shared" si="4"/>
        <v>0</v>
      </c>
      <c r="Z42" s="36">
        <f t="shared" si="5"/>
        <v>0</v>
      </c>
      <c r="AA42" s="36">
        <f t="shared" si="6"/>
        <v>0</v>
      </c>
      <c r="AB42" s="36">
        <f t="shared" si="7"/>
        <v>0</v>
      </c>
      <c r="AC42" s="36">
        <f t="shared" si="8"/>
        <v>0</v>
      </c>
      <c r="AD42" s="36">
        <f t="shared" si="9"/>
        <v>0</v>
      </c>
      <c r="AE42" s="36">
        <f t="shared" si="10"/>
        <v>0</v>
      </c>
      <c r="AF42" s="36">
        <f t="shared" si="11"/>
        <v>0</v>
      </c>
      <c r="AG42" s="36">
        <f t="shared" si="14"/>
        <v>0</v>
      </c>
      <c r="AH42" s="36">
        <f t="shared" si="12"/>
        <v>0</v>
      </c>
      <c r="AI42" s="36">
        <f t="shared" si="15"/>
        <v>0</v>
      </c>
      <c r="AJ42" s="36">
        <f t="shared" si="16"/>
        <v>0</v>
      </c>
      <c r="AK42" s="36">
        <f t="shared" si="13"/>
        <v>0</v>
      </c>
      <c r="AL42" s="36">
        <f t="shared" si="17"/>
        <v>0</v>
      </c>
      <c r="AM42" s="36">
        <f t="shared" si="18"/>
        <v>0</v>
      </c>
      <c r="AN42" s="36">
        <f t="shared" si="19"/>
        <v>0</v>
      </c>
      <c r="AO42" s="36">
        <f t="shared" si="20"/>
        <v>0</v>
      </c>
      <c r="AP42" s="36">
        <f t="shared" si="21"/>
        <v>0</v>
      </c>
    </row>
    <row r="43" spans="1:42" ht="43" customHeight="1" x14ac:dyDescent="0.5">
      <c r="A43" s="159" t="s">
        <v>170</v>
      </c>
      <c r="B43" s="42" t="s">
        <v>90</v>
      </c>
      <c r="C43" s="42" t="s">
        <v>150</v>
      </c>
      <c r="D43" s="42" t="s">
        <v>77</v>
      </c>
      <c r="E43" s="40" t="s">
        <v>151</v>
      </c>
      <c r="F43" s="40" t="s">
        <v>152</v>
      </c>
      <c r="G43" s="42" t="s">
        <v>78</v>
      </c>
      <c r="H43" s="65" t="s">
        <v>92</v>
      </c>
      <c r="I43" s="65" t="s">
        <v>80</v>
      </c>
      <c r="J43" s="40" t="s">
        <v>153</v>
      </c>
      <c r="T43" s="34" t="s">
        <v>55</v>
      </c>
      <c r="U43" s="36">
        <f t="shared" si="0"/>
        <v>0</v>
      </c>
      <c r="V43" s="36">
        <f t="shared" si="1"/>
        <v>0</v>
      </c>
      <c r="W43" s="36">
        <f t="shared" si="2"/>
        <v>0</v>
      </c>
      <c r="X43" s="36">
        <f t="shared" si="3"/>
        <v>0</v>
      </c>
      <c r="Y43" s="36">
        <f t="shared" si="4"/>
        <v>0</v>
      </c>
      <c r="Z43" s="36">
        <f t="shared" si="5"/>
        <v>0</v>
      </c>
      <c r="AA43" s="36">
        <f t="shared" si="6"/>
        <v>0</v>
      </c>
      <c r="AB43" s="36">
        <f t="shared" si="7"/>
        <v>0</v>
      </c>
      <c r="AC43" s="36">
        <f t="shared" si="8"/>
        <v>0</v>
      </c>
      <c r="AD43" s="36">
        <f t="shared" si="9"/>
        <v>0</v>
      </c>
      <c r="AE43" s="36">
        <f t="shared" si="10"/>
        <v>0</v>
      </c>
      <c r="AF43" s="36">
        <f t="shared" si="11"/>
        <v>0</v>
      </c>
      <c r="AG43" s="36">
        <f t="shared" si="14"/>
        <v>0</v>
      </c>
      <c r="AH43" s="36">
        <f t="shared" si="12"/>
        <v>0</v>
      </c>
      <c r="AI43" s="36">
        <f t="shared" si="15"/>
        <v>0</v>
      </c>
      <c r="AJ43" s="36">
        <f t="shared" si="16"/>
        <v>0</v>
      </c>
      <c r="AK43" s="36">
        <f t="shared" si="13"/>
        <v>0</v>
      </c>
      <c r="AL43" s="36">
        <f t="shared" si="17"/>
        <v>0</v>
      </c>
      <c r="AM43" s="36">
        <f t="shared" si="18"/>
        <v>0</v>
      </c>
      <c r="AN43" s="36">
        <f t="shared" si="19"/>
        <v>0</v>
      </c>
      <c r="AO43" s="36">
        <f t="shared" si="20"/>
        <v>0</v>
      </c>
      <c r="AP43" s="36">
        <f t="shared" si="21"/>
        <v>0</v>
      </c>
    </row>
    <row r="44" spans="1:42" ht="25" customHeight="1" x14ac:dyDescent="0.5">
      <c r="A44" s="160"/>
      <c r="B44" s="48"/>
      <c r="C44" s="48"/>
      <c r="D44" s="48"/>
      <c r="E44" s="48"/>
      <c r="F44" s="48"/>
      <c r="G44" s="48"/>
      <c r="H44" s="62"/>
      <c r="I44" s="57">
        <f>IF(AND(B44&lt;&gt;"",C44&lt;&gt;"",D44&lt;&gt;"",E44&lt;&gt;"",F44&lt;&gt;"",G44&lt;&gt;"",H44&lt;&gt;""),VLOOKUP(G44,地域密着型通所介護費!$A$27:$B$31,2,0),0)</f>
        <v>0</v>
      </c>
      <c r="J44" s="12">
        <f t="shared" ref="J44:J53" si="23">(I44*H44)*0.1*10</f>
        <v>0</v>
      </c>
      <c r="T44" s="34" t="s">
        <v>58</v>
      </c>
      <c r="U44" s="36">
        <f t="shared" si="0"/>
        <v>0</v>
      </c>
      <c r="V44" s="36">
        <f t="shared" si="1"/>
        <v>0</v>
      </c>
      <c r="W44" s="36">
        <f t="shared" si="2"/>
        <v>0</v>
      </c>
      <c r="X44" s="36">
        <f t="shared" si="3"/>
        <v>0</v>
      </c>
      <c r="Y44" s="36">
        <f t="shared" si="4"/>
        <v>0</v>
      </c>
      <c r="Z44" s="36">
        <f t="shared" si="5"/>
        <v>0</v>
      </c>
      <c r="AA44" s="36">
        <f t="shared" si="6"/>
        <v>0</v>
      </c>
      <c r="AB44" s="36">
        <f t="shared" si="7"/>
        <v>0</v>
      </c>
      <c r="AC44" s="36">
        <f t="shared" si="8"/>
        <v>0</v>
      </c>
      <c r="AD44" s="36">
        <f t="shared" si="9"/>
        <v>0</v>
      </c>
      <c r="AE44" s="36">
        <f t="shared" si="10"/>
        <v>0</v>
      </c>
      <c r="AF44" s="36">
        <f t="shared" si="11"/>
        <v>0</v>
      </c>
      <c r="AG44" s="36">
        <f t="shared" si="14"/>
        <v>0</v>
      </c>
      <c r="AH44" s="36">
        <f t="shared" si="12"/>
        <v>0</v>
      </c>
      <c r="AI44" s="36">
        <f t="shared" si="15"/>
        <v>0</v>
      </c>
      <c r="AJ44" s="36">
        <f t="shared" si="16"/>
        <v>0</v>
      </c>
      <c r="AK44" s="36">
        <f t="shared" si="13"/>
        <v>0</v>
      </c>
      <c r="AL44" s="36">
        <f t="shared" si="17"/>
        <v>0</v>
      </c>
      <c r="AM44" s="36">
        <f t="shared" si="18"/>
        <v>0</v>
      </c>
      <c r="AN44" s="36">
        <f t="shared" si="19"/>
        <v>0</v>
      </c>
      <c r="AO44" s="36">
        <f t="shared" si="20"/>
        <v>0</v>
      </c>
      <c r="AP44" s="36">
        <f t="shared" si="21"/>
        <v>0</v>
      </c>
    </row>
    <row r="45" spans="1:42" ht="25" customHeight="1" x14ac:dyDescent="0.5">
      <c r="A45" s="160"/>
      <c r="B45" s="48"/>
      <c r="C45" s="48"/>
      <c r="D45" s="48"/>
      <c r="E45" s="48"/>
      <c r="F45" s="48"/>
      <c r="G45" s="48"/>
      <c r="H45" s="62"/>
      <c r="I45" s="57">
        <f>IF(AND(B45&lt;&gt;"",C45&lt;&gt;"",D45&lt;&gt;"",E45&lt;&gt;"",F45&lt;&gt;"",G45&lt;&gt;"",H45&lt;&gt;""),VLOOKUP(G45,地域密着型通所介護費!$A$27:$B$31,2,0),0)</f>
        <v>0</v>
      </c>
      <c r="J45" s="12">
        <f t="shared" si="23"/>
        <v>0</v>
      </c>
      <c r="T45" s="34" t="s">
        <v>61</v>
      </c>
      <c r="U45" s="36">
        <f t="shared" si="0"/>
        <v>0</v>
      </c>
      <c r="V45" s="36">
        <f t="shared" si="1"/>
        <v>0</v>
      </c>
      <c r="W45" s="36">
        <f t="shared" si="2"/>
        <v>0</v>
      </c>
      <c r="X45" s="36">
        <f t="shared" si="3"/>
        <v>0</v>
      </c>
      <c r="Y45" s="36">
        <f t="shared" si="4"/>
        <v>0</v>
      </c>
      <c r="Z45" s="36">
        <f t="shared" si="5"/>
        <v>0</v>
      </c>
      <c r="AA45" s="36">
        <f t="shared" si="6"/>
        <v>0</v>
      </c>
      <c r="AB45" s="36">
        <f t="shared" si="7"/>
        <v>0</v>
      </c>
      <c r="AC45" s="36">
        <f t="shared" si="8"/>
        <v>0</v>
      </c>
      <c r="AD45" s="36">
        <f t="shared" si="9"/>
        <v>0</v>
      </c>
      <c r="AE45" s="36">
        <f t="shared" si="10"/>
        <v>0</v>
      </c>
      <c r="AF45" s="36">
        <f t="shared" si="11"/>
        <v>0</v>
      </c>
      <c r="AG45" s="36">
        <f t="shared" si="14"/>
        <v>0</v>
      </c>
      <c r="AH45" s="36">
        <f t="shared" si="12"/>
        <v>0</v>
      </c>
      <c r="AI45" s="36">
        <f t="shared" si="15"/>
        <v>0</v>
      </c>
      <c r="AJ45" s="36">
        <f t="shared" si="16"/>
        <v>0</v>
      </c>
      <c r="AK45" s="36">
        <f t="shared" si="13"/>
        <v>0</v>
      </c>
      <c r="AL45" s="36">
        <f t="shared" si="17"/>
        <v>0</v>
      </c>
      <c r="AM45" s="36">
        <f t="shared" si="18"/>
        <v>0</v>
      </c>
      <c r="AN45" s="36">
        <f t="shared" si="19"/>
        <v>0</v>
      </c>
      <c r="AO45" s="36">
        <f t="shared" si="20"/>
        <v>0</v>
      </c>
      <c r="AP45" s="36">
        <f t="shared" si="21"/>
        <v>0</v>
      </c>
    </row>
    <row r="46" spans="1:42" ht="25" customHeight="1" x14ac:dyDescent="0.5">
      <c r="A46" s="160"/>
      <c r="B46" s="48"/>
      <c r="C46" s="48"/>
      <c r="D46" s="48"/>
      <c r="E46" s="48"/>
      <c r="F46" s="48"/>
      <c r="G46" s="48"/>
      <c r="H46" s="62"/>
      <c r="I46" s="57">
        <f>IF(AND(B46&lt;&gt;"",C46&lt;&gt;"",D46&lt;&gt;"",E46&lt;&gt;"",F46&lt;&gt;"",G46&lt;&gt;"",H46&lt;&gt;""),VLOOKUP(G46,地域密着型通所介護費!$A$27:$B$31,2,0),0)</f>
        <v>0</v>
      </c>
      <c r="J46" s="12">
        <f t="shared" si="23"/>
        <v>0</v>
      </c>
      <c r="AO46" s="28">
        <f>SUM(AO3:AO45)</f>
        <v>0</v>
      </c>
      <c r="AP46" s="28">
        <f>SUM(AP3:AP45)</f>
        <v>0</v>
      </c>
    </row>
    <row r="47" spans="1:42" ht="25" customHeight="1" x14ac:dyDescent="0.5">
      <c r="A47" s="160"/>
      <c r="B47" s="48"/>
      <c r="C47" s="48"/>
      <c r="D47" s="48"/>
      <c r="E47" s="48"/>
      <c r="F47" s="48"/>
      <c r="G47" s="48"/>
      <c r="H47" s="62"/>
      <c r="I47" s="57">
        <f>IF(AND(B47&lt;&gt;"",C47&lt;&gt;"",D47&lt;&gt;"",E47&lt;&gt;"",F47&lt;&gt;"",G47&lt;&gt;"",H47&lt;&gt;""),VLOOKUP(G47,地域密着型通所介護費!$A$27:$B$31,2,0),0)</f>
        <v>0</v>
      </c>
      <c r="J47" s="12">
        <f t="shared" si="23"/>
        <v>0</v>
      </c>
    </row>
    <row r="48" spans="1:42" ht="25" customHeight="1" x14ac:dyDescent="0.5">
      <c r="A48" s="160"/>
      <c r="B48" s="48"/>
      <c r="C48" s="48"/>
      <c r="D48" s="48"/>
      <c r="E48" s="48"/>
      <c r="F48" s="48"/>
      <c r="G48" s="48"/>
      <c r="H48" s="62"/>
      <c r="I48" s="57">
        <f>IF(AND(B48&lt;&gt;"",C48&lt;&gt;"",D48&lt;&gt;"",E48&lt;&gt;"",F48&lt;&gt;"",G48&lt;&gt;"",H48&lt;&gt;""),VLOOKUP(G48,地域密着型通所介護費!$A$27:$B$31,2,0),0)</f>
        <v>0</v>
      </c>
      <c r="J48" s="12">
        <f t="shared" si="23"/>
        <v>0</v>
      </c>
    </row>
    <row r="49" spans="1:10" ht="25" customHeight="1" x14ac:dyDescent="0.5">
      <c r="A49" s="160"/>
      <c r="B49" s="48"/>
      <c r="C49" s="48"/>
      <c r="D49" s="48"/>
      <c r="E49" s="48"/>
      <c r="F49" s="48"/>
      <c r="G49" s="48"/>
      <c r="H49" s="62"/>
      <c r="I49" s="57">
        <f>IF(AND(B49&lt;&gt;"",C49&lt;&gt;"",D49&lt;&gt;"",E49&lt;&gt;"",F49&lt;&gt;"",G49&lt;&gt;"",H49&lt;&gt;""),VLOOKUP(G49,地域密着型通所介護費!$A$27:$B$31,2,0),0)</f>
        <v>0</v>
      </c>
      <c r="J49" s="12">
        <f t="shared" si="23"/>
        <v>0</v>
      </c>
    </row>
    <row r="50" spans="1:10" ht="25" customHeight="1" x14ac:dyDescent="0.5">
      <c r="A50" s="160"/>
      <c r="B50" s="48"/>
      <c r="C50" s="48"/>
      <c r="D50" s="48"/>
      <c r="E50" s="48"/>
      <c r="F50" s="48"/>
      <c r="G50" s="48"/>
      <c r="H50" s="62"/>
      <c r="I50" s="57">
        <f>IF(AND(B50&lt;&gt;"",C50&lt;&gt;"",D50&lt;&gt;"",E50&lt;&gt;"",F50&lt;&gt;"",G50&lt;&gt;"",H50&lt;&gt;""),VLOOKUP(G50,地域密着型通所介護費!$A$27:$B$31,2,0),0)</f>
        <v>0</v>
      </c>
      <c r="J50" s="12">
        <f t="shared" si="23"/>
        <v>0</v>
      </c>
    </row>
    <row r="51" spans="1:10" ht="25" customHeight="1" x14ac:dyDescent="0.5">
      <c r="A51" s="160"/>
      <c r="B51" s="48"/>
      <c r="C51" s="48"/>
      <c r="D51" s="48"/>
      <c r="E51" s="48"/>
      <c r="F51" s="48"/>
      <c r="G51" s="48"/>
      <c r="H51" s="62"/>
      <c r="I51" s="57">
        <f>IF(AND(B51&lt;&gt;"",C51&lt;&gt;"",D51&lt;&gt;"",E51&lt;&gt;"",F51&lt;&gt;"",G51&lt;&gt;"",H51&lt;&gt;""),VLOOKUP(G51,地域密着型通所介護費!$A$27:$B$31,2,0),0)</f>
        <v>0</v>
      </c>
      <c r="J51" s="12">
        <f t="shared" si="23"/>
        <v>0</v>
      </c>
    </row>
    <row r="52" spans="1:10" ht="25" customHeight="1" x14ac:dyDescent="0.5">
      <c r="A52" s="160"/>
      <c r="B52" s="48"/>
      <c r="C52" s="48"/>
      <c r="D52" s="48"/>
      <c r="E52" s="48"/>
      <c r="F52" s="48"/>
      <c r="G52" s="48"/>
      <c r="H52" s="62"/>
      <c r="I52" s="57">
        <f>IF(AND(B52&lt;&gt;"",C52&lt;&gt;"",D52&lt;&gt;"",E52&lt;&gt;"",F52&lt;&gt;"",G52&lt;&gt;"",H52&lt;&gt;""),VLOOKUP(G52,地域密着型通所介護費!$A$27:$B$31,2,0),0)</f>
        <v>0</v>
      </c>
      <c r="J52" s="12">
        <f t="shared" si="23"/>
        <v>0</v>
      </c>
    </row>
    <row r="53" spans="1:10" ht="25" customHeight="1" x14ac:dyDescent="0.5">
      <c r="A53" s="161"/>
      <c r="B53" s="48"/>
      <c r="C53" s="48"/>
      <c r="D53" s="48"/>
      <c r="E53" s="48"/>
      <c r="F53" s="48"/>
      <c r="G53" s="48"/>
      <c r="H53" s="62"/>
      <c r="I53" s="57">
        <f>IF(AND(B53&lt;&gt;"",C53&lt;&gt;"",D53&lt;&gt;"",E53&lt;&gt;"",F53&lt;&gt;"",G53&lt;&gt;"",H53&lt;&gt;""),VLOOKUP(G53,地域密着型通所介護費!$A$27:$B$31,2,0),0)</f>
        <v>0</v>
      </c>
      <c r="J53" s="12">
        <f t="shared" si="23"/>
        <v>0</v>
      </c>
    </row>
    <row r="54" spans="1:10" ht="25" customHeight="1" x14ac:dyDescent="0.5">
      <c r="A54" s="107" t="s">
        <v>81</v>
      </c>
      <c r="B54" s="108"/>
      <c r="C54" s="108"/>
      <c r="D54" s="108"/>
      <c r="E54" s="108"/>
      <c r="F54" s="108"/>
      <c r="G54" s="109"/>
      <c r="H54" s="58">
        <f>SUMIF(H44:H53,"&lt;&gt;#N/A")</f>
        <v>0</v>
      </c>
      <c r="I54" s="58">
        <f>SUMIF(I44:I53,"&lt;&gt;#N/A")</f>
        <v>0</v>
      </c>
      <c r="J54" s="41">
        <f>SUMIF(J44:J53,"&lt;&gt;#N/A")</f>
        <v>0</v>
      </c>
    </row>
    <row r="55" spans="1:10" ht="15.05" customHeight="1" x14ac:dyDescent="0.5">
      <c r="A55" s="30"/>
      <c r="B55" s="30"/>
      <c r="C55" s="30"/>
      <c r="D55" s="30"/>
      <c r="E55" s="30"/>
      <c r="F55" s="30"/>
      <c r="G55" s="47"/>
      <c r="H55" s="63"/>
      <c r="I55" s="63"/>
    </row>
    <row r="56" spans="1:10" ht="25" customHeight="1" x14ac:dyDescent="0.5">
      <c r="A56" s="61" t="s">
        <v>122</v>
      </c>
      <c r="B56" s="30"/>
      <c r="C56" s="30"/>
      <c r="D56" s="30"/>
      <c r="E56" s="30"/>
      <c r="F56" s="30"/>
      <c r="G56" s="47"/>
      <c r="H56" s="63"/>
      <c r="I56" s="63"/>
    </row>
    <row r="57" spans="1:10" ht="43" customHeight="1" x14ac:dyDescent="0.5">
      <c r="A57" s="150" t="s">
        <v>171</v>
      </c>
      <c r="B57" s="42" t="s">
        <v>90</v>
      </c>
      <c r="C57" s="42" t="s">
        <v>150</v>
      </c>
      <c r="D57" s="42" t="s">
        <v>77</v>
      </c>
      <c r="E57" s="40" t="s">
        <v>151</v>
      </c>
      <c r="F57" s="40" t="s">
        <v>152</v>
      </c>
      <c r="G57" s="42" t="s">
        <v>78</v>
      </c>
      <c r="H57" s="65" t="s">
        <v>168</v>
      </c>
      <c r="I57" s="65" t="s">
        <v>80</v>
      </c>
      <c r="J57" s="40" t="s">
        <v>153</v>
      </c>
    </row>
    <row r="58" spans="1:10" ht="25" customHeight="1" x14ac:dyDescent="0.5">
      <c r="A58" s="151"/>
      <c r="B58" s="48"/>
      <c r="C58" s="48"/>
      <c r="D58" s="48"/>
      <c r="E58" s="48"/>
      <c r="F58" s="48"/>
      <c r="G58" s="48"/>
      <c r="H58" s="62"/>
      <c r="I58" s="57">
        <f>IF(AND(B58&lt;&gt;"",C58&lt;&gt;"",D58&lt;&gt;"",E58&lt;&gt;"",F58&lt;&gt;"",G58&lt;&gt;"",H58&lt;&gt;""),VLOOKUP(G58,地域密着型通所介護費!$A$27:$B$31,2,0),0)</f>
        <v>0</v>
      </c>
      <c r="J58" s="12">
        <f>((I58*H58)*0.1*10)/2</f>
        <v>0</v>
      </c>
    </row>
    <row r="59" spans="1:10" ht="25" customHeight="1" x14ac:dyDescent="0.5">
      <c r="A59" s="151"/>
      <c r="B59" s="48"/>
      <c r="C59" s="48"/>
      <c r="D59" s="48"/>
      <c r="E59" s="48"/>
      <c r="F59" s="48"/>
      <c r="G59" s="48"/>
      <c r="H59" s="62"/>
      <c r="I59" s="57">
        <f>IF(AND(B59&lt;&gt;"",C59&lt;&gt;"",D59&lt;&gt;"",E59&lt;&gt;"",F59&lt;&gt;"",G59&lt;&gt;"",H59&lt;&gt;""),VLOOKUP(G59,地域密着型通所介護費!$A$27:$B$31,2,0),0)</f>
        <v>0</v>
      </c>
      <c r="J59" s="12">
        <f>((I59*H59)*0.1*10)/2</f>
        <v>0</v>
      </c>
    </row>
    <row r="60" spans="1:10" ht="25" customHeight="1" x14ac:dyDescent="0.5">
      <c r="A60" s="151"/>
      <c r="B60" s="48"/>
      <c r="C60" s="48"/>
      <c r="D60" s="48"/>
      <c r="E60" s="48"/>
      <c r="F60" s="48"/>
      <c r="G60" s="48"/>
      <c r="H60" s="62"/>
      <c r="I60" s="57">
        <f>IF(AND(B60&lt;&gt;"",C60&lt;&gt;"",D60&lt;&gt;"",E60&lt;&gt;"",F60&lt;&gt;"",G60&lt;&gt;"",H60&lt;&gt;""),VLOOKUP(G60,地域密着型通所介護費!$A$27:$B$31,2,0),0)</f>
        <v>0</v>
      </c>
      <c r="J60" s="12">
        <f>((I60*H60)*0.1*10)/2</f>
        <v>0</v>
      </c>
    </row>
    <row r="61" spans="1:10" ht="25" customHeight="1" x14ac:dyDescent="0.5">
      <c r="A61" s="151"/>
      <c r="B61" s="48"/>
      <c r="C61" s="48"/>
      <c r="D61" s="48"/>
      <c r="E61" s="48"/>
      <c r="F61" s="48"/>
      <c r="G61" s="48"/>
      <c r="H61" s="62"/>
      <c r="I61" s="57">
        <f>IF(AND(B61&lt;&gt;"",C61&lt;&gt;"",D61&lt;&gt;"",E61&lt;&gt;"",F61&lt;&gt;"",G61&lt;&gt;"",H61&lt;&gt;""),VLOOKUP(G61,地域密着型通所介護費!$A$27:$B$31,2,0),0)</f>
        <v>0</v>
      </c>
      <c r="J61" s="12">
        <f>((I61*H61)*0.1*10)/2</f>
        <v>0</v>
      </c>
    </row>
    <row r="62" spans="1:10" ht="25" customHeight="1" x14ac:dyDescent="0.5">
      <c r="A62" s="152"/>
      <c r="B62" s="48"/>
      <c r="C62" s="48"/>
      <c r="D62" s="48"/>
      <c r="E62" s="48"/>
      <c r="F62" s="48"/>
      <c r="G62" s="48"/>
      <c r="H62" s="62"/>
      <c r="I62" s="57">
        <f>IF(AND(B62&lt;&gt;"",C62&lt;&gt;"",D62&lt;&gt;"",E62&lt;&gt;"",F62&lt;&gt;"",G62&lt;&gt;"",H62&lt;&gt;""),VLOOKUP(G62,地域密着型通所介護費!$A$27:$B$31,2,0),0)</f>
        <v>0</v>
      </c>
      <c r="J62" s="12">
        <f>((I62*H62)*0.1*10)/2</f>
        <v>0</v>
      </c>
    </row>
    <row r="63" spans="1:10" ht="25" customHeight="1" x14ac:dyDescent="0.5">
      <c r="A63" s="107" t="s">
        <v>81</v>
      </c>
      <c r="B63" s="108"/>
      <c r="C63" s="108"/>
      <c r="D63" s="108"/>
      <c r="E63" s="108"/>
      <c r="F63" s="108"/>
      <c r="G63" s="109"/>
      <c r="H63" s="58">
        <f>SUMIF(H58:H62,"&lt;&gt;#N/A")</f>
        <v>0</v>
      </c>
      <c r="I63" s="58">
        <f>SUMIF(I58:I62,"&lt;&gt;#N/A")</f>
        <v>0</v>
      </c>
      <c r="J63" s="41">
        <f>SUMIF(J58:J62,"&lt;&gt;#N/A")</f>
        <v>0</v>
      </c>
    </row>
    <row r="65" spans="1:10" ht="25" customHeight="1" x14ac:dyDescent="0.5">
      <c r="A65" s="53" t="s">
        <v>172</v>
      </c>
    </row>
    <row r="66" spans="1:10" ht="25" customHeight="1" x14ac:dyDescent="0.5">
      <c r="A66" s="60" t="s">
        <v>123</v>
      </c>
    </row>
    <row r="67" spans="1:10" ht="43" customHeight="1" x14ac:dyDescent="0.5">
      <c r="A67" s="159" t="s">
        <v>173</v>
      </c>
      <c r="B67" s="42" t="s">
        <v>90</v>
      </c>
      <c r="C67" s="42" t="s">
        <v>150</v>
      </c>
      <c r="D67" s="42" t="s">
        <v>77</v>
      </c>
      <c r="E67" s="40" t="s">
        <v>151</v>
      </c>
      <c r="F67" s="40" t="s">
        <v>152</v>
      </c>
      <c r="G67" s="42" t="s">
        <v>78</v>
      </c>
      <c r="H67" s="65" t="s">
        <v>92</v>
      </c>
      <c r="I67" s="65" t="s">
        <v>80</v>
      </c>
      <c r="J67" s="40" t="s">
        <v>153</v>
      </c>
    </row>
    <row r="68" spans="1:10" ht="25" customHeight="1" x14ac:dyDescent="0.5">
      <c r="A68" s="160"/>
      <c r="B68" s="48"/>
      <c r="C68" s="48"/>
      <c r="D68" s="48"/>
      <c r="E68" s="48"/>
      <c r="F68" s="48"/>
      <c r="G68" s="48"/>
      <c r="H68" s="62"/>
      <c r="I68" s="57">
        <f>IF(AND(B68&lt;&gt;"",C68&lt;&gt;"",D68&lt;&gt;"",E68&lt;&gt;"",F68&lt;&gt;"",G68&lt;&gt;"",H68&lt;&gt;""),VLOOKUP(G68,地域密着型通所介護費!$A$34:$B$38,2,0),0)</f>
        <v>0</v>
      </c>
      <c r="J68" s="12">
        <f t="shared" ref="J68:J77" si="24">(I68*H68)*0.1*10</f>
        <v>0</v>
      </c>
    </row>
    <row r="69" spans="1:10" ht="25" customHeight="1" x14ac:dyDescent="0.5">
      <c r="A69" s="160"/>
      <c r="B69" s="48"/>
      <c r="C69" s="48"/>
      <c r="D69" s="48"/>
      <c r="E69" s="48"/>
      <c r="F69" s="48"/>
      <c r="G69" s="48"/>
      <c r="H69" s="62"/>
      <c r="I69" s="57">
        <f>IF(AND(B69&lt;&gt;"",C69&lt;&gt;"",D69&lt;&gt;"",E69&lt;&gt;"",F69&lt;&gt;"",G69&lt;&gt;"",H69&lt;&gt;""),VLOOKUP(G69,地域密着型通所介護費!$A$34:$B$38,2,0),0)</f>
        <v>0</v>
      </c>
      <c r="J69" s="12">
        <f t="shared" si="24"/>
        <v>0</v>
      </c>
    </row>
    <row r="70" spans="1:10" ht="25" customHeight="1" x14ac:dyDescent="0.5">
      <c r="A70" s="160"/>
      <c r="B70" s="48"/>
      <c r="C70" s="48"/>
      <c r="D70" s="48"/>
      <c r="E70" s="48"/>
      <c r="F70" s="48"/>
      <c r="G70" s="48"/>
      <c r="H70" s="62"/>
      <c r="I70" s="57">
        <f>IF(AND(B70&lt;&gt;"",C70&lt;&gt;"",D70&lt;&gt;"",E70&lt;&gt;"",F70&lt;&gt;"",G70&lt;&gt;"",H70&lt;&gt;""),VLOOKUP(G70,地域密着型通所介護費!$A$34:$B$38,2,0),0)</f>
        <v>0</v>
      </c>
      <c r="J70" s="12">
        <f t="shared" si="24"/>
        <v>0</v>
      </c>
    </row>
    <row r="71" spans="1:10" ht="25" customHeight="1" x14ac:dyDescent="0.5">
      <c r="A71" s="160"/>
      <c r="B71" s="48"/>
      <c r="C71" s="48"/>
      <c r="D71" s="48"/>
      <c r="E71" s="48"/>
      <c r="F71" s="48"/>
      <c r="G71" s="48"/>
      <c r="H71" s="62"/>
      <c r="I71" s="57">
        <f>IF(AND(B71&lt;&gt;"",C71&lt;&gt;"",D71&lt;&gt;"",E71&lt;&gt;"",F71&lt;&gt;"",G71&lt;&gt;"",H71&lt;&gt;""),VLOOKUP(G71,地域密着型通所介護費!$A$34:$B$38,2,0),0)</f>
        <v>0</v>
      </c>
      <c r="J71" s="12">
        <f t="shared" si="24"/>
        <v>0</v>
      </c>
    </row>
    <row r="72" spans="1:10" ht="25" customHeight="1" x14ac:dyDescent="0.5">
      <c r="A72" s="160"/>
      <c r="B72" s="48"/>
      <c r="C72" s="48"/>
      <c r="D72" s="48"/>
      <c r="E72" s="48"/>
      <c r="F72" s="48"/>
      <c r="G72" s="48"/>
      <c r="H72" s="62"/>
      <c r="I72" s="57">
        <f>IF(AND(B72&lt;&gt;"",C72&lt;&gt;"",D72&lt;&gt;"",E72&lt;&gt;"",F72&lt;&gt;"",G72&lt;&gt;"",H72&lt;&gt;""),VLOOKUP(G72,地域密着型通所介護費!$A$34:$B$38,2,0),0)</f>
        <v>0</v>
      </c>
      <c r="J72" s="12">
        <f t="shared" si="24"/>
        <v>0</v>
      </c>
    </row>
    <row r="73" spans="1:10" ht="25" customHeight="1" x14ac:dyDescent="0.5">
      <c r="A73" s="160"/>
      <c r="B73" s="48"/>
      <c r="C73" s="48"/>
      <c r="D73" s="48"/>
      <c r="E73" s="48"/>
      <c r="F73" s="48"/>
      <c r="G73" s="48"/>
      <c r="H73" s="62"/>
      <c r="I73" s="57">
        <f>IF(AND(B73&lt;&gt;"",C73&lt;&gt;"",D73&lt;&gt;"",E73&lt;&gt;"",F73&lt;&gt;"",G73&lt;&gt;"",H73&lt;&gt;""),VLOOKUP(G73,地域密着型通所介護費!$A$34:$B$38,2,0),0)</f>
        <v>0</v>
      </c>
      <c r="J73" s="12">
        <f t="shared" si="24"/>
        <v>0</v>
      </c>
    </row>
    <row r="74" spans="1:10" ht="25" customHeight="1" x14ac:dyDescent="0.5">
      <c r="A74" s="160"/>
      <c r="B74" s="48"/>
      <c r="C74" s="48"/>
      <c r="D74" s="48"/>
      <c r="E74" s="48"/>
      <c r="F74" s="48"/>
      <c r="G74" s="48"/>
      <c r="H74" s="62"/>
      <c r="I74" s="57">
        <f>IF(AND(B74&lt;&gt;"",C74&lt;&gt;"",D74&lt;&gt;"",E74&lt;&gt;"",F74&lt;&gt;"",G74&lt;&gt;"",H74&lt;&gt;""),VLOOKUP(G74,地域密着型通所介護費!$A$34:$B$38,2,0),0)</f>
        <v>0</v>
      </c>
      <c r="J74" s="12">
        <f t="shared" si="24"/>
        <v>0</v>
      </c>
    </row>
    <row r="75" spans="1:10" ht="25" customHeight="1" x14ac:dyDescent="0.5">
      <c r="A75" s="160"/>
      <c r="B75" s="48"/>
      <c r="C75" s="48"/>
      <c r="D75" s="48"/>
      <c r="E75" s="48"/>
      <c r="F75" s="48"/>
      <c r="G75" s="48"/>
      <c r="H75" s="62"/>
      <c r="I75" s="57">
        <f>IF(AND(B75&lt;&gt;"",C75&lt;&gt;"",D75&lt;&gt;"",E75&lt;&gt;"",F75&lt;&gt;"",G75&lt;&gt;"",H75&lt;&gt;""),VLOOKUP(G75,地域密着型通所介護費!$A$34:$B$38,2,0),0)</f>
        <v>0</v>
      </c>
      <c r="J75" s="12">
        <f t="shared" si="24"/>
        <v>0</v>
      </c>
    </row>
    <row r="76" spans="1:10" ht="25" customHeight="1" x14ac:dyDescent="0.5">
      <c r="A76" s="160"/>
      <c r="B76" s="48"/>
      <c r="C76" s="48"/>
      <c r="D76" s="48"/>
      <c r="E76" s="48"/>
      <c r="F76" s="48"/>
      <c r="G76" s="48"/>
      <c r="H76" s="62"/>
      <c r="I76" s="57">
        <f>IF(AND(B76&lt;&gt;"",C76&lt;&gt;"",D76&lt;&gt;"",E76&lt;&gt;"",F76&lt;&gt;"",G76&lt;&gt;"",H76&lt;&gt;""),VLOOKUP(G76,地域密着型通所介護費!$A$34:$B$38,2,0),0)</f>
        <v>0</v>
      </c>
      <c r="J76" s="12">
        <f t="shared" si="24"/>
        <v>0</v>
      </c>
    </row>
    <row r="77" spans="1:10" ht="25" customHeight="1" x14ac:dyDescent="0.5">
      <c r="A77" s="161"/>
      <c r="B77" s="48"/>
      <c r="C77" s="48"/>
      <c r="D77" s="48"/>
      <c r="E77" s="48"/>
      <c r="F77" s="48"/>
      <c r="G77" s="48"/>
      <c r="H77" s="62"/>
      <c r="I77" s="57">
        <f>IF(AND(B77&lt;&gt;"",C77&lt;&gt;"",D77&lt;&gt;"",E77&lt;&gt;"",F77&lt;&gt;"",G77&lt;&gt;"",H77&lt;&gt;""),VLOOKUP(G77,地域密着型通所介護費!$A$34:$B$38,2,0),0)</f>
        <v>0</v>
      </c>
      <c r="J77" s="12">
        <f t="shared" si="24"/>
        <v>0</v>
      </c>
    </row>
    <row r="78" spans="1:10" ht="25" customHeight="1" x14ac:dyDescent="0.5">
      <c r="A78" s="107" t="s">
        <v>81</v>
      </c>
      <c r="B78" s="108"/>
      <c r="C78" s="108"/>
      <c r="D78" s="108"/>
      <c r="E78" s="108"/>
      <c r="F78" s="108"/>
      <c r="G78" s="109"/>
      <c r="H78" s="58">
        <f>SUMIF(H68:H77,"&lt;&gt;#N/A")</f>
        <v>0</v>
      </c>
      <c r="I78" s="58">
        <f>SUMIF(I68:I77,"&lt;&gt;#N/A")</f>
        <v>0</v>
      </c>
      <c r="J78" s="41">
        <f>SUMIF(J68:J77,"&lt;&gt;#N/A")</f>
        <v>0</v>
      </c>
    </row>
    <row r="79" spans="1:10" ht="15.05" customHeight="1" x14ac:dyDescent="0.5">
      <c r="A79" s="30"/>
      <c r="B79" s="30"/>
      <c r="C79" s="30"/>
      <c r="D79" s="30"/>
      <c r="E79" s="30"/>
      <c r="F79" s="30"/>
      <c r="G79" s="47"/>
      <c r="H79" s="63"/>
      <c r="I79" s="63"/>
    </row>
    <row r="80" spans="1:10" ht="25" customHeight="1" x14ac:dyDescent="0.5">
      <c r="A80" s="61" t="s">
        <v>122</v>
      </c>
      <c r="B80" s="30"/>
      <c r="C80" s="30"/>
      <c r="D80" s="30"/>
      <c r="E80" s="30"/>
      <c r="F80" s="30"/>
      <c r="G80" s="47"/>
      <c r="H80" s="63"/>
      <c r="I80" s="63"/>
    </row>
    <row r="81" spans="1:10" ht="43" customHeight="1" x14ac:dyDescent="0.5">
      <c r="A81" s="150" t="s">
        <v>174</v>
      </c>
      <c r="B81" s="42" t="s">
        <v>90</v>
      </c>
      <c r="C81" s="42" t="s">
        <v>150</v>
      </c>
      <c r="D81" s="42" t="s">
        <v>77</v>
      </c>
      <c r="E81" s="40" t="s">
        <v>151</v>
      </c>
      <c r="F81" s="40" t="s">
        <v>152</v>
      </c>
      <c r="G81" s="42" t="s">
        <v>78</v>
      </c>
      <c r="H81" s="65" t="s">
        <v>168</v>
      </c>
      <c r="I81" s="65" t="s">
        <v>80</v>
      </c>
      <c r="J81" s="40" t="s">
        <v>153</v>
      </c>
    </row>
    <row r="82" spans="1:10" ht="25" customHeight="1" x14ac:dyDescent="0.5">
      <c r="A82" s="151"/>
      <c r="B82" s="48"/>
      <c r="C82" s="48"/>
      <c r="D82" s="48"/>
      <c r="E82" s="48"/>
      <c r="F82" s="48"/>
      <c r="G82" s="48"/>
      <c r="H82" s="62"/>
      <c r="I82" s="57">
        <f>IF(AND(B82&lt;&gt;"",C82&lt;&gt;"",D82&lt;&gt;"",E82&lt;&gt;22,F82&lt;&gt;"",G82&lt;&gt;"",H82&lt;&gt;""),VLOOKUP(G82,地域密着型通所介護費!$A$34:$B$38,2,0),0)</f>
        <v>0</v>
      </c>
      <c r="J82" s="12">
        <f>((I82*H82)*0.1*10)/2</f>
        <v>0</v>
      </c>
    </row>
    <row r="83" spans="1:10" ht="25" customHeight="1" x14ac:dyDescent="0.5">
      <c r="A83" s="151"/>
      <c r="B83" s="48"/>
      <c r="C83" s="48"/>
      <c r="D83" s="48"/>
      <c r="E83" s="48"/>
      <c r="F83" s="48"/>
      <c r="G83" s="48"/>
      <c r="H83" s="62"/>
      <c r="I83" s="57">
        <f>IF(AND(B83&lt;&gt;"",C83&lt;&gt;"",D83&lt;&gt;"",E83&lt;&gt;22,F83&lt;&gt;"",G83&lt;&gt;"",H83&lt;&gt;""),VLOOKUP(G83,地域密着型通所介護費!$A$34:$B$38,2,0),0)</f>
        <v>0</v>
      </c>
      <c r="J83" s="12">
        <f>((I83*H83)*0.1*10)/2</f>
        <v>0</v>
      </c>
    </row>
    <row r="84" spans="1:10" ht="25" customHeight="1" x14ac:dyDescent="0.5">
      <c r="A84" s="151"/>
      <c r="B84" s="48"/>
      <c r="C84" s="48"/>
      <c r="D84" s="48"/>
      <c r="E84" s="48"/>
      <c r="F84" s="48"/>
      <c r="G84" s="48"/>
      <c r="H84" s="62"/>
      <c r="I84" s="57">
        <f>IF(AND(B84&lt;&gt;"",C84&lt;&gt;"",D84&lt;&gt;"",E84&lt;&gt;22,F84&lt;&gt;"",G84&lt;&gt;"",H84&lt;&gt;""),VLOOKUP(G84,地域密着型通所介護費!$A$34:$B$38,2,0),0)</f>
        <v>0</v>
      </c>
      <c r="J84" s="12">
        <f>((I84*H84)*0.1*10)/2</f>
        <v>0</v>
      </c>
    </row>
    <row r="85" spans="1:10" ht="25" customHeight="1" x14ac:dyDescent="0.5">
      <c r="A85" s="151"/>
      <c r="B85" s="48"/>
      <c r="C85" s="48"/>
      <c r="D85" s="48"/>
      <c r="E85" s="48"/>
      <c r="F85" s="48"/>
      <c r="G85" s="48"/>
      <c r="H85" s="62"/>
      <c r="I85" s="57">
        <f>IF(AND(B85&lt;&gt;"",C85&lt;&gt;"",D85&lt;&gt;"",E85&lt;&gt;22,F85&lt;&gt;"",G85&lt;&gt;"",H85&lt;&gt;""),VLOOKUP(G85,地域密着型通所介護費!$A$34:$B$38,2,0),0)</f>
        <v>0</v>
      </c>
      <c r="J85" s="12">
        <f>((I85*H85)*0.1*10)/2</f>
        <v>0</v>
      </c>
    </row>
    <row r="86" spans="1:10" ht="25" customHeight="1" x14ac:dyDescent="0.5">
      <c r="A86" s="152"/>
      <c r="B86" s="48"/>
      <c r="C86" s="48"/>
      <c r="D86" s="48"/>
      <c r="E86" s="48"/>
      <c r="F86" s="48"/>
      <c r="G86" s="48"/>
      <c r="H86" s="62"/>
      <c r="I86" s="57">
        <f>IF(AND(B86&lt;&gt;"",C86&lt;&gt;"",D86&lt;&gt;"",E86&lt;&gt;22,F86&lt;&gt;"",G86&lt;&gt;"",H86&lt;&gt;""),VLOOKUP(G86,地域密着型通所介護費!$A$34:$B$38,2,0),0)</f>
        <v>0</v>
      </c>
      <c r="J86" s="12">
        <f>((I86*H86)*0.1*10)/2</f>
        <v>0</v>
      </c>
    </row>
    <row r="87" spans="1:10" ht="25" customHeight="1" x14ac:dyDescent="0.5">
      <c r="A87" s="107" t="s">
        <v>81</v>
      </c>
      <c r="B87" s="108"/>
      <c r="C87" s="108"/>
      <c r="D87" s="108"/>
      <c r="E87" s="108"/>
      <c r="F87" s="108"/>
      <c r="G87" s="109"/>
      <c r="H87" s="58">
        <f>SUMIF(H82:H86,"&lt;&gt;#N/A")</f>
        <v>0</v>
      </c>
      <c r="I87" s="58">
        <f>SUMIF(I82:I86,"&lt;&gt;#N/A")</f>
        <v>0</v>
      </c>
      <c r="J87" s="41">
        <f>SUMIF(J82:J86,"&lt;&gt;#N/A")</f>
        <v>0</v>
      </c>
    </row>
    <row r="89" spans="1:10" ht="25" customHeight="1" x14ac:dyDescent="0.5">
      <c r="A89" s="53" t="s">
        <v>175</v>
      </c>
    </row>
    <row r="90" spans="1:10" ht="25" customHeight="1" x14ac:dyDescent="0.5">
      <c r="A90" s="60" t="s">
        <v>123</v>
      </c>
    </row>
    <row r="91" spans="1:10" ht="43" customHeight="1" x14ac:dyDescent="0.5">
      <c r="A91" s="159" t="s">
        <v>176</v>
      </c>
      <c r="B91" s="42" t="s">
        <v>90</v>
      </c>
      <c r="C91" s="42" t="s">
        <v>150</v>
      </c>
      <c r="D91" s="42" t="s">
        <v>77</v>
      </c>
      <c r="E91" s="40" t="s">
        <v>151</v>
      </c>
      <c r="F91" s="40" t="s">
        <v>152</v>
      </c>
      <c r="G91" s="42" t="s">
        <v>78</v>
      </c>
      <c r="H91" s="65" t="s">
        <v>92</v>
      </c>
      <c r="I91" s="65" t="s">
        <v>80</v>
      </c>
      <c r="J91" s="40" t="s">
        <v>153</v>
      </c>
    </row>
    <row r="92" spans="1:10" ht="25" customHeight="1" x14ac:dyDescent="0.5">
      <c r="A92" s="160"/>
      <c r="B92" s="48"/>
      <c r="C92" s="48"/>
      <c r="D92" s="48"/>
      <c r="E92" s="48"/>
      <c r="F92" s="48"/>
      <c r="G92" s="48"/>
      <c r="H92" s="62"/>
      <c r="I92" s="57">
        <f>IF(AND(B92&lt;&gt;"",C92&lt;&gt;"",D92&lt;&gt;"",E92&lt;&gt;"",F92&lt;&gt;"",G92&lt;&gt;"",H92&lt;&gt;""),VLOOKUP(G92,地域密着型通所介護費!$A$41:$B$45,2,0),0)</f>
        <v>0</v>
      </c>
      <c r="J92" s="12">
        <f t="shared" ref="J92:J101" si="25">(I92*H92)*0.1*10</f>
        <v>0</v>
      </c>
    </row>
    <row r="93" spans="1:10" ht="25" customHeight="1" x14ac:dyDescent="0.5">
      <c r="A93" s="160"/>
      <c r="B93" s="48"/>
      <c r="C93" s="48"/>
      <c r="D93" s="48"/>
      <c r="E93" s="48"/>
      <c r="F93" s="48"/>
      <c r="G93" s="48"/>
      <c r="H93" s="62"/>
      <c r="I93" s="57">
        <f>IF(AND(B93&lt;&gt;"",C93&lt;&gt;"",D93&lt;&gt;"",E93&lt;&gt;"",F93&lt;&gt;"",G93&lt;&gt;"",H93&lt;&gt;""),VLOOKUP(G93,地域密着型通所介護費!$A$41:$B$45,2,0),0)</f>
        <v>0</v>
      </c>
      <c r="J93" s="12">
        <f t="shared" si="25"/>
        <v>0</v>
      </c>
    </row>
    <row r="94" spans="1:10" ht="25" customHeight="1" x14ac:dyDescent="0.5">
      <c r="A94" s="160"/>
      <c r="B94" s="48"/>
      <c r="C94" s="48"/>
      <c r="D94" s="48"/>
      <c r="E94" s="48"/>
      <c r="F94" s="48"/>
      <c r="G94" s="48"/>
      <c r="H94" s="62"/>
      <c r="I94" s="57">
        <f>IF(AND(B94&lt;&gt;"",C94&lt;&gt;"",D94&lt;&gt;"",E94&lt;&gt;"",F94&lt;&gt;"",G94&lt;&gt;"",H94&lt;&gt;""),VLOOKUP(G94,地域密着型通所介護費!$A$41:$B$45,2,0),0)</f>
        <v>0</v>
      </c>
      <c r="J94" s="12">
        <f t="shared" si="25"/>
        <v>0</v>
      </c>
    </row>
    <row r="95" spans="1:10" ht="25" customHeight="1" x14ac:dyDescent="0.5">
      <c r="A95" s="160"/>
      <c r="B95" s="48"/>
      <c r="C95" s="48"/>
      <c r="D95" s="48"/>
      <c r="E95" s="48"/>
      <c r="F95" s="48"/>
      <c r="G95" s="48"/>
      <c r="H95" s="62"/>
      <c r="I95" s="57">
        <f>IF(AND(B95&lt;&gt;"",C95&lt;&gt;"",D95&lt;&gt;"",E95&lt;&gt;"",F95&lt;&gt;"",G95&lt;&gt;"",H95&lt;&gt;""),VLOOKUP(G95,地域密着型通所介護費!$A$41:$B$45,2,0),0)</f>
        <v>0</v>
      </c>
      <c r="J95" s="12">
        <f t="shared" si="25"/>
        <v>0</v>
      </c>
    </row>
    <row r="96" spans="1:10" ht="25" customHeight="1" x14ac:dyDescent="0.5">
      <c r="A96" s="160"/>
      <c r="B96" s="48"/>
      <c r="C96" s="48"/>
      <c r="D96" s="48"/>
      <c r="E96" s="48"/>
      <c r="F96" s="48"/>
      <c r="G96" s="48"/>
      <c r="H96" s="62"/>
      <c r="I96" s="57">
        <f>IF(AND(B96&lt;&gt;"",C96&lt;&gt;"",D96&lt;&gt;"",E96&lt;&gt;"",F96&lt;&gt;"",G96&lt;&gt;"",H96&lt;&gt;""),VLOOKUP(G96,地域密着型通所介護費!$A$41:$B$45,2,0),0)</f>
        <v>0</v>
      </c>
      <c r="J96" s="12">
        <f t="shared" si="25"/>
        <v>0</v>
      </c>
    </row>
    <row r="97" spans="1:10" ht="25" customHeight="1" x14ac:dyDescent="0.5">
      <c r="A97" s="160"/>
      <c r="B97" s="48"/>
      <c r="C97" s="48"/>
      <c r="D97" s="48"/>
      <c r="E97" s="48"/>
      <c r="F97" s="48"/>
      <c r="G97" s="48"/>
      <c r="H97" s="62"/>
      <c r="I97" s="57">
        <f>IF(AND(B97&lt;&gt;"",C97&lt;&gt;"",D97&lt;&gt;"",E97&lt;&gt;"",F97&lt;&gt;"",G97&lt;&gt;"",H97&lt;&gt;""),VLOOKUP(G97,地域密着型通所介護費!$A$41:$B$45,2,0),0)</f>
        <v>0</v>
      </c>
      <c r="J97" s="12">
        <f t="shared" si="25"/>
        <v>0</v>
      </c>
    </row>
    <row r="98" spans="1:10" ht="25" customHeight="1" x14ac:dyDescent="0.5">
      <c r="A98" s="160"/>
      <c r="B98" s="48"/>
      <c r="C98" s="48"/>
      <c r="D98" s="48"/>
      <c r="E98" s="48"/>
      <c r="F98" s="48"/>
      <c r="G98" s="48"/>
      <c r="H98" s="62"/>
      <c r="I98" s="57">
        <f>IF(AND(B98&lt;&gt;"",C98&lt;&gt;"",D98&lt;&gt;"",E98&lt;&gt;"",F98&lt;&gt;"",G98&lt;&gt;"",H98&lt;&gt;""),VLOOKUP(G98,地域密着型通所介護費!$A$41:$B$45,2,0),0)</f>
        <v>0</v>
      </c>
      <c r="J98" s="12">
        <f t="shared" si="25"/>
        <v>0</v>
      </c>
    </row>
    <row r="99" spans="1:10" ht="25" customHeight="1" x14ac:dyDescent="0.5">
      <c r="A99" s="160"/>
      <c r="B99" s="48"/>
      <c r="C99" s="48"/>
      <c r="D99" s="48"/>
      <c r="E99" s="48"/>
      <c r="F99" s="48"/>
      <c r="G99" s="48"/>
      <c r="H99" s="62"/>
      <c r="I99" s="57">
        <f>IF(AND(B99&lt;&gt;"",C99&lt;&gt;"",D99&lt;&gt;"",E99&lt;&gt;"",F99&lt;&gt;"",G99&lt;&gt;"",H99&lt;&gt;""),VLOOKUP(G99,地域密着型通所介護費!$A$41:$B$45,2,0),0)</f>
        <v>0</v>
      </c>
      <c r="J99" s="12">
        <f t="shared" si="25"/>
        <v>0</v>
      </c>
    </row>
    <row r="100" spans="1:10" ht="25" customHeight="1" x14ac:dyDescent="0.5">
      <c r="A100" s="160"/>
      <c r="B100" s="48"/>
      <c r="C100" s="48"/>
      <c r="D100" s="48"/>
      <c r="E100" s="48"/>
      <c r="F100" s="48"/>
      <c r="G100" s="48"/>
      <c r="H100" s="62"/>
      <c r="I100" s="57">
        <f>IF(AND(B100&lt;&gt;"",C100&lt;&gt;"",D100&lt;&gt;"",E100&lt;&gt;"",F100&lt;&gt;"",G100&lt;&gt;"",H100&lt;&gt;""),VLOOKUP(G100,地域密着型通所介護費!$A$41:$B$45,2,0),0)</f>
        <v>0</v>
      </c>
      <c r="J100" s="12">
        <f t="shared" si="25"/>
        <v>0</v>
      </c>
    </row>
    <row r="101" spans="1:10" ht="25" customHeight="1" x14ac:dyDescent="0.5">
      <c r="A101" s="161"/>
      <c r="B101" s="48"/>
      <c r="C101" s="48"/>
      <c r="D101" s="48"/>
      <c r="E101" s="48"/>
      <c r="F101" s="48"/>
      <c r="G101" s="48"/>
      <c r="H101" s="62"/>
      <c r="I101" s="57">
        <f>IF(AND(B101&lt;&gt;"",C101&lt;&gt;"",D101&lt;&gt;"",E101&lt;&gt;"",F101&lt;&gt;"",G101&lt;&gt;"",H101&lt;&gt;""),VLOOKUP(G101,地域密着型通所介護費!$A$41:$B$45,2,0),0)</f>
        <v>0</v>
      </c>
      <c r="J101" s="12">
        <f t="shared" si="25"/>
        <v>0</v>
      </c>
    </row>
    <row r="102" spans="1:10" ht="25" customHeight="1" x14ac:dyDescent="0.5">
      <c r="A102" s="107" t="s">
        <v>81</v>
      </c>
      <c r="B102" s="108"/>
      <c r="C102" s="108"/>
      <c r="D102" s="108"/>
      <c r="E102" s="108"/>
      <c r="F102" s="108"/>
      <c r="G102" s="109"/>
      <c r="H102" s="58">
        <f>SUMIF(H92:H101,"&lt;&gt;#N/A")</f>
        <v>0</v>
      </c>
      <c r="I102" s="58">
        <f>SUMIF(I92:I101,"&lt;&gt;#N/A")</f>
        <v>0</v>
      </c>
      <c r="J102" s="41">
        <f>SUMIF(J92:J101,"&lt;&gt;#N/A")</f>
        <v>0</v>
      </c>
    </row>
    <row r="103" spans="1:10" ht="15.05" customHeight="1" x14ac:dyDescent="0.5">
      <c r="A103" s="30"/>
      <c r="B103" s="30"/>
      <c r="C103" s="30"/>
      <c r="D103" s="30"/>
      <c r="E103" s="30"/>
      <c r="F103" s="30"/>
      <c r="G103" s="47"/>
      <c r="H103" s="63"/>
      <c r="I103" s="63"/>
    </row>
    <row r="104" spans="1:10" ht="25" customHeight="1" x14ac:dyDescent="0.5">
      <c r="A104" s="61" t="s">
        <v>122</v>
      </c>
      <c r="B104" s="30"/>
      <c r="C104" s="30"/>
      <c r="D104" s="30"/>
      <c r="E104" s="30"/>
      <c r="F104" s="30"/>
      <c r="G104" s="47"/>
      <c r="H104" s="63"/>
      <c r="I104" s="63"/>
    </row>
    <row r="105" spans="1:10" ht="43" customHeight="1" x14ac:dyDescent="0.5">
      <c r="A105" s="150" t="s">
        <v>176</v>
      </c>
      <c r="B105" s="42" t="s">
        <v>90</v>
      </c>
      <c r="C105" s="42" t="s">
        <v>150</v>
      </c>
      <c r="D105" s="42" t="s">
        <v>77</v>
      </c>
      <c r="E105" s="40" t="s">
        <v>151</v>
      </c>
      <c r="F105" s="40" t="s">
        <v>152</v>
      </c>
      <c r="G105" s="42" t="s">
        <v>78</v>
      </c>
      <c r="H105" s="65" t="s">
        <v>168</v>
      </c>
      <c r="I105" s="65" t="s">
        <v>80</v>
      </c>
      <c r="J105" s="40" t="s">
        <v>153</v>
      </c>
    </row>
    <row r="106" spans="1:10" ht="25" customHeight="1" x14ac:dyDescent="0.5">
      <c r="A106" s="151"/>
      <c r="B106" s="48"/>
      <c r="C106" s="48"/>
      <c r="D106" s="48"/>
      <c r="E106" s="48"/>
      <c r="F106" s="48"/>
      <c r="G106" s="48"/>
      <c r="H106" s="62"/>
      <c r="I106" s="57">
        <f>IF(AND(B106&lt;&gt;"",C106&lt;&gt;"",D106&lt;&gt;"",E106&lt;&gt;"",F106&lt;&gt;"",G106&lt;&gt;"",H106&lt;&gt;""),VLOOKUP(G106,地域密着型通所介護費!$A$41:$B$45,2,0),0)</f>
        <v>0</v>
      </c>
      <c r="J106" s="12">
        <f>((I106*H106)*0.1*10)/2</f>
        <v>0</v>
      </c>
    </row>
    <row r="107" spans="1:10" ht="25" customHeight="1" x14ac:dyDescent="0.5">
      <c r="A107" s="151"/>
      <c r="B107" s="48"/>
      <c r="C107" s="48"/>
      <c r="D107" s="48"/>
      <c r="E107" s="48"/>
      <c r="F107" s="48"/>
      <c r="G107" s="48"/>
      <c r="H107" s="62"/>
      <c r="I107" s="57">
        <f>IF(AND(B107&lt;&gt;"",C107&lt;&gt;"",D107&lt;&gt;"",E107&lt;&gt;"",F107&lt;&gt;"",G107&lt;&gt;"",H107&lt;&gt;""),VLOOKUP(G107,地域密着型通所介護費!$A$41:$B$45,2,0),0)</f>
        <v>0</v>
      </c>
      <c r="J107" s="12">
        <f>((I107*H107)*0.1*10)/2</f>
        <v>0</v>
      </c>
    </row>
    <row r="108" spans="1:10" ht="25" customHeight="1" x14ac:dyDescent="0.5">
      <c r="A108" s="151"/>
      <c r="B108" s="48"/>
      <c r="C108" s="48"/>
      <c r="D108" s="48"/>
      <c r="E108" s="48"/>
      <c r="F108" s="48"/>
      <c r="G108" s="48"/>
      <c r="H108" s="62"/>
      <c r="I108" s="57">
        <f>IF(AND(B108&lt;&gt;"",C108&lt;&gt;"",D108&lt;&gt;"",E108&lt;&gt;"",F108&lt;&gt;"",G108&lt;&gt;"",H108&lt;&gt;""),VLOOKUP(G108,地域密着型通所介護費!$A$41:$B$45,2,0),0)</f>
        <v>0</v>
      </c>
      <c r="J108" s="12">
        <f>((I108*H108)*0.1*10)/2</f>
        <v>0</v>
      </c>
    </row>
    <row r="109" spans="1:10" ht="25" customHeight="1" x14ac:dyDescent="0.5">
      <c r="A109" s="151"/>
      <c r="B109" s="48"/>
      <c r="C109" s="48"/>
      <c r="D109" s="48"/>
      <c r="E109" s="48"/>
      <c r="F109" s="48"/>
      <c r="G109" s="48"/>
      <c r="H109" s="62"/>
      <c r="I109" s="57">
        <f>IF(AND(B109&lt;&gt;"",C109&lt;&gt;"",D109&lt;&gt;"",E109&lt;&gt;"",F109&lt;&gt;"",G109&lt;&gt;"",H109&lt;&gt;""),VLOOKUP(G109,地域密着型通所介護費!$A$41:$B$45,2,0),0)</f>
        <v>0</v>
      </c>
      <c r="J109" s="12">
        <f>((I109*H109)*0.1*10)/2</f>
        <v>0</v>
      </c>
    </row>
    <row r="110" spans="1:10" ht="25" customHeight="1" x14ac:dyDescent="0.5">
      <c r="A110" s="152"/>
      <c r="B110" s="48"/>
      <c r="C110" s="48"/>
      <c r="D110" s="48"/>
      <c r="E110" s="48"/>
      <c r="F110" s="48"/>
      <c r="G110" s="48"/>
      <c r="H110" s="62"/>
      <c r="I110" s="57">
        <f>IF(AND(B110&lt;&gt;"",C110&lt;&gt;"",D110&lt;&gt;"",E110&lt;&gt;"",F110&lt;&gt;"",G110&lt;&gt;"",H110&lt;&gt;""),VLOOKUP(G110,地域密着型通所介護費!$A$41:$B$45,2,0),0)</f>
        <v>0</v>
      </c>
      <c r="J110" s="12">
        <f>((I110*H110)*0.1*10)/2</f>
        <v>0</v>
      </c>
    </row>
    <row r="111" spans="1:10" ht="25" customHeight="1" x14ac:dyDescent="0.5">
      <c r="A111" s="107" t="s">
        <v>81</v>
      </c>
      <c r="B111" s="108"/>
      <c r="C111" s="108"/>
      <c r="D111" s="108"/>
      <c r="E111" s="108"/>
      <c r="F111" s="108"/>
      <c r="G111" s="109"/>
      <c r="H111" s="58">
        <f>SUMIF(H106:H110,"&lt;&gt;#N/A")</f>
        <v>0</v>
      </c>
      <c r="I111" s="58">
        <f>SUMIF(I106:I110,"&lt;&gt;#N/A")</f>
        <v>0</v>
      </c>
      <c r="J111" s="41">
        <f>SUMIF(J106:J110,"&lt;&gt;#N/A")</f>
        <v>0</v>
      </c>
    </row>
    <row r="113" spans="1:10" ht="25" customHeight="1" x14ac:dyDescent="0.5">
      <c r="A113" s="53" t="s">
        <v>177</v>
      </c>
    </row>
    <row r="114" spans="1:10" ht="25" customHeight="1" x14ac:dyDescent="0.5">
      <c r="A114" s="60" t="s">
        <v>123</v>
      </c>
    </row>
    <row r="115" spans="1:10" ht="43" customHeight="1" x14ac:dyDescent="0.5">
      <c r="A115" s="159" t="s">
        <v>178</v>
      </c>
      <c r="B115" s="42" t="s">
        <v>90</v>
      </c>
      <c r="C115" s="42" t="s">
        <v>150</v>
      </c>
      <c r="D115" s="42" t="s">
        <v>77</v>
      </c>
      <c r="E115" s="40" t="s">
        <v>151</v>
      </c>
      <c r="F115" s="40" t="s">
        <v>152</v>
      </c>
      <c r="G115" s="42" t="s">
        <v>78</v>
      </c>
      <c r="H115" s="65" t="s">
        <v>92</v>
      </c>
      <c r="I115" s="65" t="s">
        <v>80</v>
      </c>
      <c r="J115" s="40" t="s">
        <v>153</v>
      </c>
    </row>
    <row r="116" spans="1:10" ht="25" customHeight="1" x14ac:dyDescent="0.5">
      <c r="A116" s="160"/>
      <c r="B116" s="48"/>
      <c r="C116" s="48"/>
      <c r="D116" s="48"/>
      <c r="E116" s="48"/>
      <c r="F116" s="48"/>
      <c r="G116" s="48"/>
      <c r="H116" s="62"/>
      <c r="I116" s="57">
        <f>IF(AND(B116&lt;&gt;"",C116&lt;&gt;"",D116&lt;&gt;"",E116&lt;&gt;"",F116&lt;&gt;"",G116&lt;&gt;"",H116&lt;&gt;""),VLOOKUP(G116,地域密着型通所介護費!$A$48:$B$52,2,0),0)</f>
        <v>0</v>
      </c>
      <c r="J116" s="12">
        <f t="shared" ref="J116:J125" si="26">(I116*H116)*0.1*10</f>
        <v>0</v>
      </c>
    </row>
    <row r="117" spans="1:10" ht="25" customHeight="1" x14ac:dyDescent="0.5">
      <c r="A117" s="160"/>
      <c r="B117" s="48"/>
      <c r="C117" s="48"/>
      <c r="D117" s="48"/>
      <c r="E117" s="48"/>
      <c r="F117" s="48"/>
      <c r="G117" s="48"/>
      <c r="H117" s="62"/>
      <c r="I117" s="57">
        <f>IF(AND(B117&lt;&gt;"",C117&lt;&gt;"",D117&lt;&gt;"",E117&lt;&gt;"",F117&lt;&gt;"",G117&lt;&gt;"",H117&lt;&gt;""),VLOOKUP(G117,地域密着型通所介護費!$A$48:$B$52,2,0),0)</f>
        <v>0</v>
      </c>
      <c r="J117" s="12">
        <f t="shared" si="26"/>
        <v>0</v>
      </c>
    </row>
    <row r="118" spans="1:10" ht="25" customHeight="1" x14ac:dyDescent="0.5">
      <c r="A118" s="160"/>
      <c r="B118" s="48"/>
      <c r="C118" s="48"/>
      <c r="D118" s="48"/>
      <c r="E118" s="48"/>
      <c r="F118" s="48"/>
      <c r="G118" s="48"/>
      <c r="H118" s="62"/>
      <c r="I118" s="57">
        <f>IF(AND(B118&lt;&gt;"",C118&lt;&gt;"",D118&lt;&gt;"",E118&lt;&gt;"",F118&lt;&gt;"",G118&lt;&gt;"",H118&lt;&gt;""),VLOOKUP(G118,地域密着型通所介護費!$A$48:$B$52,2,0),0)</f>
        <v>0</v>
      </c>
      <c r="J118" s="12">
        <f t="shared" si="26"/>
        <v>0</v>
      </c>
    </row>
    <row r="119" spans="1:10" ht="25" customHeight="1" x14ac:dyDescent="0.5">
      <c r="A119" s="160"/>
      <c r="B119" s="48"/>
      <c r="C119" s="48"/>
      <c r="D119" s="48"/>
      <c r="E119" s="48"/>
      <c r="F119" s="48"/>
      <c r="G119" s="48"/>
      <c r="H119" s="62"/>
      <c r="I119" s="57">
        <f>IF(AND(B119&lt;&gt;"",C119&lt;&gt;"",D119&lt;&gt;"",E119&lt;&gt;"",F119&lt;&gt;"",G119&lt;&gt;"",H119&lt;&gt;""),VLOOKUP(G119,地域密着型通所介護費!$A$48:$B$52,2,0),0)</f>
        <v>0</v>
      </c>
      <c r="J119" s="12">
        <f t="shared" si="26"/>
        <v>0</v>
      </c>
    </row>
    <row r="120" spans="1:10" ht="25" customHeight="1" x14ac:dyDescent="0.5">
      <c r="A120" s="160"/>
      <c r="B120" s="48"/>
      <c r="C120" s="48"/>
      <c r="D120" s="48"/>
      <c r="E120" s="48"/>
      <c r="F120" s="48"/>
      <c r="G120" s="48"/>
      <c r="H120" s="62"/>
      <c r="I120" s="57">
        <f>IF(AND(B120&lt;&gt;"",C120&lt;&gt;"",D120&lt;&gt;"",E120&lt;&gt;"",F120&lt;&gt;"",G120&lt;&gt;"",H120&lt;&gt;""),VLOOKUP(G120,地域密着型通所介護費!$A$48:$B$52,2,0),0)</f>
        <v>0</v>
      </c>
      <c r="J120" s="12">
        <f t="shared" si="26"/>
        <v>0</v>
      </c>
    </row>
    <row r="121" spans="1:10" ht="25" customHeight="1" x14ac:dyDescent="0.5">
      <c r="A121" s="160"/>
      <c r="B121" s="48"/>
      <c r="C121" s="48"/>
      <c r="D121" s="48"/>
      <c r="E121" s="48"/>
      <c r="F121" s="48"/>
      <c r="G121" s="48"/>
      <c r="H121" s="62"/>
      <c r="I121" s="57">
        <f>IF(AND(B121&lt;&gt;"",C121&lt;&gt;"",D121&lt;&gt;"",E121&lt;&gt;"",F121&lt;&gt;"",G121&lt;&gt;"",H121&lt;&gt;""),VLOOKUP(G121,地域密着型通所介護費!$A$48:$B$52,2,0),0)</f>
        <v>0</v>
      </c>
      <c r="J121" s="12">
        <f t="shared" si="26"/>
        <v>0</v>
      </c>
    </row>
    <row r="122" spans="1:10" ht="25" customHeight="1" x14ac:dyDescent="0.5">
      <c r="A122" s="160"/>
      <c r="B122" s="48"/>
      <c r="C122" s="48"/>
      <c r="D122" s="48"/>
      <c r="E122" s="48"/>
      <c r="F122" s="48"/>
      <c r="G122" s="48"/>
      <c r="H122" s="62"/>
      <c r="I122" s="57">
        <f>IF(AND(B122&lt;&gt;"",C122&lt;&gt;"",D122&lt;&gt;"",E122&lt;&gt;"",F122&lt;&gt;"",G122&lt;&gt;"",H122&lt;&gt;""),VLOOKUP(G122,地域密着型通所介護費!$A$48:$B$52,2,0),0)</f>
        <v>0</v>
      </c>
      <c r="J122" s="12">
        <f t="shared" si="26"/>
        <v>0</v>
      </c>
    </row>
    <row r="123" spans="1:10" ht="25" customHeight="1" x14ac:dyDescent="0.5">
      <c r="A123" s="160"/>
      <c r="B123" s="48"/>
      <c r="C123" s="48"/>
      <c r="D123" s="48"/>
      <c r="E123" s="48"/>
      <c r="F123" s="48"/>
      <c r="G123" s="48"/>
      <c r="H123" s="62"/>
      <c r="I123" s="57">
        <f>IF(AND(B123&lt;&gt;"",C123&lt;&gt;"",D123&lt;&gt;"",E123&lt;&gt;"",F123&lt;&gt;"",G123&lt;&gt;"",H123&lt;&gt;""),VLOOKUP(G123,地域密着型通所介護費!$A$48:$B$52,2,0),0)</f>
        <v>0</v>
      </c>
      <c r="J123" s="12">
        <f t="shared" si="26"/>
        <v>0</v>
      </c>
    </row>
    <row r="124" spans="1:10" ht="25" customHeight="1" x14ac:dyDescent="0.5">
      <c r="A124" s="160"/>
      <c r="B124" s="48"/>
      <c r="C124" s="48"/>
      <c r="D124" s="48"/>
      <c r="E124" s="48"/>
      <c r="F124" s="48"/>
      <c r="G124" s="48"/>
      <c r="H124" s="62"/>
      <c r="I124" s="57">
        <f>IF(AND(B124&lt;&gt;"",C124&lt;&gt;"",D124&lt;&gt;"",E124&lt;&gt;"",F124&lt;&gt;"",G124&lt;&gt;"",H124&lt;&gt;""),VLOOKUP(G124,地域密着型通所介護費!$A$48:$B$52,2,0),0)</f>
        <v>0</v>
      </c>
      <c r="J124" s="12">
        <f t="shared" si="26"/>
        <v>0</v>
      </c>
    </row>
    <row r="125" spans="1:10" ht="25" customHeight="1" x14ac:dyDescent="0.5">
      <c r="A125" s="161"/>
      <c r="B125" s="48"/>
      <c r="C125" s="48"/>
      <c r="D125" s="48"/>
      <c r="E125" s="48"/>
      <c r="F125" s="48"/>
      <c r="G125" s="48"/>
      <c r="H125" s="62"/>
      <c r="I125" s="57">
        <f>IF(AND(B125&lt;&gt;"",C125&lt;&gt;"",D125&lt;&gt;"",E125&lt;&gt;"",F125&lt;&gt;"",G125&lt;&gt;"",H125&lt;&gt;""),VLOOKUP(G125,地域密着型通所介護費!$A$48:$B$52,2,0),0)</f>
        <v>0</v>
      </c>
      <c r="J125" s="12">
        <f t="shared" si="26"/>
        <v>0</v>
      </c>
    </row>
    <row r="126" spans="1:10" ht="25" customHeight="1" x14ac:dyDescent="0.5">
      <c r="A126" s="107" t="s">
        <v>81</v>
      </c>
      <c r="B126" s="108"/>
      <c r="C126" s="108"/>
      <c r="D126" s="108"/>
      <c r="E126" s="108"/>
      <c r="F126" s="108"/>
      <c r="G126" s="109"/>
      <c r="H126" s="58">
        <f>SUMIF(H116:H125,"&lt;&gt;#N/A")</f>
        <v>0</v>
      </c>
      <c r="I126" s="58">
        <f>SUMIF(I116:I125,"&lt;&gt;#N/A")</f>
        <v>0</v>
      </c>
      <c r="J126" s="41">
        <f>SUMIF(J116:J125,"&lt;&gt;#N/A")</f>
        <v>0</v>
      </c>
    </row>
    <row r="127" spans="1:10" ht="15.05" customHeight="1" x14ac:dyDescent="0.5">
      <c r="A127" s="30"/>
      <c r="B127" s="30"/>
      <c r="C127" s="30"/>
      <c r="D127" s="30"/>
      <c r="E127" s="30"/>
      <c r="F127" s="30"/>
      <c r="G127" s="47"/>
      <c r="H127" s="63"/>
      <c r="I127" s="63"/>
    </row>
    <row r="128" spans="1:10" ht="25" customHeight="1" x14ac:dyDescent="0.5">
      <c r="A128" s="61" t="s">
        <v>122</v>
      </c>
      <c r="B128" s="30"/>
      <c r="C128" s="30"/>
      <c r="D128" s="30"/>
      <c r="E128" s="30"/>
      <c r="F128" s="30"/>
      <c r="G128" s="47"/>
      <c r="H128" s="63"/>
      <c r="I128" s="63"/>
    </row>
    <row r="129" spans="1:10" ht="43" customHeight="1" x14ac:dyDescent="0.5">
      <c r="A129" s="150" t="s">
        <v>178</v>
      </c>
      <c r="B129" s="42" t="s">
        <v>90</v>
      </c>
      <c r="C129" s="42" t="s">
        <v>150</v>
      </c>
      <c r="D129" s="42" t="s">
        <v>77</v>
      </c>
      <c r="E129" s="40" t="s">
        <v>151</v>
      </c>
      <c r="F129" s="40" t="s">
        <v>152</v>
      </c>
      <c r="G129" s="42" t="s">
        <v>78</v>
      </c>
      <c r="H129" s="65" t="s">
        <v>168</v>
      </c>
      <c r="I129" s="65" t="s">
        <v>80</v>
      </c>
      <c r="J129" s="40" t="s">
        <v>153</v>
      </c>
    </row>
    <row r="130" spans="1:10" ht="25" customHeight="1" x14ac:dyDescent="0.5">
      <c r="A130" s="151"/>
      <c r="B130" s="48"/>
      <c r="C130" s="48"/>
      <c r="D130" s="48"/>
      <c r="E130" s="48"/>
      <c r="F130" s="48"/>
      <c r="G130" s="48"/>
      <c r="H130" s="62"/>
      <c r="I130" s="57">
        <f>IF(AND(B130&lt;&gt;"",C130&lt;&gt;"",D130&lt;&gt;"",E130&lt;&gt;"",F130&lt;&gt;"",G130&lt;&gt;"",H130&lt;&gt;""),VLOOKUP(G130,地域密着型通所介護費!$A$48:$B$52,2,0),0)</f>
        <v>0</v>
      </c>
      <c r="J130" s="12">
        <f>((I130*H130)*0.1*10)/2</f>
        <v>0</v>
      </c>
    </row>
    <row r="131" spans="1:10" ht="25" customHeight="1" x14ac:dyDescent="0.5">
      <c r="A131" s="151"/>
      <c r="B131" s="48"/>
      <c r="C131" s="48"/>
      <c r="D131" s="48"/>
      <c r="E131" s="48"/>
      <c r="F131" s="48"/>
      <c r="G131" s="48"/>
      <c r="H131" s="62"/>
      <c r="I131" s="57">
        <f>IF(AND(B131&lt;&gt;"",C131&lt;&gt;"",D131&lt;&gt;"",E131&lt;&gt;"",F131&lt;&gt;"",G131&lt;&gt;"",H131&lt;&gt;""),VLOOKUP(G131,地域密着型通所介護費!$A$48:$B$52,2,0),0)</f>
        <v>0</v>
      </c>
      <c r="J131" s="12">
        <f>((I131*H131)*0.1*10)/2</f>
        <v>0</v>
      </c>
    </row>
    <row r="132" spans="1:10" ht="25" customHeight="1" x14ac:dyDescent="0.5">
      <c r="A132" s="151"/>
      <c r="B132" s="48"/>
      <c r="C132" s="48"/>
      <c r="D132" s="48"/>
      <c r="E132" s="48"/>
      <c r="F132" s="48"/>
      <c r="G132" s="48"/>
      <c r="H132" s="62"/>
      <c r="I132" s="57">
        <f>IF(AND(B132&lt;&gt;"",C132&lt;&gt;"",D132&lt;&gt;"",E132&lt;&gt;"",F132&lt;&gt;"",G132&lt;&gt;"",H132&lt;&gt;""),VLOOKUP(G132,地域密着型通所介護費!$A$48:$B$52,2,0),0)</f>
        <v>0</v>
      </c>
      <c r="J132" s="12">
        <f>((I132*H132)*0.1*10)/2</f>
        <v>0</v>
      </c>
    </row>
    <row r="133" spans="1:10" ht="25" customHeight="1" x14ac:dyDescent="0.5">
      <c r="A133" s="151"/>
      <c r="B133" s="48"/>
      <c r="C133" s="48"/>
      <c r="D133" s="48"/>
      <c r="E133" s="48"/>
      <c r="F133" s="48"/>
      <c r="G133" s="48"/>
      <c r="H133" s="62"/>
      <c r="I133" s="57">
        <f>IF(AND(B133&lt;&gt;"",C133&lt;&gt;"",D133&lt;&gt;"",E133&lt;&gt;"",F133&lt;&gt;"",G133&lt;&gt;"",H133&lt;&gt;""),VLOOKUP(G133,地域密着型通所介護費!$A$48:$B$52,2,0),0)</f>
        <v>0</v>
      </c>
      <c r="J133" s="12">
        <f>((I133*H133)*0.1*10)/2</f>
        <v>0</v>
      </c>
    </row>
    <row r="134" spans="1:10" ht="25" customHeight="1" x14ac:dyDescent="0.5">
      <c r="A134" s="152"/>
      <c r="B134" s="48"/>
      <c r="C134" s="48"/>
      <c r="D134" s="48"/>
      <c r="E134" s="48"/>
      <c r="F134" s="48"/>
      <c r="G134" s="48"/>
      <c r="H134" s="62"/>
      <c r="I134" s="57">
        <f>IF(AND(B134&lt;&gt;"",C134&lt;&gt;"",D134&lt;&gt;"",E134&lt;&gt;"",F134&lt;&gt;"",G134&lt;&gt;"",H134&lt;&gt;""),VLOOKUP(G134,地域密着型通所介護費!$A$48:$B$52,2,0),0)</f>
        <v>0</v>
      </c>
      <c r="J134" s="12">
        <f>((I134*H134)*0.1*10)/2</f>
        <v>0</v>
      </c>
    </row>
    <row r="135" spans="1:10" ht="25" customHeight="1" x14ac:dyDescent="0.5">
      <c r="A135" s="107" t="s">
        <v>81</v>
      </c>
      <c r="B135" s="108"/>
      <c r="C135" s="108"/>
      <c r="D135" s="108"/>
      <c r="E135" s="108"/>
      <c r="F135" s="108"/>
      <c r="G135" s="109"/>
      <c r="H135" s="58">
        <f>SUMIF(H130:H134,"&lt;&gt;#N/A")</f>
        <v>0</v>
      </c>
      <c r="I135" s="58">
        <f>SUMIF(I130:I134,"&lt;&gt;#N/A")</f>
        <v>0</v>
      </c>
      <c r="J135" s="41">
        <f>SUMIF(J130:J134,"&lt;&gt;#N/A")</f>
        <v>0</v>
      </c>
    </row>
    <row r="137" spans="1:10" ht="25" customHeight="1" x14ac:dyDescent="0.5">
      <c r="A137" s="53" t="s">
        <v>86</v>
      </c>
    </row>
    <row r="138" spans="1:10" ht="25" customHeight="1" x14ac:dyDescent="0.5">
      <c r="A138" s="60" t="s">
        <v>123</v>
      </c>
    </row>
    <row r="139" spans="1:10" ht="43" customHeight="1" x14ac:dyDescent="0.5">
      <c r="A139" s="159" t="s">
        <v>178</v>
      </c>
      <c r="B139" s="42" t="s">
        <v>90</v>
      </c>
      <c r="C139" s="42" t="s">
        <v>150</v>
      </c>
      <c r="D139" s="42" t="s">
        <v>77</v>
      </c>
      <c r="E139" s="40" t="s">
        <v>151</v>
      </c>
      <c r="F139" s="40" t="s">
        <v>152</v>
      </c>
      <c r="G139" s="42" t="s">
        <v>78</v>
      </c>
      <c r="H139" s="65" t="s">
        <v>92</v>
      </c>
      <c r="I139" s="65" t="s">
        <v>80</v>
      </c>
      <c r="J139" s="40" t="s">
        <v>153</v>
      </c>
    </row>
    <row r="140" spans="1:10" ht="25" customHeight="1" x14ac:dyDescent="0.5">
      <c r="A140" s="160"/>
      <c r="B140" s="48"/>
      <c r="C140" s="48"/>
      <c r="D140" s="48"/>
      <c r="E140" s="48"/>
      <c r="F140" s="48"/>
      <c r="G140" s="48"/>
      <c r="H140" s="62"/>
      <c r="I140" s="57">
        <f>IF(AND(B140&lt;&gt;"",C140&lt;&gt;"",D140&lt;&gt;"",E140&lt;&gt;"",F140&lt;&gt;"",G140&lt;&gt;"",H140&lt;&gt;""),VLOOKUP(G140,地域密着型通所介護費!$A$55:$B$59,2,0),0)</f>
        <v>0</v>
      </c>
      <c r="J140" s="12">
        <f t="shared" ref="J140:J149" si="27">(I140*H140)*0.1*10</f>
        <v>0</v>
      </c>
    </row>
    <row r="141" spans="1:10" ht="25" customHeight="1" x14ac:dyDescent="0.5">
      <c r="A141" s="160"/>
      <c r="B141" s="48"/>
      <c r="C141" s="48"/>
      <c r="D141" s="48"/>
      <c r="E141" s="48"/>
      <c r="F141" s="48"/>
      <c r="G141" s="48"/>
      <c r="H141" s="62"/>
      <c r="I141" s="57">
        <f>IF(AND(B141&lt;&gt;"",C141&lt;&gt;"",D141&lt;&gt;"",E141&lt;&gt;"",F141&lt;&gt;"",G141&lt;&gt;"",H141&lt;&gt;""),VLOOKUP(G141,地域密着型通所介護費!$A$55:$B$59,2,0),0)</f>
        <v>0</v>
      </c>
      <c r="J141" s="12">
        <f t="shared" si="27"/>
        <v>0</v>
      </c>
    </row>
    <row r="142" spans="1:10" ht="25" customHeight="1" x14ac:dyDescent="0.5">
      <c r="A142" s="160"/>
      <c r="B142" s="48"/>
      <c r="C142" s="48"/>
      <c r="D142" s="48"/>
      <c r="E142" s="48"/>
      <c r="F142" s="48"/>
      <c r="G142" s="48"/>
      <c r="H142" s="62"/>
      <c r="I142" s="57">
        <f>IF(AND(B142&lt;&gt;"",C142&lt;&gt;"",D142&lt;&gt;"",E142&lt;&gt;"",F142&lt;&gt;"",G142&lt;&gt;"",H142&lt;&gt;""),VLOOKUP(G142,地域密着型通所介護費!$A$55:$B$59,2,0),0)</f>
        <v>0</v>
      </c>
      <c r="J142" s="12">
        <f t="shared" si="27"/>
        <v>0</v>
      </c>
    </row>
    <row r="143" spans="1:10" ht="25" customHeight="1" x14ac:dyDescent="0.5">
      <c r="A143" s="160"/>
      <c r="B143" s="48"/>
      <c r="C143" s="48"/>
      <c r="D143" s="48"/>
      <c r="E143" s="48"/>
      <c r="F143" s="48"/>
      <c r="G143" s="48"/>
      <c r="H143" s="62"/>
      <c r="I143" s="57">
        <f>IF(AND(B143&lt;&gt;"",C143&lt;&gt;"",D143&lt;&gt;"",E143&lt;&gt;"",F143&lt;&gt;"",G143&lt;&gt;"",H143&lt;&gt;""),VLOOKUP(G143,地域密着型通所介護費!$A$55:$B$59,2,0),0)</f>
        <v>0</v>
      </c>
      <c r="J143" s="12">
        <f t="shared" si="27"/>
        <v>0</v>
      </c>
    </row>
    <row r="144" spans="1:10" ht="25" customHeight="1" x14ac:dyDescent="0.5">
      <c r="A144" s="160"/>
      <c r="B144" s="48"/>
      <c r="C144" s="48"/>
      <c r="D144" s="48"/>
      <c r="E144" s="48"/>
      <c r="F144" s="48"/>
      <c r="G144" s="48"/>
      <c r="H144" s="62"/>
      <c r="I144" s="57">
        <f>IF(AND(B144&lt;&gt;"",C144&lt;&gt;"",D144&lt;&gt;"",E144&lt;&gt;"",F144&lt;&gt;"",G144&lt;&gt;"",H144&lt;&gt;""),VLOOKUP(G144,地域密着型通所介護費!$A$55:$B$59,2,0),0)</f>
        <v>0</v>
      </c>
      <c r="J144" s="12">
        <f t="shared" si="27"/>
        <v>0</v>
      </c>
    </row>
    <row r="145" spans="1:10" ht="25" customHeight="1" x14ac:dyDescent="0.5">
      <c r="A145" s="160"/>
      <c r="B145" s="48"/>
      <c r="C145" s="48"/>
      <c r="D145" s="48"/>
      <c r="E145" s="48"/>
      <c r="F145" s="48"/>
      <c r="G145" s="48"/>
      <c r="H145" s="62"/>
      <c r="I145" s="57">
        <f>IF(AND(B145&lt;&gt;"",C145&lt;&gt;"",D145&lt;&gt;"",E145&lt;&gt;"",F145&lt;&gt;"",G145&lt;&gt;"",H145&lt;&gt;""),VLOOKUP(G145,地域密着型通所介護費!$A$55:$B$59,2,0),0)</f>
        <v>0</v>
      </c>
      <c r="J145" s="12">
        <f t="shared" si="27"/>
        <v>0</v>
      </c>
    </row>
    <row r="146" spans="1:10" ht="25" customHeight="1" x14ac:dyDescent="0.5">
      <c r="A146" s="160"/>
      <c r="B146" s="48"/>
      <c r="C146" s="48"/>
      <c r="D146" s="48"/>
      <c r="E146" s="48"/>
      <c r="F146" s="48"/>
      <c r="G146" s="48"/>
      <c r="H146" s="62"/>
      <c r="I146" s="57">
        <f>IF(AND(B146&lt;&gt;"",C146&lt;&gt;"",D146&lt;&gt;"",E146&lt;&gt;"",F146&lt;&gt;"",G146&lt;&gt;"",H146&lt;&gt;""),VLOOKUP(G146,地域密着型通所介護費!$A$55:$B$59,2,0),0)</f>
        <v>0</v>
      </c>
      <c r="J146" s="12">
        <f t="shared" si="27"/>
        <v>0</v>
      </c>
    </row>
    <row r="147" spans="1:10" ht="25" customHeight="1" x14ac:dyDescent="0.5">
      <c r="A147" s="160"/>
      <c r="B147" s="48"/>
      <c r="C147" s="48"/>
      <c r="D147" s="48"/>
      <c r="E147" s="48"/>
      <c r="F147" s="48"/>
      <c r="G147" s="48"/>
      <c r="H147" s="62"/>
      <c r="I147" s="57">
        <f>IF(AND(B147&lt;&gt;"",C147&lt;&gt;"",D147&lt;&gt;"",E147&lt;&gt;"",F147&lt;&gt;"",G147&lt;&gt;"",H147&lt;&gt;""),VLOOKUP(G147,地域密着型通所介護費!$A$55:$B$59,2,0),0)</f>
        <v>0</v>
      </c>
      <c r="J147" s="12">
        <f t="shared" si="27"/>
        <v>0</v>
      </c>
    </row>
    <row r="148" spans="1:10" ht="25" customHeight="1" x14ac:dyDescent="0.5">
      <c r="A148" s="160"/>
      <c r="B148" s="48"/>
      <c r="C148" s="48"/>
      <c r="D148" s="48"/>
      <c r="E148" s="48"/>
      <c r="F148" s="48"/>
      <c r="G148" s="48"/>
      <c r="H148" s="62"/>
      <c r="I148" s="57">
        <f>IF(AND(B148&lt;&gt;"",C148&lt;&gt;"",D148&lt;&gt;"",E148&lt;&gt;"",F148&lt;&gt;"",G148&lt;&gt;"",H148&lt;&gt;""),VLOOKUP(G148,地域密着型通所介護費!$A$55:$B$59,2,0),0)</f>
        <v>0</v>
      </c>
      <c r="J148" s="12">
        <f t="shared" si="27"/>
        <v>0</v>
      </c>
    </row>
    <row r="149" spans="1:10" ht="25" customHeight="1" x14ac:dyDescent="0.5">
      <c r="A149" s="161"/>
      <c r="B149" s="48"/>
      <c r="C149" s="48"/>
      <c r="D149" s="48"/>
      <c r="E149" s="48"/>
      <c r="F149" s="48"/>
      <c r="G149" s="48"/>
      <c r="H149" s="62"/>
      <c r="I149" s="57">
        <f>IF(AND(B149&lt;&gt;"",C149&lt;&gt;"",D149&lt;&gt;"",E149&lt;&gt;"",F149&lt;&gt;"",G149&lt;&gt;"",H149&lt;&gt;""),VLOOKUP(G149,地域密着型通所介護費!$A$55:$B$59,2,0),0)</f>
        <v>0</v>
      </c>
      <c r="J149" s="12">
        <f t="shared" si="27"/>
        <v>0</v>
      </c>
    </row>
    <row r="150" spans="1:10" ht="25" customHeight="1" x14ac:dyDescent="0.5">
      <c r="A150" s="107" t="s">
        <v>81</v>
      </c>
      <c r="B150" s="108"/>
      <c r="C150" s="108"/>
      <c r="D150" s="108"/>
      <c r="E150" s="108"/>
      <c r="F150" s="108"/>
      <c r="G150" s="109"/>
      <c r="H150" s="58">
        <f>SUMIF(H140:H149,"&lt;&gt;#N/A")</f>
        <v>0</v>
      </c>
      <c r="I150" s="58">
        <f>SUMIF(I140:I149,"&lt;&gt;#N/A")</f>
        <v>0</v>
      </c>
      <c r="J150" s="41">
        <f>SUMIF(J140:J149,"&lt;&gt;#N/A")</f>
        <v>0</v>
      </c>
    </row>
    <row r="151" spans="1:10" ht="15.05" customHeight="1" x14ac:dyDescent="0.5">
      <c r="A151" s="30"/>
      <c r="B151" s="30"/>
      <c r="C151" s="30"/>
      <c r="D151" s="30"/>
      <c r="E151" s="30"/>
      <c r="F151" s="30"/>
      <c r="G151" s="47"/>
      <c r="H151" s="63"/>
      <c r="I151" s="63"/>
    </row>
    <row r="152" spans="1:10" ht="25" customHeight="1" x14ac:dyDescent="0.5">
      <c r="A152" s="61" t="s">
        <v>122</v>
      </c>
      <c r="B152" s="30"/>
      <c r="C152" s="30"/>
      <c r="D152" s="30"/>
      <c r="E152" s="30"/>
      <c r="F152" s="30"/>
      <c r="G152" s="47"/>
      <c r="H152" s="63"/>
      <c r="I152" s="63"/>
    </row>
    <row r="153" spans="1:10" ht="43" customHeight="1" x14ac:dyDescent="0.5">
      <c r="A153" s="150" t="s">
        <v>178</v>
      </c>
      <c r="B153" s="42" t="s">
        <v>90</v>
      </c>
      <c r="C153" s="42" t="s">
        <v>150</v>
      </c>
      <c r="D153" s="42" t="s">
        <v>77</v>
      </c>
      <c r="E153" s="40" t="s">
        <v>151</v>
      </c>
      <c r="F153" s="40" t="s">
        <v>152</v>
      </c>
      <c r="G153" s="42" t="s">
        <v>78</v>
      </c>
      <c r="H153" s="65" t="s">
        <v>168</v>
      </c>
      <c r="I153" s="65" t="s">
        <v>80</v>
      </c>
      <c r="J153" s="40" t="s">
        <v>153</v>
      </c>
    </row>
    <row r="154" spans="1:10" ht="25" customHeight="1" x14ac:dyDescent="0.5">
      <c r="A154" s="151"/>
      <c r="B154" s="48"/>
      <c r="C154" s="48"/>
      <c r="D154" s="48"/>
      <c r="E154" s="48"/>
      <c r="F154" s="48"/>
      <c r="G154" s="48"/>
      <c r="H154" s="62"/>
      <c r="I154" s="57">
        <f>IF(AND(B154&lt;&gt;"",C154&lt;&gt;"",D154&lt;&gt;"",E154&lt;&gt;"",F154&lt;&gt;"",G154&lt;&gt;"",H154&lt;&gt;""),VLOOKUP(G154,地域密着型通所介護費!$A$55:$B$59,2,0),0)</f>
        <v>0</v>
      </c>
      <c r="J154" s="12">
        <f>((I154*H154)*0.1*10)/2</f>
        <v>0</v>
      </c>
    </row>
    <row r="155" spans="1:10" ht="25" customHeight="1" x14ac:dyDescent="0.5">
      <c r="A155" s="151"/>
      <c r="B155" s="48"/>
      <c r="C155" s="48"/>
      <c r="D155" s="48"/>
      <c r="E155" s="48"/>
      <c r="F155" s="48"/>
      <c r="G155" s="48"/>
      <c r="H155" s="62"/>
      <c r="I155" s="57">
        <f>IF(AND(B155&lt;&gt;"",C155&lt;&gt;"",D155&lt;&gt;"",E155&lt;&gt;"",F155&lt;&gt;"",G155&lt;&gt;"",H155&lt;&gt;""),VLOOKUP(G155,地域密着型通所介護費!$A$55:$B$59,2,0),0)</f>
        <v>0</v>
      </c>
      <c r="J155" s="12">
        <f>((I155*H155)*0.1*10)/2</f>
        <v>0</v>
      </c>
    </row>
    <row r="156" spans="1:10" ht="25" customHeight="1" x14ac:dyDescent="0.5">
      <c r="A156" s="151"/>
      <c r="B156" s="48"/>
      <c r="C156" s="48"/>
      <c r="D156" s="48"/>
      <c r="E156" s="48"/>
      <c r="F156" s="48"/>
      <c r="G156" s="48"/>
      <c r="H156" s="62"/>
      <c r="I156" s="57">
        <f>IF(AND(B156&lt;&gt;"",C156&lt;&gt;"",D156&lt;&gt;"",E156&lt;&gt;"",F156&lt;&gt;"",G156&lt;&gt;"",H156&lt;&gt;""),VLOOKUP(G156,地域密着型通所介護費!$A$55:$B$59,2,0),0)</f>
        <v>0</v>
      </c>
      <c r="J156" s="12">
        <f>((I156*H156)*0.1*10)/2</f>
        <v>0</v>
      </c>
    </row>
    <row r="157" spans="1:10" ht="25" customHeight="1" x14ac:dyDescent="0.5">
      <c r="A157" s="151"/>
      <c r="B157" s="48"/>
      <c r="C157" s="48"/>
      <c r="D157" s="48"/>
      <c r="E157" s="48"/>
      <c r="F157" s="48"/>
      <c r="G157" s="48"/>
      <c r="H157" s="62"/>
      <c r="I157" s="57">
        <f>IF(AND(B157&lt;&gt;"",C157&lt;&gt;"",D157&lt;&gt;"",E157&lt;&gt;"",F157&lt;&gt;"",G157&lt;&gt;"",H157&lt;&gt;""),VLOOKUP(G157,地域密着型通所介護費!$A$55:$B$59,2,0),0)</f>
        <v>0</v>
      </c>
      <c r="J157" s="12">
        <f>((I157*H157)*0.1*10)/2</f>
        <v>0</v>
      </c>
    </row>
    <row r="158" spans="1:10" ht="25" customHeight="1" x14ac:dyDescent="0.5">
      <c r="A158" s="152"/>
      <c r="B158" s="48"/>
      <c r="C158" s="48"/>
      <c r="D158" s="48"/>
      <c r="E158" s="48"/>
      <c r="F158" s="48"/>
      <c r="G158" s="48"/>
      <c r="H158" s="62"/>
      <c r="I158" s="57">
        <f>IF(AND(B158&lt;&gt;"",C158&lt;&gt;"",D158&lt;&gt;"",E158&lt;&gt;"",F158&lt;&gt;"",G158&lt;&gt;"",H158&lt;&gt;""),VLOOKUP(G158,地域密着型通所介護費!$A$55:$B$59,2,0),0)</f>
        <v>0</v>
      </c>
      <c r="J158" s="12">
        <f>((I158*H158)*0.1*10)/2</f>
        <v>0</v>
      </c>
    </row>
    <row r="159" spans="1:10" ht="25" customHeight="1" x14ac:dyDescent="0.5">
      <c r="A159" s="107" t="s">
        <v>81</v>
      </c>
      <c r="B159" s="108"/>
      <c r="C159" s="108"/>
      <c r="D159" s="108"/>
      <c r="E159" s="108"/>
      <c r="F159" s="108"/>
      <c r="G159" s="109"/>
      <c r="H159" s="58">
        <f>SUMIF(H154:H158,"&lt;&gt;#N/A")</f>
        <v>0</v>
      </c>
      <c r="I159" s="58">
        <f>SUMIF(I154:I158,"&lt;&gt;#N/A")</f>
        <v>0</v>
      </c>
      <c r="J159" s="41">
        <f>SUMIF(J154:J158,"&lt;&gt;#N/A")</f>
        <v>0</v>
      </c>
    </row>
    <row r="160" spans="1:10" ht="25" customHeight="1" x14ac:dyDescent="0.5">
      <c r="G160" s="24"/>
      <c r="H160" s="64"/>
      <c r="I160" s="59"/>
      <c r="J160" s="59"/>
    </row>
    <row r="161" spans="1:10" ht="25" customHeight="1" x14ac:dyDescent="0.5">
      <c r="A161" s="54" t="s">
        <v>202</v>
      </c>
      <c r="G161" s="24"/>
      <c r="H161" s="64"/>
      <c r="I161" s="59"/>
      <c r="J161" s="59"/>
    </row>
    <row r="162" spans="1:10" ht="25" customHeight="1" x14ac:dyDescent="0.5">
      <c r="A162" s="60" t="s">
        <v>123</v>
      </c>
      <c r="G162" s="24"/>
      <c r="H162" s="64"/>
      <c r="I162" s="59"/>
      <c r="J162" s="59"/>
    </row>
    <row r="163" spans="1:10" ht="43" customHeight="1" x14ac:dyDescent="0.5">
      <c r="A163" s="107" t="s">
        <v>90</v>
      </c>
      <c r="B163" s="109"/>
      <c r="C163" s="42" t="s">
        <v>150</v>
      </c>
      <c r="D163" s="42" t="s">
        <v>77</v>
      </c>
      <c r="E163" s="40" t="s">
        <v>208</v>
      </c>
      <c r="F163" s="40" t="s">
        <v>209</v>
      </c>
      <c r="G163" s="65" t="s">
        <v>92</v>
      </c>
      <c r="H163" s="65" t="s">
        <v>80</v>
      </c>
      <c r="I163" s="56" t="s">
        <v>153</v>
      </c>
      <c r="J163" s="59"/>
    </row>
    <row r="164" spans="1:10" ht="25" customHeight="1" x14ac:dyDescent="0.5">
      <c r="A164" s="167"/>
      <c r="B164" s="168"/>
      <c r="C164" s="48"/>
      <c r="D164" s="48"/>
      <c r="E164" s="48"/>
      <c r="F164" s="48"/>
      <c r="G164" s="49"/>
      <c r="H164" s="57">
        <f>IF(AND(A164&lt;&gt;"",C164&lt;&gt;"",D164&lt;&gt;"",E164&lt;&gt;"",F164&lt;&gt;"",G164&lt;&gt;""),12785,0)</f>
        <v>0</v>
      </c>
      <c r="I164" s="57">
        <f>H164*0.1*10</f>
        <v>0</v>
      </c>
      <c r="J164" s="59"/>
    </row>
    <row r="165" spans="1:10" ht="25" customHeight="1" x14ac:dyDescent="0.5">
      <c r="A165" s="167"/>
      <c r="B165" s="168"/>
      <c r="C165" s="48"/>
      <c r="D165" s="48"/>
      <c r="E165" s="48"/>
      <c r="F165" s="48"/>
      <c r="G165" s="49"/>
      <c r="H165" s="57">
        <f>IF(AND(A165&lt;&gt;"",C165&lt;&gt;"",D165&lt;&gt;"",E165&lt;&gt;"",F165&lt;&gt;"",G165&lt;&gt;""),12785,0)</f>
        <v>0</v>
      </c>
      <c r="I165" s="57">
        <f>H165*0.1*10</f>
        <v>0</v>
      </c>
      <c r="J165" s="59"/>
    </row>
    <row r="166" spans="1:10" ht="25" customHeight="1" x14ac:dyDescent="0.5">
      <c r="A166" s="167"/>
      <c r="B166" s="168"/>
      <c r="C166" s="48"/>
      <c r="D166" s="48"/>
      <c r="E166" s="48"/>
      <c r="F166" s="48"/>
      <c r="G166" s="49"/>
      <c r="H166" s="57">
        <f>IF(AND(A166&lt;&gt;"",C166&lt;&gt;"",D166&lt;&gt;"",E166&lt;&gt;"",F166&lt;&gt;"",G166&lt;&gt;""),12785,0)</f>
        <v>0</v>
      </c>
      <c r="I166" s="57">
        <f>H166*0.1*10</f>
        <v>0</v>
      </c>
      <c r="J166" s="59"/>
    </row>
    <row r="167" spans="1:10" ht="25" customHeight="1" x14ac:dyDescent="0.5">
      <c r="A167" s="107" t="s">
        <v>81</v>
      </c>
      <c r="B167" s="108"/>
      <c r="C167" s="108"/>
      <c r="D167" s="108"/>
      <c r="E167" s="108"/>
      <c r="F167" s="109"/>
      <c r="G167" s="41">
        <f>SUMIF(G164:G166,"&lt;&gt;#N/A")</f>
        <v>0</v>
      </c>
      <c r="H167" s="58">
        <f>SUMIF(H164:H166,"&lt;&gt;#N/A")</f>
        <v>0</v>
      </c>
      <c r="I167" s="58">
        <f>SUMIF(I164:I166,"&lt;&gt;#N/A")</f>
        <v>0</v>
      </c>
      <c r="J167" s="59"/>
    </row>
    <row r="168" spans="1:10" ht="15.05" customHeight="1" x14ac:dyDescent="0.5">
      <c r="A168" s="26"/>
      <c r="B168" s="26"/>
      <c r="C168" s="26"/>
      <c r="D168" s="26"/>
      <c r="E168" s="26"/>
      <c r="F168" s="26"/>
      <c r="G168" s="25"/>
      <c r="H168" s="59"/>
      <c r="I168" s="59"/>
      <c r="J168" s="59"/>
    </row>
    <row r="169" spans="1:10" ht="25" customHeight="1" x14ac:dyDescent="0.5">
      <c r="A169" s="61" t="s">
        <v>122</v>
      </c>
      <c r="B169" s="26"/>
      <c r="C169" s="26"/>
      <c r="D169" s="26"/>
      <c r="E169" s="26"/>
      <c r="F169" s="26"/>
      <c r="G169" s="25"/>
      <c r="H169" s="59"/>
      <c r="I169" s="59"/>
      <c r="J169" s="59"/>
    </row>
    <row r="170" spans="1:10" ht="43" customHeight="1" x14ac:dyDescent="0.5">
      <c r="A170" s="106" t="s">
        <v>90</v>
      </c>
      <c r="B170" s="106"/>
      <c r="C170" s="42" t="s">
        <v>150</v>
      </c>
      <c r="D170" s="42" t="s">
        <v>77</v>
      </c>
      <c r="E170" s="40" t="s">
        <v>151</v>
      </c>
      <c r="F170" s="40" t="s">
        <v>152</v>
      </c>
      <c r="G170" s="40" t="s">
        <v>168</v>
      </c>
      <c r="H170" s="65" t="s">
        <v>80</v>
      </c>
      <c r="I170" s="56" t="s">
        <v>153</v>
      </c>
      <c r="J170" s="59"/>
    </row>
    <row r="171" spans="1:10" ht="25" customHeight="1" x14ac:dyDescent="0.5">
      <c r="A171" s="167"/>
      <c r="B171" s="168"/>
      <c r="C171" s="48"/>
      <c r="D171" s="48"/>
      <c r="E171" s="48"/>
      <c r="F171" s="48"/>
      <c r="G171" s="49"/>
      <c r="H171" s="57">
        <f>IF(AND(A171&lt;&gt;"",C171&lt;&gt;"",D171&lt;&gt;"",E171&lt;&gt;"",F171&lt;&gt;"",G171&lt;&gt;""),12785,0)</f>
        <v>0</v>
      </c>
      <c r="I171" s="57">
        <f>(H171*0.1*10)/2</f>
        <v>0</v>
      </c>
      <c r="J171" s="59"/>
    </row>
    <row r="172" spans="1:10" ht="25" customHeight="1" x14ac:dyDescent="0.5">
      <c r="A172" s="167"/>
      <c r="B172" s="168"/>
      <c r="C172" s="48"/>
      <c r="D172" s="48"/>
      <c r="E172" s="48"/>
      <c r="F172" s="48"/>
      <c r="G172" s="49"/>
      <c r="H172" s="57">
        <f>IF(AND(A172&lt;&gt;"",C172&lt;&gt;"",D172&lt;&gt;"",E172&lt;&gt;"",F172&lt;&gt;"",G172&lt;&gt;""),12785,0)</f>
        <v>0</v>
      </c>
      <c r="I172" s="57">
        <f>(H172*0.1*10)/2</f>
        <v>0</v>
      </c>
      <c r="J172" s="59"/>
    </row>
    <row r="173" spans="1:10" ht="25" customHeight="1" x14ac:dyDescent="0.5">
      <c r="A173" s="107" t="s">
        <v>81</v>
      </c>
      <c r="B173" s="108"/>
      <c r="C173" s="108"/>
      <c r="D173" s="108"/>
      <c r="E173" s="108"/>
      <c r="F173" s="109"/>
      <c r="G173" s="41">
        <f>SUMIF(G170:G172,"&lt;&gt;#N/A")</f>
        <v>0</v>
      </c>
      <c r="H173" s="58">
        <f>SUMIF(H170:H172,"&lt;&gt;#N/A")</f>
        <v>0</v>
      </c>
      <c r="I173" s="58">
        <f>SUMIF(I170:I172,"&lt;&gt;#N/A")</f>
        <v>0</v>
      </c>
    </row>
    <row r="174" spans="1:10" ht="25" customHeight="1" x14ac:dyDescent="0.5">
      <c r="A174" s="26"/>
      <c r="B174" s="26"/>
      <c r="C174" s="26"/>
      <c r="D174" s="26"/>
      <c r="E174" s="26"/>
      <c r="F174" s="25"/>
      <c r="G174" s="25"/>
      <c r="H174" s="59"/>
      <c r="I174" s="59"/>
    </row>
    <row r="175" spans="1:10" ht="25" customHeight="1" x14ac:dyDescent="0.5">
      <c r="A175" s="54" t="s">
        <v>204</v>
      </c>
      <c r="G175" s="24"/>
      <c r="H175" s="64"/>
      <c r="I175" s="59"/>
    </row>
    <row r="176" spans="1:10" ht="25" customHeight="1" x14ac:dyDescent="0.5">
      <c r="A176" s="60" t="s">
        <v>123</v>
      </c>
      <c r="G176" s="24"/>
      <c r="H176" s="64"/>
      <c r="I176" s="59"/>
    </row>
    <row r="177" spans="1:9" ht="43" customHeight="1" x14ac:dyDescent="0.5">
      <c r="A177" s="107" t="s">
        <v>90</v>
      </c>
      <c r="B177" s="109"/>
      <c r="C177" s="42" t="s">
        <v>150</v>
      </c>
      <c r="D177" s="42" t="s">
        <v>77</v>
      </c>
      <c r="E177" s="40" t="s">
        <v>208</v>
      </c>
      <c r="F177" s="40" t="s">
        <v>209</v>
      </c>
      <c r="G177" s="65" t="s">
        <v>92</v>
      </c>
      <c r="H177" s="40" t="s">
        <v>80</v>
      </c>
      <c r="I177" s="56" t="s">
        <v>153</v>
      </c>
    </row>
    <row r="178" spans="1:9" ht="25" customHeight="1" x14ac:dyDescent="0.5">
      <c r="A178" s="167"/>
      <c r="B178" s="168"/>
      <c r="C178" s="48"/>
      <c r="D178" s="48"/>
      <c r="E178" s="48"/>
      <c r="F178" s="48"/>
      <c r="G178" s="49"/>
      <c r="H178" s="57">
        <f>IF(AND(A178&lt;&gt;"",C178&lt;&gt;"",D178&lt;&gt;"",E178&lt;&gt;"",F178&lt;&gt;"",G178&lt;&gt;""),1335,0)</f>
        <v>0</v>
      </c>
      <c r="I178" s="57">
        <f>(G178*H178)*0.1*10</f>
        <v>0</v>
      </c>
    </row>
    <row r="179" spans="1:9" ht="25" customHeight="1" x14ac:dyDescent="0.5">
      <c r="A179" s="167"/>
      <c r="B179" s="168"/>
      <c r="C179" s="48"/>
      <c r="D179" s="48"/>
      <c r="E179" s="48"/>
      <c r="F179" s="48"/>
      <c r="G179" s="49"/>
      <c r="H179" s="57">
        <f>IF(AND(A179&lt;&gt;"",C179&lt;&gt;"",D179&lt;&gt;"",E179&lt;&gt;"",F179&lt;&gt;"",G179&lt;&gt;""),1335,0)</f>
        <v>0</v>
      </c>
      <c r="I179" s="57">
        <f>(G179*H179)*0.1*10</f>
        <v>0</v>
      </c>
    </row>
    <row r="180" spans="1:9" ht="25" customHeight="1" x14ac:dyDescent="0.5">
      <c r="A180" s="167"/>
      <c r="B180" s="168"/>
      <c r="C180" s="48"/>
      <c r="D180" s="48"/>
      <c r="E180" s="48"/>
      <c r="F180" s="48"/>
      <c r="G180" s="49"/>
      <c r="H180" s="57">
        <f>IF(AND(A180&lt;&gt;"",C180&lt;&gt;"",D180&lt;&gt;"",E180&lt;&gt;"",F180&lt;&gt;"",G180&lt;&gt;""),1335,0)</f>
        <v>0</v>
      </c>
      <c r="I180" s="57">
        <f>(G180*H180)*0.1*10</f>
        <v>0</v>
      </c>
    </row>
    <row r="181" spans="1:9" ht="25" customHeight="1" x14ac:dyDescent="0.5">
      <c r="A181" s="107" t="s">
        <v>81</v>
      </c>
      <c r="B181" s="108"/>
      <c r="C181" s="108"/>
      <c r="D181" s="108"/>
      <c r="E181" s="108"/>
      <c r="F181" s="109"/>
      <c r="G181" s="41">
        <f>SUMIF(G178:G180,"&lt;&gt;#N/A")</f>
        <v>0</v>
      </c>
      <c r="H181" s="58">
        <f t="shared" ref="H181:I181" si="28">SUMIF(H178:H180,"&lt;&gt;#N/A")</f>
        <v>0</v>
      </c>
      <c r="I181" s="58">
        <f t="shared" si="28"/>
        <v>0</v>
      </c>
    </row>
    <row r="182" spans="1:9" ht="15.05" customHeight="1" x14ac:dyDescent="0.5">
      <c r="A182" s="26"/>
      <c r="B182" s="26"/>
      <c r="C182" s="26"/>
      <c r="D182" s="26"/>
      <c r="E182" s="26"/>
      <c r="F182" s="26"/>
      <c r="G182" s="25"/>
      <c r="H182" s="59"/>
      <c r="I182" s="59"/>
    </row>
    <row r="183" spans="1:9" ht="25" customHeight="1" x14ac:dyDescent="0.5">
      <c r="A183" s="61" t="s">
        <v>122</v>
      </c>
      <c r="B183" s="26"/>
      <c r="C183" s="26"/>
      <c r="D183" s="26"/>
      <c r="E183" s="26"/>
      <c r="F183" s="26"/>
      <c r="G183" s="25"/>
      <c r="H183" s="59"/>
      <c r="I183" s="59"/>
    </row>
    <row r="184" spans="1:9" ht="43" customHeight="1" x14ac:dyDescent="0.5">
      <c r="A184" s="107" t="s">
        <v>90</v>
      </c>
      <c r="B184" s="109"/>
      <c r="C184" s="42" t="s">
        <v>150</v>
      </c>
      <c r="D184" s="42" t="s">
        <v>77</v>
      </c>
      <c r="E184" s="40" t="s">
        <v>208</v>
      </c>
      <c r="F184" s="40" t="s">
        <v>209</v>
      </c>
      <c r="G184" s="40" t="s">
        <v>168</v>
      </c>
      <c r="H184" s="40" t="s">
        <v>80</v>
      </c>
      <c r="I184" s="56" t="s">
        <v>153</v>
      </c>
    </row>
    <row r="185" spans="1:9" ht="25" customHeight="1" x14ac:dyDescent="0.5">
      <c r="A185" s="167"/>
      <c r="B185" s="168"/>
      <c r="C185" s="48"/>
      <c r="D185" s="48"/>
      <c r="E185" s="48"/>
      <c r="F185" s="48"/>
      <c r="G185" s="49"/>
      <c r="H185" s="57">
        <f>IF(AND(A185&lt;&gt;"",C185&lt;&gt;"",D185&lt;&gt;"",E185&lt;&gt;"",F185&lt;&gt;"",G185&lt;&gt;""),1335,0)</f>
        <v>0</v>
      </c>
      <c r="I185" s="57">
        <f>((G185*H185)*0.1*10)/2</f>
        <v>0</v>
      </c>
    </row>
    <row r="186" spans="1:9" ht="25" customHeight="1" x14ac:dyDescent="0.5">
      <c r="A186" s="167"/>
      <c r="B186" s="168"/>
      <c r="C186" s="48"/>
      <c r="D186" s="48"/>
      <c r="E186" s="48"/>
      <c r="F186" s="48"/>
      <c r="G186" s="49"/>
      <c r="H186" s="57">
        <f>IF(AND(A186&lt;&gt;"",C186&lt;&gt;"",D186&lt;&gt;"",E186&lt;&gt;"",F186&lt;&gt;"",G186&lt;&gt;""),1335,0)</f>
        <v>0</v>
      </c>
      <c r="I186" s="57">
        <f>((G186*H186)*0.1*10)/2</f>
        <v>0</v>
      </c>
    </row>
    <row r="187" spans="1:9" ht="25" customHeight="1" x14ac:dyDescent="0.5">
      <c r="A187" s="107" t="s">
        <v>81</v>
      </c>
      <c r="B187" s="108"/>
      <c r="C187" s="108"/>
      <c r="D187" s="108"/>
      <c r="E187" s="108"/>
      <c r="F187" s="109"/>
      <c r="G187" s="41">
        <f>SUMIF(G184:G186,"&lt;&gt;#N/A")</f>
        <v>0</v>
      </c>
      <c r="H187" s="58">
        <f t="shared" ref="H187:I187" si="29">SUMIF(H184:H186,"&lt;&gt;#N/A")</f>
        <v>0</v>
      </c>
      <c r="I187" s="58">
        <f t="shared" si="29"/>
        <v>0</v>
      </c>
    </row>
    <row r="188" spans="1:9" ht="25" customHeight="1" x14ac:dyDescent="0.5">
      <c r="A188" s="26"/>
      <c r="B188" s="26"/>
      <c r="C188" s="26"/>
      <c r="D188" s="26"/>
      <c r="E188" s="26"/>
      <c r="F188" s="26"/>
      <c r="G188" s="25"/>
      <c r="H188" s="59"/>
      <c r="I188" s="59"/>
    </row>
    <row r="189" spans="1:9" ht="25" customHeight="1" x14ac:dyDescent="0.5">
      <c r="A189" s="53" t="s">
        <v>87</v>
      </c>
    </row>
    <row r="190" spans="1:9" ht="27.95" x14ac:dyDescent="0.5">
      <c r="A190" s="165" t="s">
        <v>88</v>
      </c>
      <c r="B190" s="165"/>
      <c r="C190" s="44" t="s">
        <v>89</v>
      </c>
      <c r="D190" s="44" t="s">
        <v>92</v>
      </c>
      <c r="E190" s="44" t="s">
        <v>153</v>
      </c>
    </row>
    <row r="191" spans="1:9" ht="25" customHeight="1" x14ac:dyDescent="0.5">
      <c r="A191" s="166">
        <f>COUNTA(D20:D29,D34:D38,D44:D53,D58:D62,D68:D77,D82:D86,D92:D101,D106:D110,D116:D125,D130:D134,D140:D149,D154:D158,D164:D166,D171:D172,D178:D180,D185:D186)</f>
        <v>0</v>
      </c>
      <c r="B191" s="166"/>
      <c r="C191" s="45">
        <f>COUNTA(C20:C29,C34:C38,C44:C53,C58:C62,C68:C77,C82:C86,C92:C101,C106:C110,C116:C125,C130:C134,C140:C149,C154:C158,C164:C166,C171:C172,C178:C180,C185:C186)</f>
        <v>0</v>
      </c>
      <c r="D191" s="46">
        <f>SUM(H30,H39,H54,H63,H78,H87,H102,H111,H126,H135,H150,H159,G167,G173,G181,G187)</f>
        <v>0</v>
      </c>
      <c r="E191" s="46">
        <f>SUM(J30,J39,J54,J63,J78,J87,J102,J111,J126,J135,J150,J159,I167,I173,I181,I187)</f>
        <v>0</v>
      </c>
    </row>
    <row r="194" ht="14" x14ac:dyDescent="0.5"/>
    <row r="227" ht="20.05" customHeight="1" x14ac:dyDescent="0.5"/>
    <row r="228" ht="20.05" customHeight="1" x14ac:dyDescent="0.5"/>
    <row r="229" ht="20.05" customHeight="1" x14ac:dyDescent="0.5"/>
    <row r="230" ht="43" customHeight="1" x14ac:dyDescent="0.5"/>
    <row r="231" ht="20.05" customHeight="1" x14ac:dyDescent="0.5"/>
    <row r="232" ht="20.05" customHeight="1" x14ac:dyDescent="0.5"/>
    <row r="233" ht="20.05" customHeight="1" x14ac:dyDescent="0.5"/>
    <row r="234" ht="20.05" customHeight="1" x14ac:dyDescent="0.5"/>
    <row r="235" ht="20.05" customHeight="1" x14ac:dyDescent="0.5"/>
    <row r="236" ht="20.05" customHeight="1" x14ac:dyDescent="0.5"/>
    <row r="237" ht="20.05" customHeight="1" x14ac:dyDescent="0.5"/>
    <row r="238" ht="20.05" customHeight="1" x14ac:dyDescent="0.5"/>
    <row r="239" ht="43" customHeight="1" x14ac:dyDescent="0.5"/>
    <row r="240" ht="20.05" customHeight="1" x14ac:dyDescent="0.5"/>
    <row r="241" ht="20.05" customHeight="1" x14ac:dyDescent="0.5"/>
    <row r="242" ht="20.05" customHeight="1" x14ac:dyDescent="0.5"/>
    <row r="243" ht="20.05" customHeight="1" x14ac:dyDescent="0.5"/>
    <row r="244" ht="20.05" customHeight="1" x14ac:dyDescent="0.5"/>
    <row r="245" ht="20.05" customHeight="1" x14ac:dyDescent="0.5"/>
    <row r="246" ht="20.05" customHeight="1" x14ac:dyDescent="0.5"/>
    <row r="247" ht="20.05" customHeight="1" x14ac:dyDescent="0.5"/>
    <row r="248" ht="14" x14ac:dyDescent="0.5"/>
    <row r="249" ht="20.05" customHeight="1" x14ac:dyDescent="0.5"/>
  </sheetData>
  <sheetProtection algorithmName="SHA-512" hashValue="yuWtOZThRGsmOPDpwmoQ8CmE8bDgIdpEc3EyBiqN453EVUsaeguYKpiJGEXw/KjDJCV+/XzTXXHkVo6Ilxr2HQ==" saltValue="n/jUzD1tOaoYFR3hl6MSvQ==" spinCount="100000" sheet="1" objects="1" scenarios="1"/>
  <mergeCells count="62">
    <mergeCell ref="A187:F187"/>
    <mergeCell ref="A190:B190"/>
    <mergeCell ref="A191:B191"/>
    <mergeCell ref="A180:B180"/>
    <mergeCell ref="A181:F181"/>
    <mergeCell ref="A184:B184"/>
    <mergeCell ref="A185:B185"/>
    <mergeCell ref="A186:B186"/>
    <mergeCell ref="A172:B172"/>
    <mergeCell ref="A173:F173"/>
    <mergeCell ref="A177:B177"/>
    <mergeCell ref="A178:B178"/>
    <mergeCell ref="A179:B179"/>
    <mergeCell ref="A165:B165"/>
    <mergeCell ref="A166:B166"/>
    <mergeCell ref="A167:F167"/>
    <mergeCell ref="A170:B170"/>
    <mergeCell ref="A171:B171"/>
    <mergeCell ref="A43:A53"/>
    <mergeCell ref="A54:G54"/>
    <mergeCell ref="A57:A62"/>
    <mergeCell ref="A63:G63"/>
    <mergeCell ref="A67:A77"/>
    <mergeCell ref="H1:J1"/>
    <mergeCell ref="A19:A29"/>
    <mergeCell ref="A30:G30"/>
    <mergeCell ref="A33:A38"/>
    <mergeCell ref="A39:G39"/>
    <mergeCell ref="C12:I12"/>
    <mergeCell ref="A13:B13"/>
    <mergeCell ref="C13:I13"/>
    <mergeCell ref="A14:B14"/>
    <mergeCell ref="C14:I14"/>
    <mergeCell ref="A91:A101"/>
    <mergeCell ref="A102:G102"/>
    <mergeCell ref="A105:A110"/>
    <mergeCell ref="A111:G111"/>
    <mergeCell ref="A115:A125"/>
    <mergeCell ref="A126:G126"/>
    <mergeCell ref="A78:G78"/>
    <mergeCell ref="A81:A86"/>
    <mergeCell ref="A87:G87"/>
    <mergeCell ref="A4:J4"/>
    <mergeCell ref="A7:B7"/>
    <mergeCell ref="C7:I7"/>
    <mergeCell ref="A8:B8"/>
    <mergeCell ref="C8:I8"/>
    <mergeCell ref="A9:B9"/>
    <mergeCell ref="C9:I9"/>
    <mergeCell ref="A10:B10"/>
    <mergeCell ref="C10:I10"/>
    <mergeCell ref="A11:B11"/>
    <mergeCell ref="C11:I11"/>
    <mergeCell ref="A12:B12"/>
    <mergeCell ref="A163:B163"/>
    <mergeCell ref="A164:B164"/>
    <mergeCell ref="A129:A134"/>
    <mergeCell ref="A135:G135"/>
    <mergeCell ref="A139:A149"/>
    <mergeCell ref="A150:G150"/>
    <mergeCell ref="A153:A158"/>
    <mergeCell ref="A159:G159"/>
  </mergeCells>
  <phoneticPr fontId="3"/>
  <printOptions horizontalCentered="1"/>
  <pageMargins left="0.70866141732283472" right="0.70866141732283472" top="0.74803149606299213" bottom="0.74803149606299213" header="0.31496062992125984" footer="0.31496062992125984"/>
  <pageSetup paperSize="9" scale="45" fitToWidth="0" orientation="portrait" horizontalDpi="0" verticalDpi="0" r:id="rId1"/>
  <rowBreaks count="7" manualBreakCount="7">
    <brk id="39" max="9" man="1"/>
    <brk id="63" max="9" man="1"/>
    <brk id="87" max="9" man="1"/>
    <brk id="111" max="9" man="1"/>
    <brk id="135" max="9" man="1"/>
    <brk id="160" max="16383" man="1"/>
    <brk id="21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6DB510B-9CB5-40D9-BE15-0FB9832C140A}">
          <x14:formula1>
            <xm:f>地域密着型通所介護費!$C$2:$C$7</xm:f>
          </x14:formula1>
          <xm:sqref>G92:G101 G140:G149 G154:G158 G130:G134 G106:G110 G82:G86 G58:G62 G116:G125 G68:G77 G20:G29 G44:G53 G34:G38</xm:sqref>
        </x14:dataValidation>
        <x14:dataValidation type="list" allowBlank="1" showInputMessage="1" showErrorMessage="1" xr:uid="{5910FF2F-4F5C-4AA1-9C80-401A8316D414}">
          <x14:formula1>
            <xm:f>対象地域一覧!$A$2:$A$45</xm:f>
          </x14:formula1>
          <xm:sqref>D92:D101 D140:D149 D154:D158 D130:D134 D106:D110 D82:D86 D58:D62 D116:D125 D68:D77 D20:D29 D44:D53 D34:D38 D164:D166 D178:D180 D185:D186 D171:D172</xm:sqref>
        </x14:dataValidation>
        <x14:dataValidation type="list" allowBlank="1" showInputMessage="1" showErrorMessage="1" xr:uid="{CF209E6F-EEDC-45B2-9AF9-219F02D91248}">
          <x14:formula1>
            <xm:f>地域密着型通所介護費!$A$8:$A$14</xm:f>
          </x14:formula1>
          <xm:sqref>C12:I14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30</vt:i4>
      </vt:variant>
    </vt:vector>
  </HeadingPairs>
  <TitlesOfParts>
    <vt:vector size="55" baseType="lpstr">
      <vt:lpstr>基本情報入力シート</vt:lpstr>
      <vt:lpstr>(附表１－３)年間実施計画</vt:lpstr>
      <vt:lpstr>(附表１－１)(附表１－２)補助金所要額調</vt:lpstr>
      <vt:lpstr>(附表2)実施状況報告（４月）</vt:lpstr>
      <vt:lpstr>(附表2)実施状況報告（５月）</vt:lpstr>
      <vt:lpstr>(附表2)実施状況報告（６月）</vt:lpstr>
      <vt:lpstr>(附表2)実施状況報告（７月）</vt:lpstr>
      <vt:lpstr>(附表2)実施状況報告（８月）</vt:lpstr>
      <vt:lpstr>(附表2)実施状況報告（９月）</vt:lpstr>
      <vt:lpstr>(附表2)実施状況報告（１０月）</vt:lpstr>
      <vt:lpstr>(附表2)実施状況報告（１１月）</vt:lpstr>
      <vt:lpstr>(附表2)実施状況報告（１２月）</vt:lpstr>
      <vt:lpstr>(附表2)実施状況報告（１月）</vt:lpstr>
      <vt:lpstr>(附表2)実施状況報告（２月）</vt:lpstr>
      <vt:lpstr>(附表2)実施状況報告（３月）</vt:lpstr>
      <vt:lpstr>(附表3)実施状況集計表</vt:lpstr>
      <vt:lpstr>(附表４－１)(附表４－２)補助金所要額変更調</vt:lpstr>
      <vt:lpstr>(附表５－１)(附表５－２)年間実績報告</vt:lpstr>
      <vt:lpstr>Sheet1</vt:lpstr>
      <vt:lpstr>Sheet2</vt:lpstr>
      <vt:lpstr>Sheet3</vt:lpstr>
      <vt:lpstr>地域密着型通所介護費</vt:lpstr>
      <vt:lpstr>対象区分</vt:lpstr>
      <vt:lpstr>対象地域一覧</vt:lpstr>
      <vt:lpstr>対象サービス一覧</vt:lpstr>
      <vt:lpstr>'(附表１－１)(附表１－２)補助金所要額調'!Print_Area</vt:lpstr>
      <vt:lpstr>'(附表１－３)年間実施計画'!Print_Area</vt:lpstr>
      <vt:lpstr>'(附表2)実施状況報告（１０月）'!Print_Area</vt:lpstr>
      <vt:lpstr>'(附表2)実施状況報告（１１月）'!Print_Area</vt:lpstr>
      <vt:lpstr>'(附表2)実施状況報告（１２月）'!Print_Area</vt:lpstr>
      <vt:lpstr>'(附表2)実施状況報告（１月）'!Print_Area</vt:lpstr>
      <vt:lpstr>'(附表2)実施状況報告（２月）'!Print_Area</vt:lpstr>
      <vt:lpstr>'(附表2)実施状況報告（３月）'!Print_Area</vt:lpstr>
      <vt:lpstr>'(附表2)実施状況報告（４月）'!Print_Area</vt:lpstr>
      <vt:lpstr>'(附表2)実施状況報告（５月）'!Print_Area</vt:lpstr>
      <vt:lpstr>'(附表2)実施状況報告（６月）'!Print_Area</vt:lpstr>
      <vt:lpstr>'(附表2)実施状況報告（７月）'!Print_Area</vt:lpstr>
      <vt:lpstr>'(附表2)実施状況報告（８月）'!Print_Area</vt:lpstr>
      <vt:lpstr>'(附表2)実施状況報告（９月）'!Print_Area</vt:lpstr>
      <vt:lpstr>'(附表3)実施状況集計表'!Print_Area</vt:lpstr>
      <vt:lpstr>'(附表４－１)(附表４－２)補助金所要額変更調'!Print_Area</vt:lpstr>
      <vt:lpstr>基本情報入力シート!Print_Area</vt:lpstr>
      <vt:lpstr>'(附表１－３)年間実施計画'!Print_Titles</vt:lpstr>
      <vt:lpstr>'(附表2)実施状況報告（１０月）'!Print_Titles</vt:lpstr>
      <vt:lpstr>'(附表2)実施状況報告（１１月）'!Print_Titles</vt:lpstr>
      <vt:lpstr>'(附表2)実施状況報告（１２月）'!Print_Titles</vt:lpstr>
      <vt:lpstr>'(附表2)実施状況報告（１月）'!Print_Titles</vt:lpstr>
      <vt:lpstr>'(附表2)実施状況報告（２月）'!Print_Titles</vt:lpstr>
      <vt:lpstr>'(附表2)実施状況報告（３月）'!Print_Titles</vt:lpstr>
      <vt:lpstr>'(附表2)実施状況報告（４月）'!Print_Titles</vt:lpstr>
      <vt:lpstr>'(附表2)実施状況報告（５月）'!Print_Titles</vt:lpstr>
      <vt:lpstr>'(附表2)実施状況報告（６月）'!Print_Titles</vt:lpstr>
      <vt:lpstr>'(附表2)実施状況報告（７月）'!Print_Titles</vt:lpstr>
      <vt:lpstr>'(附表2)実施状況報告（８月）'!Print_Titles</vt:lpstr>
      <vt:lpstr>'(附表2)実施状況報告（９月）'!Print_Titles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彩佳</dc:creator>
  <cp:lastModifiedBy>山本　彩佳</cp:lastModifiedBy>
  <cp:lastPrinted>2026-07-06T02:27:58Z</cp:lastPrinted>
  <dcterms:created xsi:type="dcterms:W3CDTF">2026-06-07T02:47:48Z</dcterms:created>
  <dcterms:modified xsi:type="dcterms:W3CDTF">2026-07-06T02:28:03Z</dcterms:modified>
</cp:coreProperties>
</file>