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110-0135-00_財政課\E_財務\01_庶務\06_財政公会計\R04決算に基づく財務書類\01_調査報告\0907_令和３年度財政状況資料集の作成について（2回目・地方公会計関係）\提出\"/>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<sst xmlns="http://schemas.openxmlformats.org/spreadsheetml/2006/main" count="1156" uniqueCount="616">
  <si>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</si>
  <si>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</si>
  <si>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</si>
  <si>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</si>
  <si>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</si>
  <si>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</si>
  <si>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</si>
  <si>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</si>
  <si>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</si>
  <si>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</si>
  <si>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</si>
  <si>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</si>
  <si>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</si>
  <si>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</si>
  <si>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</si>
  <si>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</si>
  <si>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</si>
  <si>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</si>
  <si>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</si>
  <si>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</si>
  <si>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</si>
  <si>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</si>
  <si>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</si>
  <si>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</si>
  <si>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</si>
  <si>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</si>
  <si>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</si>
  <si>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</si>
  <si>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</si>
  <si>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</si>
  <si>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</si>
  <si>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</si>
  <si>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</si>
  <si>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</si>
  <si>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</si>
  <si>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</si>
  <si>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</si>
  <si>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</si>
  <si>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</si>
  <si>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</si>
  <si>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</si>
  <si>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</si>
  <si>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</si>
  <si>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</si>
  <si>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</si>
  <si>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</si>
  <si>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</si>
  <si>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</si>
  <si>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</si>
  <si>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</si>
  <si>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</si>
  <si>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</si>
  <si>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</si>
  <si>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</si>
  <si>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</si>
  <si>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</si>
  <si>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</si>
  <si>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</si>
  <si>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</si>
  <si>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</si>
  <si>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</si>
  <si>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</si>
  <si>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</si>
  <si>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</si>
  <si>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</si>
  <si>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</si>
  <si>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</si>
  <si>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</si>
  <si>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</si>
  <si>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</si>
  <si>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</si>
  <si>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</si>
  <si>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</si>
  <si>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</si>
  <si>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</si>
  <si>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</si>
  <si>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</si>
  <si>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</si>
  <si>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</si>
  <si>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</si>
  <si>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</si>
  <si>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</si>
  <si>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</si>
  <si>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</si>
  <si>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</si>
  <si>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</si>
  <si>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</si>
  <si>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</si>
  <si>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</si>
  <si>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</si>
  <si>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</si>
  <si>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</si>
  <si>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</si>
  <si>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</si>
  <si>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</si>
  <si>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</si>
  <si>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</si>
  <si>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</si>
  <si>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美作市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</si>
  <si>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</si>
  <si>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</si>
  <si>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</si>
  <si>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</si>
  <si>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</si>
  <si>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</si>
  <si>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</si>
  <si>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</si>
  <si>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</si>
  <si>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</si>
  <si>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</si>
  <si>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</si>
  <si>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</si>
  <si>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</si>
  <si>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</si>
  <si>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</si>
  <si>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</si>
  <si>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</si>
  <si>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</si>
  <si>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</si>
  <si>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</si>
  <si>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</si>
  <si>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</si>
  <si>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</si>
  <si>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</si>
  <si>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</si>
  <si>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</si>
  <si>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</si>
  <si>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</si>
  <si>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</si>
  <si>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</si>
  <si>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</si>
  <si>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</si>
  <si>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</si>
  <si>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</si>
  <si>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</si>
  <si>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</si>
  <si>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</si>
  <si>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</si>
  <si>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</si>
  <si>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</si>
  <si>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</si>
  <si>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</si>
  <si>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</si>
  <si>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</si>
  <si>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</si>
  <si>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</si>
  <si>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</si>
  <si>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</si>
  <si>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</si>
  <si>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</si>
  <si>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</si>
  <si>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</si>
  <si>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</si>
  <si>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</si>
  <si>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</si>
  <si>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</si>
  <si>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</si>
  <si>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</si>
  <si>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</si>
  <si>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</si>
  <si>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</si>
  <si>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</si>
  <si>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</si>
  <si>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</si>
  <si>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</si>
  <si>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</si>
  <si>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</si>
  <si>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</si>
  <si>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</si>
  <si>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</si>
  <si>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</si>
  <si>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</si>
  <si>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</si>
  <si>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</si>
  <si>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</si>
  <si>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</si>
  <si>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</si>
  <si>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</si>
  <si>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</si>
  <si>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</si>
  <si>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</si>
  <si>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</si>
  <si>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</si>
  <si>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</si>
  <si>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</si>
  <si>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</si>
  <si>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</si>
  <si>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</si>
  <si>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</si>
  <si>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</si>
  <si>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</si>
  <si>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</si>
  <si>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</si>
  <si>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</si>
  <si>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</si>
  <si>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</si>
  <si>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</si>
  <si>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</si>
  <si>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</si>
  <si>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</si>
  <si>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</si>
  <si>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</si>
  <si>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</si>
  <si>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</si>
  <si>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</si>
  <si>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</si>
  <si>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</si>
  <si>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</si>
  <si>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</si>
  <si>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</si>
  <si>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</si>
  <si>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岡山県美作市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</si>
  <si>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</si>
  <si>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</si>
  <si>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</si>
  <si>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</si>
  <si>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</si>
  <si>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</si>
  <si>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</si>
  <si>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</si>
  <si>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</si>
  <si>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</si>
  <si>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</si>
  <si>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</si>
  <si>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</si>
  <si>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</si>
  <si>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</si>
  <si>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</si>
  <si>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</si>
  <si>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</si>
  <si>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</si>
  <si>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</si>
  <si>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</si>
  <si>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</si>
  <si>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</si>
  <si>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</si>
  <si>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</si>
  <si>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</si>
  <si>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</si>
  <si>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</si>
  <si>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</si>
  <si>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</si>
  <si>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</si>
  <si>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</si>
  <si>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</si>
  <si>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</si>
  <si>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</si>
  <si>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</si>
  <si>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</si>
  <si>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</si>
  <si>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</si>
  <si>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</si>
  <si>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</si>
  <si>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</si>
  <si>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</si>
  <si>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</si>
  <si>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</si>
  <si>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</si>
  <si>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</si>
  <si>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</si>
  <si>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</si>
  <si>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</si>
  <si>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</si>
  <si>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</si>
  <si>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</si>
  <si>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</si>
  <si>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</si>
  <si>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</si>
  <si>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</si>
  <si>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</si>
  <si>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</si>
  <si>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</si>
  <si>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</si>
  <si>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</si>
  <si>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</si>
  <si>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</si>
  <si>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</si>
  <si>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</si>
  <si>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</si>
  <si>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</si>
  <si>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</si>
  <si>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</si>
  <si>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</si>
  <si>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</si>
  <si>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</si>
  <si>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</si>
  <si>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</si>
  <si>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</si>
  <si>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</si>
  <si>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</si>
  <si>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</si>
  <si>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</si>
  <si>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</si>
  <si>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</si>
  <si>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</si>
  <si>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</si>
  <si>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</si>
  <si>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</si>
  <si>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</si>
  <si>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</si>
  <si>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</si>
  <si>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</si>
  <si>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</si>
  <si>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</si>
  <si>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</si>
  <si>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</si>
  <si>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</si>
  <si>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</si>
  <si>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</si>
  <si>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</si>
  <si>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</si>
  <si>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</si>
  <si>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</si>
  <si>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</si>
  <si>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</si>
  <si>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</si>
  <si>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</si>
  <si>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</si>
  <si>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</si>
  <si>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</si>
  <si>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</si>
  <si>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</si>
  <si>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</si>
  <si>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</si>
  <si>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</si>
  <si>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</si>
  <si>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</si>
  <si>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</si>
  <si>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</si>
  <si>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</si>
  <si>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</si>
  <si>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</si>
  <si>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</si>
  <si>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</si>
  <si>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</si>
  <si>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</si>
  <si>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病院</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</si>
  <si>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</si>
  <si>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</si>
  <si>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</si>
  <si>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</si>
  <si>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</si>
  <si>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</si>
  <si>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</si>
  <si>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</si>
  <si>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</si>
  <si>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</si>
  <si>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</si>
  <si>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</si>
  <si>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</si>
  <si>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</si>
  <si>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</si>
  <si>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</si>
  <si>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</si>
  <si>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</si>
  <si>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</si>
  <si>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</si>
  <si>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</si>
  <si>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</si>
  <si>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</si>
  <si>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</si>
  <si>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</si>
  <si>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</si>
  <si>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</si>
  <si>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</si>
  <si>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</si>
  <si>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令和3年度</t>
  </si>
  <si>
    <t>岡山県美作市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</si>
  <si>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</si>
  <si>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</si>
  <si>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</si>
  <si>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</si>
  <si>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</si>
  <si>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</si>
  <si>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</si>
  <si>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</si>
  <si>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</si>
  <si>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</si>
  <si>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</si>
  <si>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</si>
  <si>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</si>
  <si>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</si>
  <si>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</si>
  <si>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</si>
  <si>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</si>
  <si>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</si>
  <si>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</si>
  <si>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</si>
  <si>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美作市住宅新築資金等貸付事業特別会計</t>
    <phoneticPr fontId="5"/>
  </si>
  <si>
    <t>美作市公園墓地事業特別会計</t>
    <phoneticPr fontId="5"/>
  </si>
  <si>
    <t>矢田茂・原田政次郎・福田五男奨学基金特別会計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</si>
  <si>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</si>
  <si>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</si>
  <si>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</si>
  <si>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</si>
  <si>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</si>
  <si>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</si>
  <si>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</si>
  <si>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</si>
  <si>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</si>
  <si>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</si>
  <si>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</si>
  <si>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</si>
  <si>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</si>
  <si>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美作市国民健康保険特別会計</t>
    <phoneticPr fontId="5"/>
  </si>
  <si>
    <t>美作市介護保険特別会計</t>
    <phoneticPr fontId="5"/>
  </si>
  <si>
    <t>美作市後期高齢者医療特別会計</t>
    <phoneticPr fontId="5"/>
  </si>
  <si>
    <t>美作市老人保健施設事業特別会計</t>
    <phoneticPr fontId="5"/>
  </si>
  <si>
    <t>美作市老人福祉施設事業特別会計</t>
    <phoneticPr fontId="5"/>
  </si>
  <si>
    <t>美作市水道事業会計</t>
    <phoneticPr fontId="5"/>
  </si>
  <si>
    <t>法適用企業</t>
    <phoneticPr fontId="5"/>
  </si>
  <si>
    <t>美作市病院事業会計</t>
    <phoneticPr fontId="5"/>
  </si>
  <si>
    <t>法適用企業</t>
    <phoneticPr fontId="5"/>
  </si>
  <si>
    <t>美作市下水道事業会計</t>
    <phoneticPr fontId="5"/>
  </si>
  <si>
    <t>法適用企業</t>
    <phoneticPr fontId="5"/>
  </si>
  <si>
    <t>美作市都市と農村の交流施設特別会計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</si>
  <si>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</si>
  <si>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</si>
  <si>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</si>
  <si>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</si>
  <si>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</si>
  <si>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</si>
  <si>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</si>
  <si>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</si>
  <si>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</si>
  <si>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</si>
  <si>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</si>
  <si>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</si>
  <si>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</si>
  <si>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</si>
  <si>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</si>
  <si>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</si>
  <si>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</si>
  <si>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</si>
  <si>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</si>
  <si>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</si>
  <si>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</si>
  <si>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</si>
  <si>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</si>
  <si>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</si>
  <si>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</si>
  <si>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</si>
  <si>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</si>
  <si>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</si>
  <si>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</si>
  <si>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</si>
  <si>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</si>
  <si>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</si>
  <si>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</si>
  <si>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</si>
  <si>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</si>
  <si>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</si>
  <si>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</si>
  <si>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</si>
  <si>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</si>
  <si>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</si>
  <si>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</si>
  <si>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</si>
  <si>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</si>
  <si>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</si>
  <si>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</si>
  <si>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</si>
  <si>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</si>
  <si>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</si>
  <si>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</si>
  <si>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</si>
  <si>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</si>
  <si>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</si>
  <si>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</si>
  <si>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</si>
  <si>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</si>
  <si>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</si>
  <si>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</si>
  <si>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</si>
  <si>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美作市下水道事業会計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</si>
  <si>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</si>
  <si>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</si>
  <si>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</si>
  <si>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美作市病院事業会計</t>
    <phoneticPr fontId="5"/>
  </si>
  <si>
    <t>(Ｆ)</t>
    <phoneticPr fontId="5"/>
  </si>
  <si>
    <t>美作市老人福祉施設事業特別会計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</si>
  <si>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</si>
  <si>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</si>
  <si>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</si>
  <si>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</si>
  <si>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</si>
  <si>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</si>
  <si>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</si>
  <si>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</si>
  <si>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</si>
  <si>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</si>
  <si>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</si>
  <si>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</si>
  <si>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</si>
  <si>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</si>
  <si>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</si>
  <si>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</si>
  <si>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</si>
  <si>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</si>
  <si>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</si>
  <si>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</si>
  <si>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</si>
  <si>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</si>
  <si>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</si>
  <si>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</si>
  <si>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</si>
  <si>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</si>
  <si>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</si>
  <si>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</si>
  <si>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</si>
  <si>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</si>
  <si>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</si>
  <si>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</si>
  <si>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</si>
  <si>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</si>
  <si>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</si>
  <si>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</si>
  <si>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</si>
  <si>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</si>
  <si>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</si>
  <si>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</si>
  <si>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</si>
  <si>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</si>
  <si>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</si>
  <si>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</si>
  <si>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</si>
  <si>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</si>
  <si>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</si>
  <si>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</si>
  <si>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</si>
  <si>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</si>
  <si>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</si>
  <si>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</si>
  <si>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</si>
  <si>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</si>
  <si>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</si>
  <si>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</si>
  <si>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</si>
  <si>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</si>
  <si>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</si>
  <si>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</si>
  <si>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</si>
  <si>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</si>
  <si>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</si>
  <si>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</si>
  <si>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</si>
  <si>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</si>
  <si>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</si>
  <si>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</si>
  <si>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</si>
  <si>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</si>
  <si>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</si>
  <si>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</si>
  <si>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</si>
  <si>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</si>
  <si>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</si>
  <si>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</si>
  <si>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</si>
  <si>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</si>
  <si>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</si>
  <si>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</si>
  <si>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</si>
  <si>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</si>
  <si>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</si>
  <si>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美作市病院事業会計</t>
  </si>
  <si>
    <t>一般会計</t>
  </si>
  <si>
    <t>美作市水道事業会計</t>
  </si>
  <si>
    <t>美作市下水道事業会計</t>
  </si>
  <si>
    <t>美作市介護保険特別会計</t>
  </si>
  <si>
    <t>美作市国民健康保険特別会計</t>
  </si>
  <si>
    <t>矢田茂・原田政次郎・福田五男奨学基金特別会計</t>
  </si>
  <si>
    <t>美作市老人保健施設事業特別会計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</si>
  <si>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</si>
  <si>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</si>
  <si>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</si>
  <si>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</si>
  <si>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</si>
  <si>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</si>
  <si>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</si>
  <si>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</si>
  <si>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</si>
  <si>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</si>
  <si>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岡山県市町村税整理組合</t>
    <rPh sb="0" eb="3">
      <t>オカヤマケン</t>
    </rPh>
    <rPh sb="3" eb="6">
      <t>シチョウソン</t>
    </rPh>
    <rPh sb="6" eb="7">
      <t>ゼイ</t>
    </rPh>
    <rPh sb="7" eb="9">
      <t>セイリ</t>
    </rPh>
    <rPh sb="9" eb="11">
      <t>クミアイ</t>
    </rPh>
    <phoneticPr fontId="27"/>
  </si>
  <si>
    <t>岡山県後期高齢者医療広域連合（一般会計）</t>
    <rPh sb="0" eb="3">
      <t>オカヤマケン</t>
    </rPh>
    <rPh sb="3" eb="5">
      <t>コウキ</t>
    </rPh>
    <rPh sb="5" eb="8">
      <t>コウレイシャ</t>
    </rPh>
    <rPh sb="8" eb="10">
      <t>イリョウ</t>
    </rPh>
    <rPh sb="10" eb="12">
      <t>コウイキ</t>
    </rPh>
    <rPh sb="12" eb="14">
      <t>レンゴウ</t>
    </rPh>
    <rPh sb="15" eb="17">
      <t>イッパン</t>
    </rPh>
    <rPh sb="17" eb="19">
      <t>カイケイ</t>
    </rPh>
    <phoneticPr fontId="27"/>
  </si>
  <si>
    <t>岡山県後期高齢者医療広域連合（特別会計）</t>
    <rPh sb="0" eb="3">
      <t>オカヤマケン</t>
    </rPh>
    <rPh sb="3" eb="5">
      <t>コウキ</t>
    </rPh>
    <rPh sb="5" eb="8">
      <t>コウレイシャ</t>
    </rPh>
    <rPh sb="8" eb="10">
      <t>イリョウ</t>
    </rPh>
    <rPh sb="10" eb="12">
      <t>コウイキ</t>
    </rPh>
    <rPh sb="12" eb="14">
      <t>レンゴウ</t>
    </rPh>
    <rPh sb="15" eb="17">
      <t>トクベツ</t>
    </rPh>
    <rPh sb="17" eb="19">
      <t>カイケイ</t>
    </rPh>
    <phoneticPr fontId="27"/>
  </si>
  <si>
    <t>岡山県市町村総合事務組合（一般会計）</t>
    <rPh sb="0" eb="3">
      <t>オカヤマケン</t>
    </rPh>
    <rPh sb="3" eb="6">
      <t>シチョウソン</t>
    </rPh>
    <rPh sb="6" eb="8">
      <t>ソウゴウ</t>
    </rPh>
    <rPh sb="8" eb="10">
      <t>ジム</t>
    </rPh>
    <rPh sb="10" eb="12">
      <t>クミアイ</t>
    </rPh>
    <rPh sb="13" eb="15">
      <t>イッパン</t>
    </rPh>
    <rPh sb="15" eb="17">
      <t>カイケイ</t>
    </rPh>
    <phoneticPr fontId="27"/>
  </si>
  <si>
    <t>岡山県市町村総合事務組合（貸付金特別会計）</t>
    <rPh sb="0" eb="3">
      <t>オカヤマケン</t>
    </rPh>
    <rPh sb="3" eb="6">
      <t>シチョウソン</t>
    </rPh>
    <rPh sb="6" eb="8">
      <t>ソウゴウ</t>
    </rPh>
    <rPh sb="8" eb="10">
      <t>ジム</t>
    </rPh>
    <rPh sb="10" eb="12">
      <t>クミアイ</t>
    </rPh>
    <rPh sb="13" eb="15">
      <t>カシツケ</t>
    </rPh>
    <rPh sb="15" eb="16">
      <t>キン</t>
    </rPh>
    <rPh sb="16" eb="18">
      <t>トクベツ</t>
    </rPh>
    <rPh sb="18" eb="20">
      <t>カイケイ</t>
    </rPh>
    <phoneticPr fontId="27"/>
  </si>
  <si>
    <t>岡山県市町村総合事務組合（拠出金事業特別会計）</t>
    <rPh sb="0" eb="3">
      <t>オカヤマケン</t>
    </rPh>
    <rPh sb="3" eb="6">
      <t>シチョウソン</t>
    </rPh>
    <rPh sb="6" eb="8">
      <t>ソウゴウ</t>
    </rPh>
    <rPh sb="8" eb="10">
      <t>ジム</t>
    </rPh>
    <rPh sb="10" eb="12">
      <t>クミアイ</t>
    </rPh>
    <rPh sb="13" eb="15">
      <t>キョシュツ</t>
    </rPh>
    <rPh sb="15" eb="16">
      <t>キン</t>
    </rPh>
    <rPh sb="16" eb="18">
      <t>ジギョウ</t>
    </rPh>
    <rPh sb="18" eb="20">
      <t>トクベツ</t>
    </rPh>
    <rPh sb="20" eb="22">
      <t>カイケイ</t>
    </rPh>
    <phoneticPr fontId="27"/>
  </si>
  <si>
    <t>岡山県市町村総合事務組合（交通災害共済特別会計）</t>
    <rPh sb="0" eb="3">
      <t>オカヤマケン</t>
    </rPh>
    <rPh sb="3" eb="6">
      <t>シチョウソン</t>
    </rPh>
    <rPh sb="6" eb="8">
      <t>ソウゴウ</t>
    </rPh>
    <rPh sb="8" eb="10">
      <t>ジム</t>
    </rPh>
    <rPh sb="10" eb="12">
      <t>クミアイ</t>
    </rPh>
    <rPh sb="13" eb="15">
      <t>コウツウ</t>
    </rPh>
    <rPh sb="15" eb="17">
      <t>サイガイ</t>
    </rPh>
    <rPh sb="17" eb="19">
      <t>キョウサイ</t>
    </rPh>
    <rPh sb="19" eb="21">
      <t>トクベツ</t>
    </rPh>
    <rPh sb="21" eb="23">
      <t>カイケイ</t>
    </rPh>
    <phoneticPr fontId="27"/>
  </si>
  <si>
    <t>勝英衛生施設組合</t>
    <rPh sb="0" eb="2">
      <t>ショウエイ</t>
    </rPh>
    <rPh sb="2" eb="4">
      <t>エイセイ</t>
    </rPh>
    <rPh sb="4" eb="6">
      <t>シセツ</t>
    </rPh>
    <rPh sb="6" eb="8">
      <t>クミアイ</t>
    </rPh>
    <phoneticPr fontId="27"/>
  </si>
  <si>
    <t>柵原・吉井・英田火葬場施設組合</t>
    <rPh sb="0" eb="2">
      <t>ヤナハラ</t>
    </rPh>
    <rPh sb="3" eb="5">
      <t>ヨシイ</t>
    </rPh>
    <rPh sb="6" eb="8">
      <t>アイダ</t>
    </rPh>
    <rPh sb="8" eb="11">
      <t>カソウバ</t>
    </rPh>
    <rPh sb="11" eb="13">
      <t>シセツ</t>
    </rPh>
    <rPh sb="13" eb="15">
      <t>クミアイ</t>
    </rPh>
    <phoneticPr fontId="27"/>
  </si>
  <si>
    <t>美作市土地開発公社</t>
  </si>
  <si>
    <t>株式会社　作東バレンタインホテル</t>
    <rPh sb="0" eb="4">
      <t>カブシキガイシャ</t>
    </rPh>
    <rPh sb="5" eb="7">
      <t>サクトウ</t>
    </rPh>
    <phoneticPr fontId="2"/>
  </si>
  <si>
    <t>株式会社　みまちゃんネル</t>
    <rPh sb="0" eb="4">
      <t>カブシキガイシャ</t>
    </rPh>
    <phoneticPr fontId="2"/>
  </si>
  <si>
    <t>有限会社　特産館みまさか</t>
    <rPh sb="0" eb="4">
      <t>ユウゲンガイシャ</t>
    </rPh>
    <phoneticPr fontId="2"/>
  </si>
  <si>
    <t>有限会社　大原農業振興センター</t>
    <rPh sb="0" eb="4">
      <t>ユウゲンガイシャ</t>
    </rPh>
    <phoneticPr fontId="2"/>
  </si>
  <si>
    <t>〇</t>
    <phoneticPr fontId="2"/>
  </si>
  <si>
    <t>-</t>
    <phoneticPr fontId="2"/>
  </si>
  <si>
    <t>-</t>
    <phoneticPr fontId="2"/>
  </si>
  <si>
    <t>勝田郡老人福祉施設組合（一般会計）</t>
    <phoneticPr fontId="2"/>
  </si>
  <si>
    <t>美作市地域振興基金</t>
    <phoneticPr fontId="5"/>
  </si>
  <si>
    <t>美作市公共施設整備基金</t>
    <phoneticPr fontId="2"/>
  </si>
  <si>
    <t>美作市ふるさと創生基金</t>
    <phoneticPr fontId="2"/>
  </si>
  <si>
    <t>ふるさと美作応援基金</t>
    <phoneticPr fontId="2"/>
  </si>
  <si>
    <t>美作市産業基盤強靭化基金</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</si>
  <si>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</si>
  <si>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</si>
  <si>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</si>
  <si>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</si>
  <si>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</si>
  <si>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は、地方債残高の減少等により年々低下した結果、令和元年度移行はにおいては0.0％となった。実質公債費比率についても、過年度における繰上償還の実施により地方債元利償還金が減少したことなどに伴い低下傾向にある。今後においては、大規模建設事業が控えているため、実質公債費比率は増加すると想定されるが、繰上償還や計画的な事業実施を行うことで、将来負担の軽減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</si>
  <si>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</si>
  <si>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</si>
  <si>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</si>
  <si>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将来負担比率は、普通会計の地方債残高や公営企業債等繰入見込額が減少していることにより低下傾向にあり、令和元年度以降は0.0％となっている。
　一方、有形固定資産減価償却率は施設の老朽化が進み上昇傾向にあり、類似団体平均を上回っている。個別施設計画の策定による公共施設等の除却や更新等に取り込むことで適正化を図ることとする。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</si>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</sst>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85042</c:v>
                </c:pt>
                <c:pt idx="1">
                  <c:v>83774</c:v>
                </c:pt>
                <c:pt idx="2">
                  <c:v>132981</c:v>
                </c:pt>
                <c:pt idx="3">
                  <c:v>128523</c:v>
                </c:pt>
                <c:pt idx="4">
                  <c:v>96469</c:v>
                </c:pt>
              </c:numCache>
            </c:numRef>
          </c:val>
          <c:smooth val="0"/>
          <c:extLst>
            <c:ext xmlns:c16="http://schemas.microsoft.com/office/drawing/2014/chart" uri="{C3380CC4-5D6E-409C-BE32-E72D297353CC}">
              <c16:uniqueId val="{00000000-0837-4D7E-8E54-51F8D7B3D2C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113957</c:v>
                </c:pt>
                <c:pt idx="1">
                  <c:v>78922</c:v>
                </c:pt>
                <c:pt idx="2">
                  <c:v>87949</c:v>
                </c:pt>
                <c:pt idx="3">
                  <c:v>97560</c:v>
                </c:pt>
                <c:pt idx="4">
                  <c:v>74559</c:v>
                </c:pt>
              </c:numCache>
            </c:numRef>
          </c:val>
          <c:smooth val="0"/>
          <c:extLst>
            <c:ext xmlns:c16="http://schemas.microsoft.com/office/drawing/2014/chart" uri="{C3380CC4-5D6E-409C-BE32-E72D297353CC}">
              <c16:uniqueId val="{00000001-0837-4D7E-8E54-51F8D7B3D2C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6.76</c:v>
                </c:pt>
                <c:pt idx="1">
                  <c:v>7.32</c:v>
                </c:pt>
                <c:pt idx="2">
                  <c:v>7.84</c:v>
                </c:pt>
                <c:pt idx="3">
                  <c:v>8.36</c:v>
                </c:pt>
                <c:pt idx="4">
                  <c:v>11.48</c:v>
                </c:pt>
              </c:numCache>
            </c:numRef>
          </c:val>
          <c:extLst>
            <c:ext xmlns:c16="http://schemas.microsoft.com/office/drawing/2014/chart" uri="{C3380CC4-5D6E-409C-BE32-E72D297353CC}">
              <c16:uniqueId val="{00000000-0B4F-47F2-9D67-3456AC0C85D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51.27</c:v>
                </c:pt>
                <c:pt idx="1">
                  <c:v>51.17</c:v>
                </c:pt>
                <c:pt idx="2">
                  <c:v>51.18</c:v>
                </c:pt>
                <c:pt idx="3">
                  <c:v>48.07</c:v>
                </c:pt>
                <c:pt idx="4">
                  <c:v>47.32</c:v>
                </c:pt>
              </c:numCache>
            </c:numRef>
          </c:val>
          <c:extLst>
            <c:ext xmlns:c16="http://schemas.microsoft.com/office/drawing/2014/chart" uri="{C3380CC4-5D6E-409C-BE32-E72D297353CC}">
              <c16:uniqueId val="{00000001-0B4F-47F2-9D67-3456AC0C85D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2.84</c:v>
                </c:pt>
                <c:pt idx="1">
                  <c:v>3.46</c:v>
                </c:pt>
                <c:pt idx="2">
                  <c:v>4.88</c:v>
                </c:pt>
                <c:pt idx="3">
                  <c:v>5.09</c:v>
                </c:pt>
                <c:pt idx="4">
                  <c:v>5.35</c:v>
                </c:pt>
              </c:numCache>
            </c:numRef>
          </c:val>
          <c:smooth val="0"/>
          <c:extLst>
            <c:ext xmlns:c16="http://schemas.microsoft.com/office/drawing/2014/chart" uri="{C3380CC4-5D6E-409C-BE32-E72D297353CC}">
              <c16:uniqueId val="{00000002-0B4F-47F2-9D67-3456AC0C85D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0.03</c:v>
                </c:pt>
                <c:pt idx="2">
                  <c:v>#N/A</c:v>
                </c:pt>
                <c:pt idx="3">
                  <c:v>0.05</c:v>
                </c:pt>
                <c:pt idx="4">
                  <c:v>#N/A</c:v>
                </c:pt>
                <c:pt idx="5">
                  <c:v>0.72</c:v>
                </c:pt>
                <c:pt idx="6">
                  <c:v>#N/A</c:v>
                </c:pt>
                <c:pt idx="7">
                  <c:v>0.05</c:v>
                </c:pt>
                <c:pt idx="8">
                  <c:v>#N/A</c:v>
                </c:pt>
                <c:pt idx="9">
                  <c:v>0.02</c:v>
                </c:pt>
              </c:numCache>
            </c:numRef>
          </c:val>
          <c:extLst>
            <c:ext xmlns:c16="http://schemas.microsoft.com/office/drawing/2014/chart" uri="{C3380CC4-5D6E-409C-BE32-E72D297353CC}">
              <c16:uniqueId val="{00000000-EF0B-484A-A03C-7C2A083FB38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F0B-484A-A03C-7C2A083FB382}"/>
            </c:ext>
          </c:extLst>
        </c:ser>
        <c:ser>
          <c:idx val="2"/>
          <c:order val="2"/>
          <c:tx>
            <c:strRef>
              <c:f>データシート!$A$29</c:f>
              <c:strCache>
                <c:ptCount val="1"/>
                <c:pt idx="0">
                  <c:v>美作市老人保健施設事業特別会計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0.06</c:v>
                </c:pt>
                <c:pt idx="2">
                  <c:v>#N/A</c:v>
                </c:pt>
                <c:pt idx="3">
                  <c:v>0.04</c:v>
                </c:pt>
                <c:pt idx="4">
                  <c:v>#N/A</c:v>
                </c:pt>
                <c:pt idx="5">
                  <c:v>0.08</c:v>
                </c:pt>
                <c:pt idx="6">
                  <c:v>#N/A</c:v>
                </c:pt>
                <c:pt idx="7">
                  <c:v>0.01</c:v>
                </c:pt>
                <c:pt idx="8">
                  <c:v>#N/A</c:v>
                </c:pt>
                <c:pt idx="9">
                  <c:v>0.01</c:v>
                </c:pt>
              </c:numCache>
            </c:numRef>
          </c:val>
          <c:extLst>
            <c:ext xmlns:c16="http://schemas.microsoft.com/office/drawing/2014/chart" uri="{C3380CC4-5D6E-409C-BE32-E72D297353CC}">
              <c16:uniqueId val="{00000002-EF0B-484A-A03C-7C2A083FB382}"/>
            </c:ext>
          </c:extLst>
        </c:ser>
        <c:ser>
          <c:idx val="3"/>
          <c:order val="3"/>
          <c:tx>
            <c:strRef>
              <c:f>データシート!$A$30</c:f>
              <c:strCache>
                <c:ptCount val="1"/>
                <c:pt idx="0">
                  <c:v>矢田茂・原田政次郎・福田五男奨学基金特別会計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0.09</c:v>
                </c:pt>
                <c:pt idx="2">
                  <c:v>#N/A</c:v>
                </c:pt>
                <c:pt idx="3">
                  <c:v>0.05</c:v>
                </c:pt>
                <c:pt idx="4">
                  <c:v>#N/A</c:v>
                </c:pt>
                <c:pt idx="5">
                  <c:v>0.01</c:v>
                </c:pt>
                <c:pt idx="6">
                  <c:v>#N/A</c:v>
                </c:pt>
                <c:pt idx="7">
                  <c:v>0.04</c:v>
                </c:pt>
                <c:pt idx="8">
                  <c:v>#N/A</c:v>
                </c:pt>
                <c:pt idx="9">
                  <c:v>7.0000000000000007E-2</c:v>
                </c:pt>
              </c:numCache>
            </c:numRef>
          </c:val>
          <c:extLst>
            <c:ext xmlns:c16="http://schemas.microsoft.com/office/drawing/2014/chart" uri="{C3380CC4-5D6E-409C-BE32-E72D297353CC}">
              <c16:uniqueId val="{00000003-EF0B-484A-A03C-7C2A083FB382}"/>
            </c:ext>
          </c:extLst>
        </c:ser>
        <c:ser>
          <c:idx val="4"/>
          <c:order val="4"/>
          <c:tx>
            <c:strRef>
              <c:f>データシート!$A$31</c:f>
              <c:strCache>
                <c:ptCount val="1"/>
                <c:pt idx="0">
                  <c:v>美作市国民健康保険特別会計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1.18</c:v>
                </c:pt>
                <c:pt idx="2">
                  <c:v>#N/A</c:v>
                </c:pt>
                <c:pt idx="3">
                  <c:v>0.56999999999999995</c:v>
                </c:pt>
                <c:pt idx="4">
                  <c:v>#N/A</c:v>
                </c:pt>
                <c:pt idx="5">
                  <c:v>0.44</c:v>
                </c:pt>
                <c:pt idx="6">
                  <c:v>#N/A</c:v>
                </c:pt>
                <c:pt idx="7">
                  <c:v>0.82</c:v>
                </c:pt>
                <c:pt idx="8">
                  <c:v>#N/A</c:v>
                </c:pt>
                <c:pt idx="9">
                  <c:v>0.72</c:v>
                </c:pt>
              </c:numCache>
            </c:numRef>
          </c:val>
          <c:extLst>
            <c:ext xmlns:c16="http://schemas.microsoft.com/office/drawing/2014/chart" uri="{C3380CC4-5D6E-409C-BE32-E72D297353CC}">
              <c16:uniqueId val="{00000004-EF0B-484A-A03C-7C2A083FB382}"/>
            </c:ext>
          </c:extLst>
        </c:ser>
        <c:ser>
          <c:idx val="5"/>
          <c:order val="5"/>
          <c:tx>
            <c:strRef>
              <c:f>データシート!$A$32</c:f>
              <c:strCache>
                <c:ptCount val="1"/>
                <c:pt idx="0">
                  <c:v>美作市介護保険特別会計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0.89</c:v>
                </c:pt>
                <c:pt idx="2">
                  <c:v>#N/A</c:v>
                </c:pt>
                <c:pt idx="3">
                  <c:v>0.92</c:v>
                </c:pt>
                <c:pt idx="4">
                  <c:v>#N/A</c:v>
                </c:pt>
                <c:pt idx="5">
                  <c:v>0.37</c:v>
                </c:pt>
                <c:pt idx="6">
                  <c:v>#N/A</c:v>
                </c:pt>
                <c:pt idx="7">
                  <c:v>0.59</c:v>
                </c:pt>
                <c:pt idx="8">
                  <c:v>#N/A</c:v>
                </c:pt>
                <c:pt idx="9">
                  <c:v>0.79</c:v>
                </c:pt>
              </c:numCache>
            </c:numRef>
          </c:val>
          <c:extLst>
            <c:ext xmlns:c16="http://schemas.microsoft.com/office/drawing/2014/chart" uri="{C3380CC4-5D6E-409C-BE32-E72D297353CC}">
              <c16:uniqueId val="{00000005-EF0B-484A-A03C-7C2A083FB382}"/>
            </c:ext>
          </c:extLst>
        </c:ser>
        <c:ser>
          <c:idx val="6"/>
          <c:order val="6"/>
          <c:tx>
            <c:strRef>
              <c:f>データシート!$A$33</c:f>
              <c:strCache>
                <c:ptCount val="1"/>
                <c:pt idx="0">
                  <c:v>美作市下水道事業会計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2.8</c:v>
                </c:pt>
                <c:pt idx="2">
                  <c:v>#N/A</c:v>
                </c:pt>
                <c:pt idx="3">
                  <c:v>3.06</c:v>
                </c:pt>
                <c:pt idx="4">
                  <c:v>#N/A</c:v>
                </c:pt>
                <c:pt idx="5">
                  <c:v>3.87</c:v>
                </c:pt>
                <c:pt idx="6">
                  <c:v>#N/A</c:v>
                </c:pt>
                <c:pt idx="7">
                  <c:v>3.41</c:v>
                </c:pt>
                <c:pt idx="8">
                  <c:v>#N/A</c:v>
                </c:pt>
                <c:pt idx="9">
                  <c:v>3.62</c:v>
                </c:pt>
              </c:numCache>
            </c:numRef>
          </c:val>
          <c:extLst>
            <c:ext xmlns:c16="http://schemas.microsoft.com/office/drawing/2014/chart" uri="{C3380CC4-5D6E-409C-BE32-E72D297353CC}">
              <c16:uniqueId val="{00000006-EF0B-484A-A03C-7C2A083FB382}"/>
            </c:ext>
          </c:extLst>
        </c:ser>
        <c:ser>
          <c:idx val="7"/>
          <c:order val="7"/>
          <c:tx>
            <c:strRef>
              <c:f>データシート!$A$34</c:f>
              <c:strCache>
                <c:ptCount val="1"/>
                <c:pt idx="0">
                  <c:v>美作市水道事業会計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8.5299999999999994</c:v>
                </c:pt>
                <c:pt idx="2">
                  <c:v>#N/A</c:v>
                </c:pt>
                <c:pt idx="3">
                  <c:v>7.57</c:v>
                </c:pt>
                <c:pt idx="4">
                  <c:v>#N/A</c:v>
                </c:pt>
                <c:pt idx="5">
                  <c:v>8.1</c:v>
                </c:pt>
                <c:pt idx="6">
                  <c:v>#N/A</c:v>
                </c:pt>
                <c:pt idx="7">
                  <c:v>7.44</c:v>
                </c:pt>
                <c:pt idx="8">
                  <c:v>#N/A</c:v>
                </c:pt>
                <c:pt idx="9">
                  <c:v>7.48</c:v>
                </c:pt>
              </c:numCache>
            </c:numRef>
          </c:val>
          <c:extLst>
            <c:ext xmlns:c16="http://schemas.microsoft.com/office/drawing/2014/chart" uri="{C3380CC4-5D6E-409C-BE32-E72D297353CC}">
              <c16:uniqueId val="{00000007-EF0B-484A-A03C-7C2A083FB38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6.64</c:v>
                </c:pt>
                <c:pt idx="2">
                  <c:v>#N/A</c:v>
                </c:pt>
                <c:pt idx="3">
                  <c:v>7.22</c:v>
                </c:pt>
                <c:pt idx="4">
                  <c:v>#N/A</c:v>
                </c:pt>
                <c:pt idx="5">
                  <c:v>7.73</c:v>
                </c:pt>
                <c:pt idx="6">
                  <c:v>#N/A</c:v>
                </c:pt>
                <c:pt idx="7">
                  <c:v>8.2799999999999994</c:v>
                </c:pt>
                <c:pt idx="8">
                  <c:v>#N/A</c:v>
                </c:pt>
                <c:pt idx="9">
                  <c:v>11.39</c:v>
                </c:pt>
              </c:numCache>
            </c:numRef>
          </c:val>
          <c:extLst>
            <c:ext xmlns:c16="http://schemas.microsoft.com/office/drawing/2014/chart" uri="{C3380CC4-5D6E-409C-BE32-E72D297353CC}">
              <c16:uniqueId val="{00000008-EF0B-484A-A03C-7C2A083FB382}"/>
            </c:ext>
          </c:extLst>
        </c:ser>
        <c:ser>
          <c:idx val="9"/>
          <c:order val="9"/>
          <c:tx>
            <c:strRef>
              <c:f>データシート!$A$36</c:f>
              <c:strCache>
                <c:ptCount val="1"/>
                <c:pt idx="0">
                  <c:v>美作市病院事業会計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11.89</c:v>
                </c:pt>
                <c:pt idx="2">
                  <c:v>#N/A</c:v>
                </c:pt>
                <c:pt idx="3">
                  <c:v>13.28</c:v>
                </c:pt>
                <c:pt idx="4">
                  <c:v>#N/A</c:v>
                </c:pt>
                <c:pt idx="5">
                  <c:v>14.87</c:v>
                </c:pt>
                <c:pt idx="6">
                  <c:v>#N/A</c:v>
                </c:pt>
                <c:pt idx="7">
                  <c:v>15.43</c:v>
                </c:pt>
                <c:pt idx="8">
                  <c:v>#N/A</c:v>
                </c:pt>
                <c:pt idx="9">
                  <c:v>17.27</c:v>
                </c:pt>
              </c:numCache>
            </c:numRef>
          </c:val>
          <c:extLst>
            <c:ext xmlns:c16="http://schemas.microsoft.com/office/drawing/2014/chart" uri="{C3380CC4-5D6E-409C-BE32-E72D297353CC}">
              <c16:uniqueId val="{00000009-EF0B-484A-A03C-7C2A083FB38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3578</c:v>
                </c:pt>
                <c:pt idx="5">
                  <c:v>3589</c:v>
                </c:pt>
                <c:pt idx="8">
                  <c:v>3693</c:v>
                </c:pt>
                <c:pt idx="11">
                  <c:v>3666</c:v>
                </c:pt>
                <c:pt idx="14">
                  <c:v>3612</c:v>
                </c:pt>
              </c:numCache>
            </c:numRef>
          </c:val>
          <c:extLst>
            <c:ext xmlns:c16="http://schemas.microsoft.com/office/drawing/2014/chart" uri="{C3380CC4-5D6E-409C-BE32-E72D297353CC}">
              <c16:uniqueId val="{00000000-4601-4E67-8541-3460B778411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601-4E67-8541-3460B778411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601-4E67-8541-3460B778411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c:v>
                </c:pt>
                <c:pt idx="3">
                  <c:v>5</c:v>
                </c:pt>
                <c:pt idx="6">
                  <c:v>5</c:v>
                </c:pt>
                <c:pt idx="9">
                  <c:v>2</c:v>
                </c:pt>
                <c:pt idx="12">
                  <c:v>0</c:v>
                </c:pt>
              </c:numCache>
            </c:numRef>
          </c:val>
          <c:extLst>
            <c:ext xmlns:c16="http://schemas.microsoft.com/office/drawing/2014/chart" uri="{C3380CC4-5D6E-409C-BE32-E72D297353CC}">
              <c16:uniqueId val="{00000003-4601-4E67-8541-3460B778411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2017</c:v>
                </c:pt>
                <c:pt idx="3">
                  <c:v>1984</c:v>
                </c:pt>
                <c:pt idx="6">
                  <c:v>1972</c:v>
                </c:pt>
                <c:pt idx="9">
                  <c:v>1968</c:v>
                </c:pt>
                <c:pt idx="12">
                  <c:v>2012</c:v>
                </c:pt>
              </c:numCache>
            </c:numRef>
          </c:val>
          <c:extLst>
            <c:ext xmlns:c16="http://schemas.microsoft.com/office/drawing/2014/chart" uri="{C3380CC4-5D6E-409C-BE32-E72D297353CC}">
              <c16:uniqueId val="{00000004-4601-4E67-8541-3460B778411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01-4E67-8541-3460B778411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601-4E67-8541-3460B778411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2906</c:v>
                </c:pt>
                <c:pt idx="3">
                  <c:v>2814</c:v>
                </c:pt>
                <c:pt idx="6">
                  <c:v>2922</c:v>
                </c:pt>
                <c:pt idx="9">
                  <c:v>2848</c:v>
                </c:pt>
                <c:pt idx="12">
                  <c:v>2745</c:v>
                </c:pt>
              </c:numCache>
            </c:numRef>
          </c:val>
          <c:extLst>
            <c:ext xmlns:c16="http://schemas.microsoft.com/office/drawing/2014/chart" uri="{C3380CC4-5D6E-409C-BE32-E72D297353CC}">
              <c16:uniqueId val="{00000007-4601-4E67-8541-3460B778411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1350</c:v>
                </c:pt>
                <c:pt idx="2">
                  <c:v>#N/A</c:v>
                </c:pt>
                <c:pt idx="3">
                  <c:v>#N/A</c:v>
                </c:pt>
                <c:pt idx="4">
                  <c:v>1214</c:v>
                </c:pt>
                <c:pt idx="5">
                  <c:v>#N/A</c:v>
                </c:pt>
                <c:pt idx="6">
                  <c:v>#N/A</c:v>
                </c:pt>
                <c:pt idx="7">
                  <c:v>1206</c:v>
                </c:pt>
                <c:pt idx="8">
                  <c:v>#N/A</c:v>
                </c:pt>
                <c:pt idx="9">
                  <c:v>#N/A</c:v>
                </c:pt>
                <c:pt idx="10">
                  <c:v>1152</c:v>
                </c:pt>
                <c:pt idx="11">
                  <c:v>#N/A</c:v>
                </c:pt>
                <c:pt idx="12">
                  <c:v>#N/A</c:v>
                </c:pt>
                <c:pt idx="13">
                  <c:v>1145</c:v>
                </c:pt>
                <c:pt idx="14">
                  <c:v>#N/A</c:v>
                </c:pt>
              </c:numCache>
            </c:numRef>
          </c:val>
          <c:smooth val="0"/>
          <c:extLst>
            <c:ext xmlns:c16="http://schemas.microsoft.com/office/drawing/2014/chart" uri="{C3380CC4-5D6E-409C-BE32-E72D297353CC}">
              <c16:uniqueId val="{00000008-4601-4E67-8541-3460B778411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33019</c:v>
                </c:pt>
                <c:pt idx="5">
                  <c:v>31696</c:v>
                </c:pt>
                <c:pt idx="8">
                  <c:v>30303</c:v>
                </c:pt>
                <c:pt idx="11">
                  <c:v>28973</c:v>
                </c:pt>
                <c:pt idx="14">
                  <c:v>27129</c:v>
                </c:pt>
              </c:numCache>
            </c:numRef>
          </c:val>
          <c:extLst>
            <c:ext xmlns:c16="http://schemas.microsoft.com/office/drawing/2014/chart" uri="{C3380CC4-5D6E-409C-BE32-E72D297353CC}">
              <c16:uniqueId val="{00000000-9B52-4A1C-A246-C256082BA30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668</c:v>
                </c:pt>
                <c:pt idx="5">
                  <c:v>616</c:v>
                </c:pt>
                <c:pt idx="8">
                  <c:v>547</c:v>
                </c:pt>
                <c:pt idx="11">
                  <c:v>838</c:v>
                </c:pt>
                <c:pt idx="14">
                  <c:v>745</c:v>
                </c:pt>
              </c:numCache>
            </c:numRef>
          </c:val>
          <c:extLst>
            <c:ext xmlns:c16="http://schemas.microsoft.com/office/drawing/2014/chart" uri="{C3380CC4-5D6E-409C-BE32-E72D297353CC}">
              <c16:uniqueId val="{00000001-9B52-4A1C-A246-C256082BA30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13766</c:v>
                </c:pt>
                <c:pt idx="5">
                  <c:v>13846</c:v>
                </c:pt>
                <c:pt idx="8">
                  <c:v>14265</c:v>
                </c:pt>
                <c:pt idx="11">
                  <c:v>14031</c:v>
                </c:pt>
                <c:pt idx="14">
                  <c:v>15214</c:v>
                </c:pt>
              </c:numCache>
            </c:numRef>
          </c:val>
          <c:extLst>
            <c:ext xmlns:c16="http://schemas.microsoft.com/office/drawing/2014/chart" uri="{C3380CC4-5D6E-409C-BE32-E72D297353CC}">
              <c16:uniqueId val="{00000002-9B52-4A1C-A246-C256082BA30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B52-4A1C-A246-C256082BA30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B52-4A1C-A246-C256082BA30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4</c:v>
                </c:pt>
                <c:pt idx="3">
                  <c:v>1</c:v>
                </c:pt>
                <c:pt idx="6">
                  <c:v>0</c:v>
                </c:pt>
                <c:pt idx="9">
                  <c:v>0</c:v>
                </c:pt>
                <c:pt idx="12">
                  <c:v>0</c:v>
                </c:pt>
              </c:numCache>
            </c:numRef>
          </c:val>
          <c:extLst>
            <c:ext xmlns:c16="http://schemas.microsoft.com/office/drawing/2014/chart" uri="{C3380CC4-5D6E-409C-BE32-E72D297353CC}">
              <c16:uniqueId val="{00000005-9B52-4A1C-A246-C256082BA30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2357</c:v>
                </c:pt>
                <c:pt idx="3">
                  <c:v>2373</c:v>
                </c:pt>
                <c:pt idx="6">
                  <c:v>2313</c:v>
                </c:pt>
                <c:pt idx="9">
                  <c:v>2268</c:v>
                </c:pt>
                <c:pt idx="12">
                  <c:v>2285</c:v>
                </c:pt>
              </c:numCache>
            </c:numRef>
          </c:val>
          <c:extLst>
            <c:ext xmlns:c16="http://schemas.microsoft.com/office/drawing/2014/chart" uri="{C3380CC4-5D6E-409C-BE32-E72D297353CC}">
              <c16:uniqueId val="{00000006-9B52-4A1C-A246-C256082BA30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21</c:v>
                </c:pt>
                <c:pt idx="3">
                  <c:v>16</c:v>
                </c:pt>
                <c:pt idx="6">
                  <c:v>12</c:v>
                </c:pt>
                <c:pt idx="9">
                  <c:v>0</c:v>
                </c:pt>
                <c:pt idx="12">
                  <c:v>0</c:v>
                </c:pt>
              </c:numCache>
            </c:numRef>
          </c:val>
          <c:extLst>
            <c:ext xmlns:c16="http://schemas.microsoft.com/office/drawing/2014/chart" uri="{C3380CC4-5D6E-409C-BE32-E72D297353CC}">
              <c16:uniqueId val="{00000007-9B52-4A1C-A246-C256082BA30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20842</c:v>
                </c:pt>
                <c:pt idx="3">
                  <c:v>19674</c:v>
                </c:pt>
                <c:pt idx="6">
                  <c:v>18025</c:v>
                </c:pt>
                <c:pt idx="9">
                  <c:v>15809</c:v>
                </c:pt>
                <c:pt idx="12">
                  <c:v>14317</c:v>
                </c:pt>
              </c:numCache>
            </c:numRef>
          </c:val>
          <c:extLst>
            <c:ext xmlns:c16="http://schemas.microsoft.com/office/drawing/2014/chart" uri="{C3380CC4-5D6E-409C-BE32-E72D297353CC}">
              <c16:uniqueId val="{00000008-9B52-4A1C-A246-C256082BA30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65</c:v>
                </c:pt>
                <c:pt idx="3">
                  <c:v>52</c:v>
                </c:pt>
                <c:pt idx="6">
                  <c:v>45</c:v>
                </c:pt>
                <c:pt idx="9">
                  <c:v>45</c:v>
                </c:pt>
                <c:pt idx="12">
                  <c:v>30</c:v>
                </c:pt>
              </c:numCache>
            </c:numRef>
          </c:val>
          <c:extLst>
            <c:ext xmlns:c16="http://schemas.microsoft.com/office/drawing/2014/chart" uri="{C3380CC4-5D6E-409C-BE32-E72D297353CC}">
              <c16:uniqueId val="{00000009-9B52-4A1C-A246-C256082BA30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26424</c:v>
                </c:pt>
                <c:pt idx="3">
                  <c:v>25637</c:v>
                </c:pt>
                <c:pt idx="6">
                  <c:v>24667</c:v>
                </c:pt>
                <c:pt idx="9">
                  <c:v>23911</c:v>
                </c:pt>
                <c:pt idx="12">
                  <c:v>23151</c:v>
                </c:pt>
              </c:numCache>
            </c:numRef>
          </c:val>
          <c:extLst>
            <c:ext xmlns:c16="http://schemas.microsoft.com/office/drawing/2014/chart" uri="{C3380CC4-5D6E-409C-BE32-E72D297353CC}">
              <c16:uniqueId val="{0000000A-9B52-4A1C-A246-C256082BA30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2260</c:v>
                </c:pt>
                <c:pt idx="2">
                  <c:v>#N/A</c:v>
                </c:pt>
                <c:pt idx="3">
                  <c:v>#N/A</c:v>
                </c:pt>
                <c:pt idx="4">
                  <c:v>1594</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B52-4A1C-A246-C256082BA30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6909</c:v>
                </c:pt>
                <c:pt idx="1">
                  <c:v>6718</c:v>
                </c:pt>
                <c:pt idx="2">
                  <c:v>6759</c:v>
                </c:pt>
              </c:numCache>
            </c:numRef>
          </c:val>
          <c:extLst>
            <c:ext xmlns:c16="http://schemas.microsoft.com/office/drawing/2014/chart" uri="{C3380CC4-5D6E-409C-BE32-E72D297353CC}">
              <c16:uniqueId val="{00000000-D63E-45E1-956F-6193ED064FD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1692</c:v>
                </c:pt>
                <c:pt idx="1">
                  <c:v>1439</c:v>
                </c:pt>
                <c:pt idx="2">
                  <c:v>2118</c:v>
                </c:pt>
              </c:numCache>
            </c:numRef>
          </c:val>
          <c:extLst>
            <c:ext xmlns:c16="http://schemas.microsoft.com/office/drawing/2014/chart" uri="{C3380CC4-5D6E-409C-BE32-E72D297353CC}">
              <c16:uniqueId val="{00000001-D63E-45E1-956F-6193ED064FD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7748</c:v>
                </c:pt>
                <c:pt idx="1">
                  <c:v>7911</c:v>
                </c:pt>
                <c:pt idx="2">
                  <c:v>8222</c:v>
                </c:pt>
              </c:numCache>
            </c:numRef>
          </c:val>
          <c:extLst>
            <c:ext xmlns:c16="http://schemas.microsoft.com/office/drawing/2014/chart" uri="{C3380CC4-5D6E-409C-BE32-E72D297353CC}">
              <c16:uniqueId val="{00000002-D63E-45E1-956F-6193ED064FD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{91C4BAE2-C190-4D5D-888C-CBBA076A9D57}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006-4592-898C-4DE5D6BFCA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{27103FA6-DE6D-4699-A2E3-844081DF46B8}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06-4592-898C-4DE5D6BFCA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{B4BC9AF3-68ED-487B-B4A2-593BEC9B52B1}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06-4592-898C-4DE5D6BFCA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{9366984F-DDBA-4718-842F-42864494632D}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06-4592-898C-4DE5D6BFCA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{BC75D5CA-102D-46AF-B668-DDC9E164BB14}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06-4592-898C-4DE5D6BFCA28}"/>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{9A9CB4F8-9DEA-43A8-809D-48901DA0DC02}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006-4592-898C-4DE5D6BFCA2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{BFC81F73-F688-49EE-A385-CFB5E321E8DE}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006-4592-898C-4DE5D6BFCA2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{FA19C244-320B-42EC-82DD-88E2CC784A9D}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006-4592-898C-4DE5D6BFCA2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{A995DFD8-6734-4E2D-BE79-05BA2270D02A}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006-4592-898C-4DE5D6BFCA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63.7</c:v>
                </c:pt>
                <c:pt idx="8">
                  <c:v>65.2</c:v>
                </c:pt>
                <c:pt idx="16">
                  <c:v>66.900000000000006</c:v>
                </c:pt>
                <c:pt idx="24">
                  <c:v>68.3</c:v>
                </c:pt>
                <c:pt idx="32">
                  <c:v>70</c:v>
                </c:pt>
              </c:numCache>
            </c:numRef>
          </c:xVal>
          <c:yVal>
            <c:numRef>
              <c:f>公会計指標分析・財政指標組合せ分析表!$BP$51:$DC$51</c:f>
              <c:numCache>
                <c:formatCode>#,##0.0;"▲ "#,##0.0</c:formatCode>
                <c:ptCount val="40"/>
                <c:pt idx="0">
                  <c:v>22.3</c:v>
                </c:pt>
                <c:pt idx="8">
                  <c:v>15.9</c:v>
                </c:pt>
              </c:numCache>
            </c:numRef>
          </c:yVal>
          <c:smooth val="0"/>
          <c:extLst>
            <c:ext xmlns:c16="http://schemas.microsoft.com/office/drawing/2014/chart" uri="{C3380CC4-5D6E-409C-BE32-E72D297353CC}">
              <c16:uniqueId val="{00000009-6006-4592-898C-4DE5D6BFCA2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{9ADEB07E-7FAD-4593-B451-E27D10D443D3}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006-4592-898C-4DE5D6BFCA2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{DA349D3D-1B92-4BDA-8B41-37DA107E5548}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06-4592-898C-4DE5D6BFCA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{6E20388C-ADA1-4FD1-BFE7-F7C18E26772F}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06-4592-898C-4DE5D6BFCA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{AFE38B69-5043-4770-9CB2-AAA3A392F098}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06-4592-898C-4DE5D6BFCA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{7449B631-2280-4AE8-9F78-843531F72EF3}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06-4592-898C-4DE5D6BFCA28}"/>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{890B92E5-3CA8-4541-869A-D835BB7D6074}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006-4592-898C-4DE5D6BFCA28}"/>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{2B1DA063-99FD-41C2-B3C9-A2EECABA6D5E}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006-4592-898C-4DE5D6BFCA28}"/>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{6030D1CF-D1C8-4BB4-8D4E-C6C3FE76F948}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006-4592-898C-4DE5D6BFCA28}"/>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{8E58C3AF-8582-4DD4-84A3-16FC7B5CE2EE}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006-4592-898C-4DE5D6BFCA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57.5</c:v>
                </c:pt>
                <c:pt idx="16">
                  <c:v>58.5</c:v>
                </c:pt>
                <c:pt idx="24">
                  <c:v>58.9</c:v>
                </c:pt>
                <c:pt idx="32">
                  <c:v>62.4</c:v>
                </c:pt>
              </c:numCache>
            </c:numRef>
          </c:xVal>
          <c:yVal>
            <c:numRef>
              <c:f>公会計指標分析・財政指標組合せ分析表!$BP$55:$DC$55</c:f>
              <c:numCache>
                <c:formatCode>#,##0.0;"▲ "#,##0.0</c:formatCode>
                <c:ptCount val="40"/>
                <c:pt idx="0">
                  <c:v>19</c:v>
                </c:pt>
                <c:pt idx="8">
                  <c:v>15.3</c:v>
                </c:pt>
                <c:pt idx="16">
                  <c:v>14.9</c:v>
                </c:pt>
                <c:pt idx="24">
                  <c:v>14.5</c:v>
                </c:pt>
                <c:pt idx="32">
                  <c:v>25.2</c:v>
                </c:pt>
              </c:numCache>
            </c:numRef>
          </c:yVal>
          <c:smooth val="0"/>
          <c:extLst>
            <c:ext xmlns:c16="http://schemas.microsoft.com/office/drawing/2014/chart" uri="{C3380CC4-5D6E-409C-BE32-E72D297353CC}">
              <c16:uniqueId val="{00000013-6006-4592-898C-4DE5D6BFCA28}"/>
            </c:ext>
          </c:extLst>
        </c:ser>
        <c:dLbls>
          <c:showLegendKey val="0"/>
          <c:showVal val="1"/>
          <c:showCatName val="0"/>
          <c:showSerName val="0"/>
          <c:showPercent val="0"/>
          <c:showBubbleSize val="0"/>
        </c:dLbls>
        <c:axId val="46179840"/>
        <c:axId val="46181760"/>
      </c:scatterChart>
      <c:valAx>
        <c:axId val="46179840"/>
        <c:scaling>
          <c:orientation val="maxMin"/>
          <c:max val="66"/>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{857D7A51-B192-4C5D-8E1B-17A9C091C0CA}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9A6-44B9-8246-8499427B04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{70CA0A6E-707D-4A92-BFDD-6F875E40531C}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A6-44B9-8246-8499427B04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{5C228085-9934-493F-8186-8762537377CB}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A6-44B9-8246-8499427B04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{A44139C6-A154-4A36-8F9F-D50EC9BF4021}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A6-44B9-8246-8499427B04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{6167A528-0134-4D93-9DB5-DFCADFD3B6F0}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A6-44B9-8246-8499427B040A}"/>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{AFD6E649-1C4C-47A2-BA56-7D794283EA97}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9A6-44B9-8246-8499427B040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{CF50BEE3-0E97-4500-A09D-BEF2E8A50FBA}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9A6-44B9-8246-8499427B040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{B2028197-B4A0-46CB-850C-71836025A46D}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9A6-44B9-8246-8499427B040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{4494EDB5-0393-4AA9-82DE-4B13C5EFFC4D}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9A6-44B9-8246-8499427B04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13.2</c:v>
                </c:pt>
                <c:pt idx="8">
                  <c:v>12.9</c:v>
                </c:pt>
                <c:pt idx="16">
                  <c:v>12.5</c:v>
                </c:pt>
                <c:pt idx="24">
                  <c:v>11.8</c:v>
                </c:pt>
                <c:pt idx="32">
                  <c:v>11.3</c:v>
                </c:pt>
              </c:numCache>
            </c:numRef>
          </c:xVal>
          <c:yVal>
            <c:numRef>
              <c:f>公会計指標分析・財政指標組合せ分析表!$BP$73:$DC$73</c:f>
              <c:numCache>
                <c:formatCode>#,##0.0;"▲ "#,##0.0</c:formatCode>
                <c:ptCount val="40"/>
                <c:pt idx="0">
                  <c:v>22.3</c:v>
                </c:pt>
                <c:pt idx="8">
                  <c:v>15.9</c:v>
                </c:pt>
              </c:numCache>
            </c:numRef>
          </c:yVal>
          <c:smooth val="0"/>
          <c:extLst>
            <c:ext xmlns:c16="http://schemas.microsoft.com/office/drawing/2014/chart" uri="{C3380CC4-5D6E-409C-BE32-E72D297353CC}">
              <c16:uniqueId val="{00000009-E9A6-44B9-8246-8499427B040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{3308D259-9BE9-49AD-A49B-53304FD7E174}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9A6-44B9-8246-8499427B040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{EB8D4B36-693E-4C7A-A3CD-4573F0C8953B}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A6-44B9-8246-8499427B04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{55BCD7B3-646E-47CD-B838-2851B8D15ECA}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A6-44B9-8246-8499427B04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{9EC3A32E-5313-418A-A942-804B9F02393E}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A6-44B9-8246-8499427B04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{F1620A98-B295-4700-BC36-D25FBDBA52F0}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A6-44B9-8246-8499427B040A}"/>
                </c:ext>
              </c:extLst>
            </c:dLbl>
            <c:dLbl>
              <c:idx val="8"/>
              <c:layout>
                <c:manualLayout>
                  <c:x val="0"/>
                  <c:y val="1.9476411853631772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{E8EE6C10-57EA-4C65-8651-679016688FEB}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9A6-44B9-8246-8499427B040A}"/>
                </c:ext>
              </c:extLst>
            </c:dLbl>
            <c:dLbl>
              <c:idx val="16"/>
              <c:layout>
                <c:manualLayout>
                  <c:x val="0"/>
                  <c:y val="1.3913557507430267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{2F92D026-6EED-4424-9FE0-60BF9BB791B5}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9A6-44B9-8246-8499427B040A}"/>
                </c:ext>
              </c:extLst>
            </c:dLbl>
            <c:dLbl>
              <c:idx val="24"/>
              <c:layout>
                <c:manualLayout>
                  <c:x val="0"/>
                  <c:y val="-2.0867253873020679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{F5EA5847-4660-4CBC-B8A3-0FAD09C42843}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9A6-44B9-8246-8499427B040A}"/>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{36A170AF-13D7-418B-8452-6A283081E3D8}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9A6-44B9-8246-8499427B04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8.5</c:v>
                </c:pt>
                <c:pt idx="24">
                  <c:v>8.4</c:v>
                </c:pt>
                <c:pt idx="32">
                  <c:v>8.9</c:v>
                </c:pt>
              </c:numCache>
            </c:numRef>
          </c:xVal>
          <c:yVal>
            <c:numRef>
              <c:f>公会計指標分析・財政指標組合せ分析表!$BP$77:$DC$77</c:f>
              <c:numCache>
                <c:formatCode>#,##0.0;"▲ "#,##0.0</c:formatCode>
                <c:ptCount val="40"/>
                <c:pt idx="0">
                  <c:v>19</c:v>
                </c:pt>
                <c:pt idx="8">
                  <c:v>15.3</c:v>
                </c:pt>
                <c:pt idx="16">
                  <c:v>14.9</c:v>
                </c:pt>
                <c:pt idx="24">
                  <c:v>14.5</c:v>
                </c:pt>
                <c:pt idx="32">
                  <c:v>25.2</c:v>
                </c:pt>
              </c:numCache>
            </c:numRef>
          </c:yVal>
          <c:smooth val="0"/>
          <c:extLst>
            <c:ext xmlns:c16="http://schemas.microsoft.com/office/drawing/2014/chart" uri="{C3380CC4-5D6E-409C-BE32-E72D297353CC}">
              <c16:uniqueId val="{00000013-E9A6-44B9-8246-8499427B040A}"/>
            </c:ext>
          </c:extLst>
        </c:ser>
        <c:dLbls>
          <c:showLegendKey val="0"/>
          <c:showVal val="1"/>
          <c:showCatName val="0"/>
          <c:showSerName val="0"/>
          <c:showPercent val="0"/>
          <c:showBubbleSize val="0"/>
        </c:dLbls>
        <c:axId val="84219776"/>
        <c:axId val="84234240"/>
      </c:scatterChart>
      <c:valAx>
        <c:axId val="84219776"/>
        <c:scaling>
          <c:orientation val="maxMin"/>
          <c:max val="14"/>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元利償還金については、令和元年度において、平成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年度に起債した合併特例債などの元利償還が始まったことなどから増加に転じたものの、毎年度、繰上償還を実施してきたことにより、全体としては減少傾向にある。</a:t>
          </a:r>
        </a:p>
        <a:p>
          <a:r>
            <a:rPr kumimoji="1" lang="ja-JP" altLang="en-US" sz="1400">
              <a:latin typeface="ＭＳ ゴシック" pitchFamily="49" charset="-128"/>
              <a:ea typeface="ＭＳ ゴシック" pitchFamily="49" charset="-128"/>
            </a:rPr>
            <a:t> 公営企業債の元利償還金に対する繰入金については、大半が下水道事業会計のものであるが、基幹部分の整備が終了していることから、減少傾向にある。</a:t>
          </a:r>
        </a:p>
        <a:p>
          <a:r>
            <a:rPr kumimoji="1" lang="ja-JP" altLang="en-US" sz="1400">
              <a:latin typeface="ＭＳ ゴシック" pitchFamily="49" charset="-128"/>
              <a:ea typeface="ＭＳ ゴシック" pitchFamily="49" charset="-128"/>
            </a:rPr>
            <a:t>　近年、これらの状況が続いていることから、実質公債費比率の分子は減少傾向にある。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（該当無し）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一般会計等に係る地方債の現在高は、繰上償還の実施により、減少傾向にある。</a:t>
          </a:r>
        </a:p>
        <a:p>
          <a:r>
            <a:rPr kumimoji="1" lang="ja-JP" altLang="en-US" sz="1400">
              <a:latin typeface="ＭＳ ゴシック" pitchFamily="49" charset="-128"/>
              <a:ea typeface="ＭＳ ゴシック" pitchFamily="49" charset="-128"/>
            </a:rPr>
            <a:t>　公営企業債等繰入見込額についても、下水道事業会計の地方債残高が減少していることなどにより、減少傾向にある。</a:t>
          </a:r>
        </a:p>
        <a:p>
          <a:r>
            <a:rPr kumimoji="1" lang="ja-JP" altLang="en-US" sz="1400">
              <a:latin typeface="ＭＳ ゴシック" pitchFamily="49" charset="-128"/>
              <a:ea typeface="ＭＳ ゴシック" pitchFamily="49" charset="-128"/>
            </a:rPr>
            <a:t>　これらのことから、将来負担額は減少し続けている状況にある。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については、近年、増加傾向にあったが、令和２年度において財政調整基金や減債基金を取り崩したことなどにより、前年度から減少しているが、令和３年度において減債基金へ積極的に積立てを行ったため増加に転じ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将来負担額が減少していることに伴い、近年、将来負担比率の分子が減少し続けた結果、令和元年度以降、将来負担比率は</a:t>
          </a:r>
          <a:r>
            <a:rPr kumimoji="1" lang="en-US" altLang="ja-JP" sz="1400">
              <a:latin typeface="ＭＳ ゴシック" pitchFamily="49" charset="-128"/>
              <a:ea typeface="ＭＳ ゴシック" pitchFamily="49" charset="-128"/>
            </a:rPr>
            <a:t>0.0</a:t>
          </a:r>
          <a:r>
            <a:rPr kumimoji="1" lang="ja-JP" altLang="en-US" sz="1400">
              <a:latin typeface="ＭＳ ゴシック" pitchFamily="49" charset="-128"/>
              <a:ea typeface="ＭＳ ゴシック" pitchFamily="49" charset="-128"/>
            </a:rPr>
            <a:t>％となっている。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岡山県美作市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減債基金に６億８千万円、公共施設整備基金に１億６千万円を新たに積み立てたことが主な要因となり、普通会計の令和３年度末基金残高は、前年度に比べ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億３千万円（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事業債の発行期限となる令和６年度までに、大規模な公共事業が集中して行われる計画があることから、新たに発行する市債の償還が本格的に始まるまでに、地方債の償還に充当可能な減債基金や、建設時の経費に充当可能となる公共施設整備基金の積み立てを積極的に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今後想定される大規模事業に要する経費に対する取り崩しと、安定的な財政運営を行う上で欠かせない基金の積み立てを、財政全体のバランスを考慮しながら計画的に行っていく。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美作市地域振興基金：地域の振興と活力のあるまちづくりを目的とする基金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美作市公共施設整備基金：公共施設等の施設整備に要する経費に充てるための基金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美作市ふるさと創生基金：豊かで活力のある独創的、個性的な地域づくり活動を行うことを目的とする基金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ふるさと美作応援基金：ふるさと納税として収入した寄付金を積立て、寄附者の美作市に対する思いを実現化することを目的とする基金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美作市産業基盤強靭化基金：農業用施設の防災・減災、農林業振興に資する施設・設備の整備及び先進農業に関する対策並びに美作市の主要産業向上に要する経費に充てるための基金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債券運用の方法を見直し、高い利率での運用を図ることで、有効的な活用に努めており、基金全体の運用益については１億２千６百万円となり、前年度と比較して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各特定目的金についても運用益を積立てることとしていることから、残高は増加傾向にある。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安全性、流動性を確保したうえで、効率的な運用を行っていくこととする。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大規模な公共事業が集中して行われる計画があることから、建設時の経費に充当可能となる公共施設整備基金の積み立てを積極的に行うこととしている。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運用益分を４千１百万円積立てた一方、普通交付税の追加交付の影響等により、取崩は行う必要がなくなったため、令和３年度末基金残高は、前年度に比べ４千１百万円（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近年頻発している自然災害等の突発的な事態に備えるため、適切な基金運用に努める。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臨時財政対策債償還基金費として追加交付された普通交付税及び運用益を積立てた一方、取崩しは行わなかったため、令和３年度末基金残高は、前年度に比べ６億７千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今後、令和６年度までに大規模な公共事業が集中して行われる計画があることから、新たに発行する市債の償還が本格的に始まるまでに、積み立てを積極的に行うこととしている。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26,531
26,095
429.29
23,846,547
22,127,396
1,639,998
14,285,179
23,151,109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当市の有形固定資産減価償却率は、類似団体平均値よりも高くなっており、年々施設の老朽化が進んでいるといえる。個別施設計画の策定により、公共施設等の除却や更新等に取り込むことで適正化を図る必要がある</a:t>
          </a:r>
          <a:r>
            <a:rPr kumimoji="1" lang="ja-JP" altLang="ja-JP" sz="1100">
              <a:solidFill>
                <a:schemeClr val="dk1"/>
              </a:solidFill>
              <a:effectLst/>
              <a:latin typeface="+mn-lt"/>
              <a:ea typeface="+mn-ea"/>
              <a:cs typeface="+mn-cs"/>
            </a:rPr>
            <a:t>。</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9" name="テキスト ボックス 58"/>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9" name="テキスト ボックス 68"/>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71" name="直線コネクタ 70"/>
        <xdr:cNvCxnSpPr/>
      </xdr:nvCxnSpPr>
      <xdr:spPr>
        <a:xfrm flipV="1">
          <a:off x="4760595" y="4469342"/>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72" name="有形固定資産減価償却率最小値テキスト"/>
        <xdr:cNvSpPr txBox="1"/>
      </xdr:nvSpPr>
      <xdr:spPr>
        <a:xfrm>
          <a:off x="4813300" y="5809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73" name="直線コネクタ 72"/>
        <xdr:cNvCxnSpPr/>
      </xdr:nvCxnSpPr>
      <xdr:spPr>
        <a:xfrm>
          <a:off x="4673600" y="580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74" name="有形固定資産減価償却率最大値テキスト"/>
        <xdr:cNvSpPr txBox="1"/>
      </xdr:nvSpPr>
      <xdr:spPr>
        <a:xfrm>
          <a:off x="4813300" y="424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75" name="直線コネクタ 74"/>
        <xdr:cNvCxnSpPr/>
      </xdr:nvCxnSpPr>
      <xdr:spPr>
        <a:xfrm>
          <a:off x="4673600" y="4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6" name="有形固定資産減価償却率平均値テキスト"/>
        <xdr:cNvSpPr txBox="1"/>
      </xdr:nvSpPr>
      <xdr:spPr>
        <a:xfrm>
          <a:off x="4813300" y="510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7" name="フローチャート: 判断 76"/>
        <xdr:cNvSpPr/>
      </xdr:nvSpPr>
      <xdr:spPr>
        <a:xfrm>
          <a:off x="4711700" y="52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46884</xdr:rowOff>
    </xdr:from>
    <xdr:to>
      <xdr:col>19</xdr:col>
      <xdr:colOff>187325</xdr:colOff>
      <xdr:row>30</xdr:row>
      <xdr:rowOff>148484</xdr:rowOff>
    </xdr:to>
    <xdr:sp macro="" textlink="">
      <xdr:nvSpPr>
        <xdr:cNvPr id="78" name="フローチャート: 判断 77"/>
        <xdr:cNvSpPr/>
      </xdr:nvSpPr>
      <xdr:spPr>
        <a:xfrm>
          <a:off x="4000500" y="51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39688</xdr:rowOff>
    </xdr:from>
    <xdr:to>
      <xdr:col>15</xdr:col>
      <xdr:colOff>187325</xdr:colOff>
      <xdr:row>30</xdr:row>
      <xdr:rowOff>141288</xdr:rowOff>
    </xdr:to>
    <xdr:sp macro="" textlink="">
      <xdr:nvSpPr>
        <xdr:cNvPr id="79" name="フローチャート: 判断 78"/>
        <xdr:cNvSpPr/>
      </xdr:nvSpPr>
      <xdr:spPr>
        <a:xfrm>
          <a:off x="3238500" y="518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21696</xdr:rowOff>
    </xdr:from>
    <xdr:to>
      <xdr:col>11</xdr:col>
      <xdr:colOff>187325</xdr:colOff>
      <xdr:row>30</xdr:row>
      <xdr:rowOff>123296</xdr:rowOff>
    </xdr:to>
    <xdr:sp macro="" textlink="">
      <xdr:nvSpPr>
        <xdr:cNvPr id="80" name="フローチャート: 判断 79"/>
        <xdr:cNvSpPr/>
      </xdr:nvSpPr>
      <xdr:spPr>
        <a:xfrm>
          <a:off x="2476500" y="51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167958</xdr:rowOff>
    </xdr:from>
    <xdr:to>
      <xdr:col>7</xdr:col>
      <xdr:colOff>187325</xdr:colOff>
      <xdr:row>30</xdr:row>
      <xdr:rowOff>98108</xdr:rowOff>
    </xdr:to>
    <xdr:sp macro="" textlink="">
      <xdr:nvSpPr>
        <xdr:cNvPr id="81" name="フローチャート: 判断 80"/>
        <xdr:cNvSpPr/>
      </xdr:nvSpPr>
      <xdr:spPr>
        <a:xfrm>
          <a:off x="1714500" y="514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75142</xdr:rowOff>
    </xdr:from>
    <xdr:to>
      <xdr:col>23</xdr:col>
      <xdr:colOff>136525</xdr:colOff>
      <xdr:row>32</xdr:row>
      <xdr:rowOff>5292</xdr:rowOff>
    </xdr:to>
    <xdr:sp macro="" textlink="">
      <xdr:nvSpPr>
        <xdr:cNvPr id="87" name="楕円 86"/>
        <xdr:cNvSpPr/>
      </xdr:nvSpPr>
      <xdr:spPr>
        <a:xfrm>
          <a:off x="4711700" y="539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53569</xdr:rowOff>
    </xdr:from>
    <xdr:ext cx="405111" cy="259045"/>
    <xdr:sp macro="" textlink="">
      <xdr:nvSpPr>
        <xdr:cNvPr id="88" name="有形固定資産減価償却率該当値テキスト"/>
        <xdr:cNvSpPr txBox="1"/>
      </xdr:nvSpPr>
      <xdr:spPr>
        <a:xfrm>
          <a:off x="4813300" y="5368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44556</xdr:rowOff>
    </xdr:from>
    <xdr:to>
      <xdr:col>19</xdr:col>
      <xdr:colOff>187325</xdr:colOff>
      <xdr:row>31</xdr:row>
      <xdr:rowOff>146156</xdr:rowOff>
    </xdr:to>
    <xdr:sp macro="" textlink="">
      <xdr:nvSpPr>
        <xdr:cNvPr id="89" name="楕円 88"/>
        <xdr:cNvSpPr/>
      </xdr:nvSpPr>
      <xdr:spPr>
        <a:xfrm>
          <a:off x="4000500" y="53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95356</xdr:rowOff>
    </xdr:from>
    <xdr:to>
      <xdr:col>23</xdr:col>
      <xdr:colOff>85725</xdr:colOff>
      <xdr:row>31</xdr:row>
      <xdr:rowOff>125942</xdr:rowOff>
    </xdr:to>
    <xdr:cxnSp macro="">
      <xdr:nvCxnSpPr>
        <xdr:cNvPr id="90" name="直線コネクタ 89"/>
        <xdr:cNvCxnSpPr/>
      </xdr:nvCxnSpPr>
      <xdr:spPr>
        <a:xfrm>
          <a:off x="4051300" y="5410306"/>
          <a:ext cx="7112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19367</xdr:rowOff>
    </xdr:from>
    <xdr:to>
      <xdr:col>15</xdr:col>
      <xdr:colOff>187325</xdr:colOff>
      <xdr:row>31</xdr:row>
      <xdr:rowOff>120967</xdr:rowOff>
    </xdr:to>
    <xdr:sp macro="" textlink="">
      <xdr:nvSpPr>
        <xdr:cNvPr id="91" name="楕円 90"/>
        <xdr:cNvSpPr/>
      </xdr:nvSpPr>
      <xdr:spPr>
        <a:xfrm>
          <a:off x="3238500" y="533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70167</xdr:rowOff>
    </xdr:from>
    <xdr:to>
      <xdr:col>19</xdr:col>
      <xdr:colOff>136525</xdr:colOff>
      <xdr:row>31</xdr:row>
      <xdr:rowOff>95356</xdr:rowOff>
    </xdr:to>
    <xdr:cxnSp macro="">
      <xdr:nvCxnSpPr>
        <xdr:cNvPr id="92" name="直線コネクタ 91"/>
        <xdr:cNvCxnSpPr/>
      </xdr:nvCxnSpPr>
      <xdr:spPr>
        <a:xfrm>
          <a:off x="3289300" y="5385117"/>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160232</xdr:rowOff>
    </xdr:from>
    <xdr:to>
      <xdr:col>11</xdr:col>
      <xdr:colOff>187325</xdr:colOff>
      <xdr:row>31</xdr:row>
      <xdr:rowOff>90382</xdr:rowOff>
    </xdr:to>
    <xdr:sp macro="" textlink="">
      <xdr:nvSpPr>
        <xdr:cNvPr id="93" name="楕円 92"/>
        <xdr:cNvSpPr/>
      </xdr:nvSpPr>
      <xdr:spPr>
        <a:xfrm>
          <a:off x="2476500" y="530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39582</xdr:rowOff>
    </xdr:from>
    <xdr:to>
      <xdr:col>15</xdr:col>
      <xdr:colOff>136525</xdr:colOff>
      <xdr:row>31</xdr:row>
      <xdr:rowOff>70167</xdr:rowOff>
    </xdr:to>
    <xdr:cxnSp macro="">
      <xdr:nvCxnSpPr>
        <xdr:cNvPr id="94" name="直線コネクタ 93"/>
        <xdr:cNvCxnSpPr/>
      </xdr:nvCxnSpPr>
      <xdr:spPr>
        <a:xfrm>
          <a:off x="2527300" y="5354532"/>
          <a:ext cx="762000" cy="3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133244</xdr:rowOff>
    </xdr:from>
    <xdr:to>
      <xdr:col>7</xdr:col>
      <xdr:colOff>187325</xdr:colOff>
      <xdr:row>31</xdr:row>
      <xdr:rowOff>63394</xdr:rowOff>
    </xdr:to>
    <xdr:sp macro="" textlink="">
      <xdr:nvSpPr>
        <xdr:cNvPr id="95" name="楕円 94"/>
        <xdr:cNvSpPr/>
      </xdr:nvSpPr>
      <xdr:spPr>
        <a:xfrm>
          <a:off x="1714500" y="527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12594</xdr:rowOff>
    </xdr:from>
    <xdr:to>
      <xdr:col>11</xdr:col>
      <xdr:colOff>136525</xdr:colOff>
      <xdr:row>31</xdr:row>
      <xdr:rowOff>39582</xdr:rowOff>
    </xdr:to>
    <xdr:cxnSp macro="">
      <xdr:nvCxnSpPr>
        <xdr:cNvPr id="96" name="直線コネクタ 95"/>
        <xdr:cNvCxnSpPr/>
      </xdr:nvCxnSpPr>
      <xdr:spPr>
        <a:xfrm>
          <a:off x="1765300" y="5327544"/>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165011</xdr:rowOff>
    </xdr:from>
    <xdr:ext cx="405111" cy="259045"/>
    <xdr:sp macro="" textlink="">
      <xdr:nvSpPr>
        <xdr:cNvPr id="97" name="n_1aveValue有形固定資産減価償却率"/>
        <xdr:cNvSpPr txBox="1"/>
      </xdr:nvSpPr>
      <xdr:spPr>
        <a:xfrm>
          <a:off x="3836044" y="4965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157815</xdr:rowOff>
    </xdr:from>
    <xdr:ext cx="405111" cy="259045"/>
    <xdr:sp macro="" textlink="">
      <xdr:nvSpPr>
        <xdr:cNvPr id="98" name="n_2aveValue有形固定資産減価償却率"/>
        <xdr:cNvSpPr txBox="1"/>
      </xdr:nvSpPr>
      <xdr:spPr>
        <a:xfrm>
          <a:off x="3086744" y="4958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139823</xdr:rowOff>
    </xdr:from>
    <xdr:ext cx="405111" cy="259045"/>
    <xdr:sp macro="" textlink="">
      <xdr:nvSpPr>
        <xdr:cNvPr id="99" name="n_3aveValue有形固定資産減価償却率"/>
        <xdr:cNvSpPr txBox="1"/>
      </xdr:nvSpPr>
      <xdr:spPr>
        <a:xfrm>
          <a:off x="2324744" y="49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114635</xdr:rowOff>
    </xdr:from>
    <xdr:ext cx="405111" cy="259045"/>
    <xdr:sp macro="" textlink="">
      <xdr:nvSpPr>
        <xdr:cNvPr id="100" name="n_4aveValue有形固定資産減価償却率"/>
        <xdr:cNvSpPr txBox="1"/>
      </xdr:nvSpPr>
      <xdr:spPr>
        <a:xfrm>
          <a:off x="1562744" y="491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137283</xdr:rowOff>
    </xdr:from>
    <xdr:ext cx="405111" cy="259045"/>
    <xdr:sp macro="" textlink="">
      <xdr:nvSpPr>
        <xdr:cNvPr id="101" name="n_1mainValue有形固定資産減価償却率"/>
        <xdr:cNvSpPr txBox="1"/>
      </xdr:nvSpPr>
      <xdr:spPr>
        <a:xfrm>
          <a:off x="3836044" y="54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112094</xdr:rowOff>
    </xdr:from>
    <xdr:ext cx="405111" cy="259045"/>
    <xdr:sp macro="" textlink="">
      <xdr:nvSpPr>
        <xdr:cNvPr id="102" name="n_2mainValue有形固定資産減価償却率"/>
        <xdr:cNvSpPr txBox="1"/>
      </xdr:nvSpPr>
      <xdr:spPr>
        <a:xfrm>
          <a:off x="3086744" y="5427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81509</xdr:rowOff>
    </xdr:from>
    <xdr:ext cx="405111" cy="259045"/>
    <xdr:sp macro="" textlink="">
      <xdr:nvSpPr>
        <xdr:cNvPr id="103" name="n_3mainValue有形固定資産減価償却率"/>
        <xdr:cNvSpPr txBox="1"/>
      </xdr:nvSpPr>
      <xdr:spPr>
        <a:xfrm>
          <a:off x="2324744" y="5396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54521</xdr:rowOff>
    </xdr:from>
    <xdr:ext cx="405111" cy="259045"/>
    <xdr:sp macro="" textlink="">
      <xdr:nvSpPr>
        <xdr:cNvPr id="104" name="n_4mainValue有形固定資産減価償却率"/>
        <xdr:cNvSpPr txBox="1"/>
      </xdr:nvSpPr>
      <xdr:spPr>
        <a:xfrm>
          <a:off x="1562744" y="536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債務償還比率は前年度に比べ</a:t>
          </a:r>
          <a:r>
            <a:rPr kumimoji="1" lang="en-US" altLang="ja-JP" sz="1100">
              <a:solidFill>
                <a:schemeClr val="dk1"/>
              </a:solidFill>
              <a:effectLst/>
              <a:latin typeface="+mn-lt"/>
              <a:ea typeface="+mn-ea"/>
              <a:cs typeface="+mn-cs"/>
            </a:rPr>
            <a:t>90.5</a:t>
          </a:r>
          <a:r>
            <a:rPr kumimoji="1" lang="ja-JP" altLang="ja-JP" sz="1100">
              <a:solidFill>
                <a:schemeClr val="dk1"/>
              </a:solidFill>
              <a:effectLst/>
              <a:latin typeface="+mn-lt"/>
              <a:ea typeface="+mn-ea"/>
              <a:cs typeface="+mn-cs"/>
            </a:rPr>
            <a:t>ポイント下がり、類似団体平均を下回っている。主な要因としては、毎年度実施している繰上償還により地方債の現在高が減少したことが考えられる。</a:t>
          </a:r>
          <a:endParaRPr lang="ja-JP" altLang="ja-JP">
            <a:effectLst/>
          </a:endParaRPr>
        </a:p>
        <a:p>
          <a:r>
            <a:rPr kumimoji="1" lang="ja-JP" altLang="ja-JP" sz="1100">
              <a:solidFill>
                <a:schemeClr val="dk1"/>
              </a:solidFill>
              <a:effectLst/>
              <a:latin typeface="+mn-lt"/>
              <a:ea typeface="+mn-ea"/>
              <a:cs typeface="+mn-cs"/>
            </a:rPr>
            <a:t>　今後、地方債を財源とする大規模な建設事業の計画もあり、起債年度の時期が重なる可能性があるため、引き続き、地方債残高の縮減等に取り組んでいく必要がある。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35" name="直線コネクタ 134"/>
        <xdr:cNvCxnSpPr/>
      </xdr:nvCxnSpPr>
      <xdr:spPr>
        <a:xfrm flipV="1">
          <a:off x="14793595" y="4660002"/>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6" name="債務償還比率最小値テキスト"/>
        <xdr:cNvSpPr txBox="1"/>
      </xdr:nvSpPr>
      <xdr:spPr>
        <a:xfrm>
          <a:off x="14846300" y="591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7" name="直線コネクタ 136"/>
        <xdr:cNvCxnSpPr/>
      </xdr:nvCxnSpPr>
      <xdr:spPr>
        <a:xfrm>
          <a:off x="14706600" y="590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8" name="債務償還比率最大値テキスト"/>
        <xdr:cNvSpPr txBox="1"/>
      </xdr:nvSpPr>
      <xdr:spPr>
        <a:xfrm>
          <a:off x="14846300" y="443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9" name="直線コネクタ 138"/>
        <xdr:cNvCxnSpPr/>
      </xdr:nvCxnSpPr>
      <xdr:spPr>
        <a:xfrm>
          <a:off x="14706600" y="466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81959</xdr:rowOff>
    </xdr:from>
    <xdr:ext cx="469744" cy="259045"/>
    <xdr:sp macro="" textlink="">
      <xdr:nvSpPr>
        <xdr:cNvPr id="140" name="債務償還比率平均値テキスト"/>
        <xdr:cNvSpPr txBox="1"/>
      </xdr:nvSpPr>
      <xdr:spPr>
        <a:xfrm>
          <a:off x="14846300" y="52254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41" name="フローチャート: 判断 140"/>
        <xdr:cNvSpPr/>
      </xdr:nvSpPr>
      <xdr:spPr>
        <a:xfrm>
          <a:off x="14744700" y="5247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18751</xdr:rowOff>
    </xdr:from>
    <xdr:to>
      <xdr:col>72</xdr:col>
      <xdr:colOff>123825</xdr:colOff>
      <xdr:row>31</xdr:row>
      <xdr:rowOff>120351</xdr:rowOff>
    </xdr:to>
    <xdr:sp macro="" textlink="">
      <xdr:nvSpPr>
        <xdr:cNvPr id="142" name="フローチャート: 判断 141"/>
        <xdr:cNvSpPr/>
      </xdr:nvSpPr>
      <xdr:spPr>
        <a:xfrm>
          <a:off x="14033500" y="533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60697</xdr:rowOff>
    </xdr:from>
    <xdr:to>
      <xdr:col>68</xdr:col>
      <xdr:colOff>123825</xdr:colOff>
      <xdr:row>31</xdr:row>
      <xdr:rowOff>162297</xdr:rowOff>
    </xdr:to>
    <xdr:sp macro="" textlink="">
      <xdr:nvSpPr>
        <xdr:cNvPr id="143" name="フローチャート: 判断 142"/>
        <xdr:cNvSpPr/>
      </xdr:nvSpPr>
      <xdr:spPr>
        <a:xfrm>
          <a:off x="13271500" y="537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26770</xdr:rowOff>
    </xdr:from>
    <xdr:to>
      <xdr:col>64</xdr:col>
      <xdr:colOff>123825</xdr:colOff>
      <xdr:row>31</xdr:row>
      <xdr:rowOff>128370</xdr:rowOff>
    </xdr:to>
    <xdr:sp macro="" textlink="">
      <xdr:nvSpPr>
        <xdr:cNvPr id="144" name="フローチャート: 判断 143"/>
        <xdr:cNvSpPr/>
      </xdr:nvSpPr>
      <xdr:spPr>
        <a:xfrm>
          <a:off x="12509500" y="53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5797</xdr:rowOff>
    </xdr:from>
    <xdr:to>
      <xdr:col>60</xdr:col>
      <xdr:colOff>123825</xdr:colOff>
      <xdr:row>31</xdr:row>
      <xdr:rowOff>107397</xdr:rowOff>
    </xdr:to>
    <xdr:sp macro="" textlink="">
      <xdr:nvSpPr>
        <xdr:cNvPr id="145" name="フローチャート: 判断 144"/>
        <xdr:cNvSpPr/>
      </xdr:nvSpPr>
      <xdr:spPr>
        <a:xfrm>
          <a:off x="11747500" y="532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18370</xdr:rowOff>
    </xdr:from>
    <xdr:to>
      <xdr:col>76</xdr:col>
      <xdr:colOff>73025</xdr:colOff>
      <xdr:row>29</xdr:row>
      <xdr:rowOff>119970</xdr:rowOff>
    </xdr:to>
    <xdr:sp macro="" textlink="">
      <xdr:nvSpPr>
        <xdr:cNvPr id="151" name="楕円 150"/>
        <xdr:cNvSpPr/>
      </xdr:nvSpPr>
      <xdr:spPr>
        <a:xfrm>
          <a:off x="14744700" y="499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41247</xdr:rowOff>
    </xdr:from>
    <xdr:ext cx="469744" cy="259045"/>
    <xdr:sp macro="" textlink="">
      <xdr:nvSpPr>
        <xdr:cNvPr id="152" name="債務償還比率該当値テキスト"/>
        <xdr:cNvSpPr txBox="1"/>
      </xdr:nvSpPr>
      <xdr:spPr>
        <a:xfrm>
          <a:off x="14846300" y="48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157933</xdr:rowOff>
    </xdr:from>
    <xdr:to>
      <xdr:col>72</xdr:col>
      <xdr:colOff>123825</xdr:colOff>
      <xdr:row>30</xdr:row>
      <xdr:rowOff>88083</xdr:rowOff>
    </xdr:to>
    <xdr:sp macro="" textlink="">
      <xdr:nvSpPr>
        <xdr:cNvPr id="153" name="楕円 152"/>
        <xdr:cNvSpPr/>
      </xdr:nvSpPr>
      <xdr:spPr>
        <a:xfrm>
          <a:off x="14033500" y="512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69170</xdr:rowOff>
    </xdr:from>
    <xdr:to>
      <xdr:col>76</xdr:col>
      <xdr:colOff>22225</xdr:colOff>
      <xdr:row>30</xdr:row>
      <xdr:rowOff>37283</xdr:rowOff>
    </xdr:to>
    <xdr:cxnSp macro="">
      <xdr:nvCxnSpPr>
        <xdr:cNvPr id="154" name="直線コネクタ 153"/>
        <xdr:cNvCxnSpPr/>
      </xdr:nvCxnSpPr>
      <xdr:spPr>
        <a:xfrm flipV="1">
          <a:off x="14084300" y="5041220"/>
          <a:ext cx="711200" cy="13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84101</xdr:rowOff>
    </xdr:from>
    <xdr:to>
      <xdr:col>68</xdr:col>
      <xdr:colOff>123825</xdr:colOff>
      <xdr:row>31</xdr:row>
      <xdr:rowOff>14251</xdr:rowOff>
    </xdr:to>
    <xdr:sp macro="" textlink="">
      <xdr:nvSpPr>
        <xdr:cNvPr id="155" name="楕円 154"/>
        <xdr:cNvSpPr/>
      </xdr:nvSpPr>
      <xdr:spPr>
        <a:xfrm>
          <a:off x="13271500" y="522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37283</xdr:rowOff>
    </xdr:from>
    <xdr:to>
      <xdr:col>72</xdr:col>
      <xdr:colOff>73025</xdr:colOff>
      <xdr:row>30</xdr:row>
      <xdr:rowOff>134901</xdr:rowOff>
    </xdr:to>
    <xdr:cxnSp macro="">
      <xdr:nvCxnSpPr>
        <xdr:cNvPr id="156" name="直線コネクタ 155"/>
        <xdr:cNvCxnSpPr/>
      </xdr:nvCxnSpPr>
      <xdr:spPr>
        <a:xfrm flipV="1">
          <a:off x="13322300" y="5180783"/>
          <a:ext cx="762000" cy="9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169073</xdr:rowOff>
    </xdr:from>
    <xdr:to>
      <xdr:col>64</xdr:col>
      <xdr:colOff>123825</xdr:colOff>
      <xdr:row>31</xdr:row>
      <xdr:rowOff>99223</xdr:rowOff>
    </xdr:to>
    <xdr:sp macro="" textlink="">
      <xdr:nvSpPr>
        <xdr:cNvPr id="157" name="楕円 156"/>
        <xdr:cNvSpPr/>
      </xdr:nvSpPr>
      <xdr:spPr>
        <a:xfrm>
          <a:off x="12509500" y="531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134901</xdr:rowOff>
    </xdr:from>
    <xdr:to>
      <xdr:col>68</xdr:col>
      <xdr:colOff>73025</xdr:colOff>
      <xdr:row>31</xdr:row>
      <xdr:rowOff>48423</xdr:rowOff>
    </xdr:to>
    <xdr:cxnSp macro="">
      <xdr:nvCxnSpPr>
        <xdr:cNvPr id="158" name="直線コネクタ 157"/>
        <xdr:cNvCxnSpPr/>
      </xdr:nvCxnSpPr>
      <xdr:spPr>
        <a:xfrm flipV="1">
          <a:off x="12560300" y="5278401"/>
          <a:ext cx="762000" cy="8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31859</xdr:rowOff>
    </xdr:from>
    <xdr:to>
      <xdr:col>60</xdr:col>
      <xdr:colOff>123825</xdr:colOff>
      <xdr:row>31</xdr:row>
      <xdr:rowOff>133459</xdr:rowOff>
    </xdr:to>
    <xdr:sp macro="" textlink="">
      <xdr:nvSpPr>
        <xdr:cNvPr id="159" name="楕円 158"/>
        <xdr:cNvSpPr/>
      </xdr:nvSpPr>
      <xdr:spPr>
        <a:xfrm>
          <a:off x="11747500" y="534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48423</xdr:rowOff>
    </xdr:from>
    <xdr:to>
      <xdr:col>64</xdr:col>
      <xdr:colOff>73025</xdr:colOff>
      <xdr:row>31</xdr:row>
      <xdr:rowOff>82659</xdr:rowOff>
    </xdr:to>
    <xdr:cxnSp macro="">
      <xdr:nvCxnSpPr>
        <xdr:cNvPr id="160" name="直線コネクタ 159"/>
        <xdr:cNvCxnSpPr/>
      </xdr:nvCxnSpPr>
      <xdr:spPr>
        <a:xfrm flipV="1">
          <a:off x="11798300" y="5363373"/>
          <a:ext cx="762000" cy="3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111478</xdr:rowOff>
    </xdr:from>
    <xdr:ext cx="469744" cy="259045"/>
    <xdr:sp macro="" textlink="">
      <xdr:nvSpPr>
        <xdr:cNvPr id="161" name="n_1aveValue債務償還比率"/>
        <xdr:cNvSpPr txBox="1"/>
      </xdr:nvSpPr>
      <xdr:spPr>
        <a:xfrm>
          <a:off x="13836727" y="542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153424</xdr:rowOff>
    </xdr:from>
    <xdr:ext cx="469744" cy="259045"/>
    <xdr:sp macro="" textlink="">
      <xdr:nvSpPr>
        <xdr:cNvPr id="162" name="n_2aveValue債務償還比率"/>
        <xdr:cNvSpPr txBox="1"/>
      </xdr:nvSpPr>
      <xdr:spPr>
        <a:xfrm>
          <a:off x="13087427" y="546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119497</xdr:rowOff>
    </xdr:from>
    <xdr:ext cx="469744" cy="259045"/>
    <xdr:sp macro="" textlink="">
      <xdr:nvSpPr>
        <xdr:cNvPr id="163" name="n_3aveValue債務償還比率"/>
        <xdr:cNvSpPr txBox="1"/>
      </xdr:nvSpPr>
      <xdr:spPr>
        <a:xfrm>
          <a:off x="12325427" y="543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123924</xdr:rowOff>
    </xdr:from>
    <xdr:ext cx="469744" cy="259045"/>
    <xdr:sp macro="" textlink="">
      <xdr:nvSpPr>
        <xdr:cNvPr id="164" name="n_4aveValue債務償還比率"/>
        <xdr:cNvSpPr txBox="1"/>
      </xdr:nvSpPr>
      <xdr:spPr>
        <a:xfrm>
          <a:off x="11563427" y="509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104610</xdr:rowOff>
    </xdr:from>
    <xdr:ext cx="469744" cy="259045"/>
    <xdr:sp macro="" textlink="">
      <xdr:nvSpPr>
        <xdr:cNvPr id="165" name="n_1mainValue債務償還比率"/>
        <xdr:cNvSpPr txBox="1"/>
      </xdr:nvSpPr>
      <xdr:spPr>
        <a:xfrm>
          <a:off x="13836727" y="490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30778</xdr:rowOff>
    </xdr:from>
    <xdr:ext cx="469744" cy="259045"/>
    <xdr:sp macro="" textlink="">
      <xdr:nvSpPr>
        <xdr:cNvPr id="166" name="n_2mainValue債務償還比率"/>
        <xdr:cNvSpPr txBox="1"/>
      </xdr:nvSpPr>
      <xdr:spPr>
        <a:xfrm>
          <a:off x="13087427" y="500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115750</xdr:rowOff>
    </xdr:from>
    <xdr:ext cx="469744" cy="259045"/>
    <xdr:sp macro="" textlink="">
      <xdr:nvSpPr>
        <xdr:cNvPr id="167" name="n_3mainValue債務償還比率"/>
        <xdr:cNvSpPr txBox="1"/>
      </xdr:nvSpPr>
      <xdr:spPr>
        <a:xfrm>
          <a:off x="12325427" y="508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124586</xdr:rowOff>
    </xdr:from>
    <xdr:ext cx="469744" cy="259045"/>
    <xdr:sp macro="" textlink="">
      <xdr:nvSpPr>
        <xdr:cNvPr id="168" name="n_4mainValue債務償還比率"/>
        <xdr:cNvSpPr txBox="1"/>
      </xdr:nvSpPr>
      <xdr:spPr>
        <a:xfrm>
          <a:off x="11563427" y="543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26,531
26,095
429.29
23,846,547
22,127,396
1,639,998
14,285,179
23,151,109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4" name="フローチャート: 判断 63"/>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4445</xdr:rowOff>
    </xdr:from>
    <xdr:to>
      <xdr:col>10</xdr:col>
      <xdr:colOff>165100</xdr:colOff>
      <xdr:row>37</xdr:row>
      <xdr:rowOff>106045</xdr:rowOff>
    </xdr:to>
    <xdr:sp macro="" textlink="">
      <xdr:nvSpPr>
        <xdr:cNvPr id="66" name="フローチャート: 判断 65"/>
        <xdr:cNvSpPr/>
      </xdr:nvSpPr>
      <xdr:spPr>
        <a:xfrm>
          <a:off x="1968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135890</xdr:rowOff>
    </xdr:from>
    <xdr:to>
      <xdr:col>6</xdr:col>
      <xdr:colOff>38100</xdr:colOff>
      <xdr:row>37</xdr:row>
      <xdr:rowOff>66040</xdr:rowOff>
    </xdr:to>
    <xdr:sp macro="" textlink="">
      <xdr:nvSpPr>
        <xdr:cNvPr id="67" name="フローチャート: 判断 66"/>
        <xdr:cNvSpPr/>
      </xdr:nvSpPr>
      <xdr:spPr>
        <a:xfrm>
          <a:off x="1079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149225</xdr:rowOff>
    </xdr:from>
    <xdr:to>
      <xdr:col>24</xdr:col>
      <xdr:colOff>114300</xdr:colOff>
      <xdr:row>39</xdr:row>
      <xdr:rowOff>79375</xdr:rowOff>
    </xdr:to>
    <xdr:sp macro="" textlink="">
      <xdr:nvSpPr>
        <xdr:cNvPr id="73" name="楕円 72"/>
        <xdr:cNvSpPr/>
      </xdr:nvSpPr>
      <xdr:spPr>
        <a:xfrm>
          <a:off x="45847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127652</xdr:rowOff>
    </xdr:from>
    <xdr:ext cx="405111" cy="259045"/>
    <xdr:sp macro="" textlink="">
      <xdr:nvSpPr>
        <xdr:cNvPr id="74" name="【道路】&#10;有形固定資産減価償却率該当値テキスト"/>
        <xdr:cNvSpPr txBox="1"/>
      </xdr:nvSpPr>
      <xdr:spPr>
        <a:xfrm>
          <a:off x="4673600"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113030</xdr:rowOff>
    </xdr:from>
    <xdr:to>
      <xdr:col>20</xdr:col>
      <xdr:colOff>38100</xdr:colOff>
      <xdr:row>39</xdr:row>
      <xdr:rowOff>43180</xdr:rowOff>
    </xdr:to>
    <xdr:sp macro="" textlink="">
      <xdr:nvSpPr>
        <xdr:cNvPr id="75" name="楕円 74"/>
        <xdr:cNvSpPr/>
      </xdr:nvSpPr>
      <xdr:spPr>
        <a:xfrm>
          <a:off x="3746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163830</xdr:rowOff>
    </xdr:from>
    <xdr:to>
      <xdr:col>24</xdr:col>
      <xdr:colOff>63500</xdr:colOff>
      <xdr:row>39</xdr:row>
      <xdr:rowOff>28575</xdr:rowOff>
    </xdr:to>
    <xdr:cxnSp macro="">
      <xdr:nvCxnSpPr>
        <xdr:cNvPr id="76" name="直線コネクタ 75"/>
        <xdr:cNvCxnSpPr/>
      </xdr:nvCxnSpPr>
      <xdr:spPr>
        <a:xfrm>
          <a:off x="3797300" y="66789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78740</xdr:rowOff>
    </xdr:from>
    <xdr:to>
      <xdr:col>15</xdr:col>
      <xdr:colOff>101600</xdr:colOff>
      <xdr:row>39</xdr:row>
      <xdr:rowOff>8890</xdr:rowOff>
    </xdr:to>
    <xdr:sp macro="" textlink="">
      <xdr:nvSpPr>
        <xdr:cNvPr id="77" name="楕円 76"/>
        <xdr:cNvSpPr/>
      </xdr:nvSpPr>
      <xdr:spPr>
        <a:xfrm>
          <a:off x="2857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129540</xdr:rowOff>
    </xdr:from>
    <xdr:to>
      <xdr:col>19</xdr:col>
      <xdr:colOff>177800</xdr:colOff>
      <xdr:row>38</xdr:row>
      <xdr:rowOff>163830</xdr:rowOff>
    </xdr:to>
    <xdr:cxnSp macro="">
      <xdr:nvCxnSpPr>
        <xdr:cNvPr id="78" name="直線コネクタ 77"/>
        <xdr:cNvCxnSpPr/>
      </xdr:nvCxnSpPr>
      <xdr:spPr>
        <a:xfrm>
          <a:off x="2908300" y="66446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44450</xdr:rowOff>
    </xdr:from>
    <xdr:to>
      <xdr:col>10</xdr:col>
      <xdr:colOff>165100</xdr:colOff>
      <xdr:row>38</xdr:row>
      <xdr:rowOff>146050</xdr:rowOff>
    </xdr:to>
    <xdr:sp macro="" textlink="">
      <xdr:nvSpPr>
        <xdr:cNvPr id="79" name="楕円 78"/>
        <xdr:cNvSpPr/>
      </xdr:nvSpPr>
      <xdr:spPr>
        <a:xfrm>
          <a:off x="1968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95250</xdr:rowOff>
    </xdr:from>
    <xdr:to>
      <xdr:col>15</xdr:col>
      <xdr:colOff>50800</xdr:colOff>
      <xdr:row>38</xdr:row>
      <xdr:rowOff>129540</xdr:rowOff>
    </xdr:to>
    <xdr:cxnSp macro="">
      <xdr:nvCxnSpPr>
        <xdr:cNvPr id="80" name="直線コネクタ 79"/>
        <xdr:cNvCxnSpPr/>
      </xdr:nvCxnSpPr>
      <xdr:spPr>
        <a:xfrm>
          <a:off x="2019300" y="66103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12065</xdr:rowOff>
    </xdr:from>
    <xdr:to>
      <xdr:col>6</xdr:col>
      <xdr:colOff>38100</xdr:colOff>
      <xdr:row>38</xdr:row>
      <xdr:rowOff>113665</xdr:rowOff>
    </xdr:to>
    <xdr:sp macro="" textlink="">
      <xdr:nvSpPr>
        <xdr:cNvPr id="81" name="楕円 80"/>
        <xdr:cNvSpPr/>
      </xdr:nvSpPr>
      <xdr:spPr>
        <a:xfrm>
          <a:off x="1079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62865</xdr:rowOff>
    </xdr:from>
    <xdr:to>
      <xdr:col>10</xdr:col>
      <xdr:colOff>114300</xdr:colOff>
      <xdr:row>38</xdr:row>
      <xdr:rowOff>95250</xdr:rowOff>
    </xdr:to>
    <xdr:cxnSp macro="">
      <xdr:nvCxnSpPr>
        <xdr:cNvPr id="82" name="直線コネクタ 81"/>
        <xdr:cNvCxnSpPr/>
      </xdr:nvCxnSpPr>
      <xdr:spPr>
        <a:xfrm>
          <a:off x="1130300" y="65779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4462</xdr:rowOff>
    </xdr:from>
    <xdr:ext cx="405111" cy="259045"/>
    <xdr:sp macro="" textlink="">
      <xdr:nvSpPr>
        <xdr:cNvPr id="83" name="n_1aveValue【道路】&#10;有形固定資産減価償却率"/>
        <xdr:cNvSpPr txBox="1"/>
      </xdr:nvSpPr>
      <xdr:spPr>
        <a:xfrm>
          <a:off x="3582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84" name="n_2aveValue【道路】&#10;有形固定資産減価償却率"/>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122572</xdr:rowOff>
    </xdr:from>
    <xdr:ext cx="405111" cy="259045"/>
    <xdr:sp macro="" textlink="">
      <xdr:nvSpPr>
        <xdr:cNvPr id="85" name="n_3aveValue【道路】&#10;有形固定資産減価償却率"/>
        <xdr:cNvSpPr txBox="1"/>
      </xdr:nvSpPr>
      <xdr:spPr>
        <a:xfrm>
          <a:off x="1816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82567</xdr:rowOff>
    </xdr:from>
    <xdr:ext cx="405111" cy="259045"/>
    <xdr:sp macro="" textlink="">
      <xdr:nvSpPr>
        <xdr:cNvPr id="86" name="n_4aveValue【道路】&#10;有形固定資産減価償却率"/>
        <xdr:cNvSpPr txBox="1"/>
      </xdr:nvSpPr>
      <xdr:spPr>
        <a:xfrm>
          <a:off x="927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34307</xdr:rowOff>
    </xdr:from>
    <xdr:ext cx="405111" cy="259045"/>
    <xdr:sp macro="" textlink="">
      <xdr:nvSpPr>
        <xdr:cNvPr id="87" name="n_1mainValue【道路】&#10;有形固定資産減価償却率"/>
        <xdr:cNvSpPr txBox="1"/>
      </xdr:nvSpPr>
      <xdr:spPr>
        <a:xfrm>
          <a:off x="358204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17</xdr:rowOff>
    </xdr:from>
    <xdr:ext cx="405111" cy="259045"/>
    <xdr:sp macro="" textlink="">
      <xdr:nvSpPr>
        <xdr:cNvPr id="88" name="n_2mainValue【道路】&#10;有形固定資産減価償却率"/>
        <xdr:cNvSpPr txBox="1"/>
      </xdr:nvSpPr>
      <xdr:spPr>
        <a:xfrm>
          <a:off x="27057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137177</xdr:rowOff>
    </xdr:from>
    <xdr:ext cx="405111" cy="259045"/>
    <xdr:sp macro="" textlink="">
      <xdr:nvSpPr>
        <xdr:cNvPr id="89" name="n_3mainValue【道路】&#10;有形固定資産減価償却率"/>
        <xdr:cNvSpPr txBox="1"/>
      </xdr:nvSpPr>
      <xdr:spPr>
        <a:xfrm>
          <a:off x="1816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104792</xdr:rowOff>
    </xdr:from>
    <xdr:ext cx="405111" cy="259045"/>
    <xdr:sp macro="" textlink="">
      <xdr:nvSpPr>
        <xdr:cNvPr id="90" name="n_4mainValue【道路】&#10;有形固定資産減価償却率"/>
        <xdr:cNvSpPr txBox="1"/>
      </xdr:nvSpPr>
      <xdr:spPr>
        <a:xfrm>
          <a:off x="9277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130611</xdr:rowOff>
    </xdr:from>
    <xdr:to>
      <xdr:col>50</xdr:col>
      <xdr:colOff>165100</xdr:colOff>
      <xdr:row>40</xdr:row>
      <xdr:rowOff>60761</xdr:rowOff>
    </xdr:to>
    <xdr:sp macro="" textlink="">
      <xdr:nvSpPr>
        <xdr:cNvPr id="119" name="フローチャート: 判断 118"/>
        <xdr:cNvSpPr/>
      </xdr:nvSpPr>
      <xdr:spPr>
        <a:xfrm>
          <a:off x="9588500" y="68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144281</xdr:rowOff>
    </xdr:from>
    <xdr:to>
      <xdr:col>46</xdr:col>
      <xdr:colOff>38100</xdr:colOff>
      <xdr:row>40</xdr:row>
      <xdr:rowOff>74431</xdr:rowOff>
    </xdr:to>
    <xdr:sp macro="" textlink="">
      <xdr:nvSpPr>
        <xdr:cNvPr id="120" name="フローチャート: 判断 119"/>
        <xdr:cNvSpPr/>
      </xdr:nvSpPr>
      <xdr:spPr>
        <a:xfrm>
          <a:off x="8699500" y="683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154998</xdr:rowOff>
    </xdr:from>
    <xdr:to>
      <xdr:col>41</xdr:col>
      <xdr:colOff>101600</xdr:colOff>
      <xdr:row>40</xdr:row>
      <xdr:rowOff>85148</xdr:rowOff>
    </xdr:to>
    <xdr:sp macro="" textlink="">
      <xdr:nvSpPr>
        <xdr:cNvPr id="121" name="フローチャート: 判断 120"/>
        <xdr:cNvSpPr/>
      </xdr:nvSpPr>
      <xdr:spPr>
        <a:xfrm>
          <a:off x="7810500" y="684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166081</xdr:rowOff>
    </xdr:from>
    <xdr:to>
      <xdr:col>36</xdr:col>
      <xdr:colOff>165100</xdr:colOff>
      <xdr:row>40</xdr:row>
      <xdr:rowOff>96231</xdr:rowOff>
    </xdr:to>
    <xdr:sp macro="" textlink="">
      <xdr:nvSpPr>
        <xdr:cNvPr id="122" name="フローチャート: 判断 121"/>
        <xdr:cNvSpPr/>
      </xdr:nvSpPr>
      <xdr:spPr>
        <a:xfrm>
          <a:off x="6921500" y="685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116785</xdr:rowOff>
    </xdr:from>
    <xdr:to>
      <xdr:col>55</xdr:col>
      <xdr:colOff>50800</xdr:colOff>
      <xdr:row>39</xdr:row>
      <xdr:rowOff>46935</xdr:rowOff>
    </xdr:to>
    <xdr:sp macro="" textlink="">
      <xdr:nvSpPr>
        <xdr:cNvPr id="128" name="楕円 127"/>
        <xdr:cNvSpPr/>
      </xdr:nvSpPr>
      <xdr:spPr>
        <a:xfrm>
          <a:off x="10426700" y="663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139662</xdr:rowOff>
    </xdr:from>
    <xdr:ext cx="534377" cy="259045"/>
    <xdr:sp macro="" textlink="">
      <xdr:nvSpPr>
        <xdr:cNvPr id="129" name="【道路】&#10;一人当たり延長該当値テキスト"/>
        <xdr:cNvSpPr txBox="1"/>
      </xdr:nvSpPr>
      <xdr:spPr>
        <a:xfrm>
          <a:off x="10515600" y="648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124603</xdr:rowOff>
    </xdr:from>
    <xdr:to>
      <xdr:col>50</xdr:col>
      <xdr:colOff>165100</xdr:colOff>
      <xdr:row>39</xdr:row>
      <xdr:rowOff>54753</xdr:rowOff>
    </xdr:to>
    <xdr:sp macro="" textlink="">
      <xdr:nvSpPr>
        <xdr:cNvPr id="130" name="楕円 129"/>
        <xdr:cNvSpPr/>
      </xdr:nvSpPr>
      <xdr:spPr>
        <a:xfrm>
          <a:off x="9588500" y="663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167585</xdr:rowOff>
    </xdr:from>
    <xdr:to>
      <xdr:col>55</xdr:col>
      <xdr:colOff>0</xdr:colOff>
      <xdr:row>39</xdr:row>
      <xdr:rowOff>3953</xdr:rowOff>
    </xdr:to>
    <xdr:cxnSp macro="">
      <xdr:nvCxnSpPr>
        <xdr:cNvPr id="131" name="直線コネクタ 130"/>
        <xdr:cNvCxnSpPr/>
      </xdr:nvCxnSpPr>
      <xdr:spPr>
        <a:xfrm flipV="1">
          <a:off x="9639300" y="6682685"/>
          <a:ext cx="8382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132038</xdr:rowOff>
    </xdr:from>
    <xdr:to>
      <xdr:col>46</xdr:col>
      <xdr:colOff>38100</xdr:colOff>
      <xdr:row>39</xdr:row>
      <xdr:rowOff>62188</xdr:rowOff>
    </xdr:to>
    <xdr:sp macro="" textlink="">
      <xdr:nvSpPr>
        <xdr:cNvPr id="132" name="楕円 131"/>
        <xdr:cNvSpPr/>
      </xdr:nvSpPr>
      <xdr:spPr>
        <a:xfrm>
          <a:off x="8699500" y="66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3953</xdr:rowOff>
    </xdr:from>
    <xdr:to>
      <xdr:col>50</xdr:col>
      <xdr:colOff>114300</xdr:colOff>
      <xdr:row>39</xdr:row>
      <xdr:rowOff>11388</xdr:rowOff>
    </xdr:to>
    <xdr:cxnSp macro="">
      <xdr:nvCxnSpPr>
        <xdr:cNvPr id="133" name="直線コネクタ 132"/>
        <xdr:cNvCxnSpPr/>
      </xdr:nvCxnSpPr>
      <xdr:spPr>
        <a:xfrm flipV="1">
          <a:off x="8750300" y="6690503"/>
          <a:ext cx="889000" cy="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139929</xdr:rowOff>
    </xdr:from>
    <xdr:to>
      <xdr:col>41</xdr:col>
      <xdr:colOff>101600</xdr:colOff>
      <xdr:row>39</xdr:row>
      <xdr:rowOff>70079</xdr:rowOff>
    </xdr:to>
    <xdr:sp macro="" textlink="">
      <xdr:nvSpPr>
        <xdr:cNvPr id="134" name="楕円 133"/>
        <xdr:cNvSpPr/>
      </xdr:nvSpPr>
      <xdr:spPr>
        <a:xfrm>
          <a:off x="7810500" y="665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11388</xdr:rowOff>
    </xdr:from>
    <xdr:to>
      <xdr:col>45</xdr:col>
      <xdr:colOff>177800</xdr:colOff>
      <xdr:row>39</xdr:row>
      <xdr:rowOff>19279</xdr:rowOff>
    </xdr:to>
    <xdr:cxnSp macro="">
      <xdr:nvCxnSpPr>
        <xdr:cNvPr id="135" name="直線コネクタ 134"/>
        <xdr:cNvCxnSpPr/>
      </xdr:nvCxnSpPr>
      <xdr:spPr>
        <a:xfrm flipV="1">
          <a:off x="7861300" y="6697938"/>
          <a:ext cx="889000" cy="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148222</xdr:rowOff>
    </xdr:from>
    <xdr:to>
      <xdr:col>36</xdr:col>
      <xdr:colOff>165100</xdr:colOff>
      <xdr:row>39</xdr:row>
      <xdr:rowOff>78372</xdr:rowOff>
    </xdr:to>
    <xdr:sp macro="" textlink="">
      <xdr:nvSpPr>
        <xdr:cNvPr id="136" name="楕円 135"/>
        <xdr:cNvSpPr/>
      </xdr:nvSpPr>
      <xdr:spPr>
        <a:xfrm>
          <a:off x="6921500" y="66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19279</xdr:rowOff>
    </xdr:from>
    <xdr:to>
      <xdr:col>41</xdr:col>
      <xdr:colOff>50800</xdr:colOff>
      <xdr:row>39</xdr:row>
      <xdr:rowOff>27572</xdr:rowOff>
    </xdr:to>
    <xdr:cxnSp macro="">
      <xdr:nvCxnSpPr>
        <xdr:cNvPr id="137" name="直線コネクタ 136"/>
        <xdr:cNvCxnSpPr/>
      </xdr:nvCxnSpPr>
      <xdr:spPr>
        <a:xfrm flipV="1">
          <a:off x="6972300" y="6705829"/>
          <a:ext cx="889000" cy="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51888</xdr:rowOff>
    </xdr:from>
    <xdr:ext cx="534377" cy="259045"/>
    <xdr:sp macro="" textlink="">
      <xdr:nvSpPr>
        <xdr:cNvPr id="138" name="n_1aveValue【道路】&#10;一人当たり延長"/>
        <xdr:cNvSpPr txBox="1"/>
      </xdr:nvSpPr>
      <xdr:spPr>
        <a:xfrm>
          <a:off x="9359411" y="690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65558</xdr:rowOff>
    </xdr:from>
    <xdr:ext cx="534377" cy="259045"/>
    <xdr:sp macro="" textlink="">
      <xdr:nvSpPr>
        <xdr:cNvPr id="139" name="n_2aveValue【道路】&#10;一人当たり延長"/>
        <xdr:cNvSpPr txBox="1"/>
      </xdr:nvSpPr>
      <xdr:spPr>
        <a:xfrm>
          <a:off x="8483111" y="692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76275</xdr:rowOff>
    </xdr:from>
    <xdr:ext cx="534377" cy="259045"/>
    <xdr:sp macro="" textlink="">
      <xdr:nvSpPr>
        <xdr:cNvPr id="140" name="n_3aveValue【道路】&#10;一人当たり延長"/>
        <xdr:cNvSpPr txBox="1"/>
      </xdr:nvSpPr>
      <xdr:spPr>
        <a:xfrm>
          <a:off x="7594111" y="693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87358</xdr:rowOff>
    </xdr:from>
    <xdr:ext cx="534377" cy="259045"/>
    <xdr:sp macro="" textlink="">
      <xdr:nvSpPr>
        <xdr:cNvPr id="141" name="n_4aveValue【道路】&#10;一人当たり延長"/>
        <xdr:cNvSpPr txBox="1"/>
      </xdr:nvSpPr>
      <xdr:spPr>
        <a:xfrm>
          <a:off x="6705111" y="694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71280</xdr:rowOff>
    </xdr:from>
    <xdr:ext cx="534377" cy="259045"/>
    <xdr:sp macro="" textlink="">
      <xdr:nvSpPr>
        <xdr:cNvPr id="142" name="n_1mainValue【道路】&#10;一人当たり延長"/>
        <xdr:cNvSpPr txBox="1"/>
      </xdr:nvSpPr>
      <xdr:spPr>
        <a:xfrm>
          <a:off x="9359411" y="641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78714</xdr:rowOff>
    </xdr:from>
    <xdr:ext cx="534377" cy="259045"/>
    <xdr:sp macro="" textlink="">
      <xdr:nvSpPr>
        <xdr:cNvPr id="143" name="n_2mainValue【道路】&#10;一人当たり延長"/>
        <xdr:cNvSpPr txBox="1"/>
      </xdr:nvSpPr>
      <xdr:spPr>
        <a:xfrm>
          <a:off x="8483111" y="642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86606</xdr:rowOff>
    </xdr:from>
    <xdr:ext cx="534377" cy="259045"/>
    <xdr:sp macro="" textlink="">
      <xdr:nvSpPr>
        <xdr:cNvPr id="144" name="n_3mainValue【道路】&#10;一人当たり延長"/>
        <xdr:cNvSpPr txBox="1"/>
      </xdr:nvSpPr>
      <xdr:spPr>
        <a:xfrm>
          <a:off x="7594111" y="643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94899</xdr:rowOff>
    </xdr:from>
    <xdr:ext cx="534377" cy="259045"/>
    <xdr:sp macro="" textlink="">
      <xdr:nvSpPr>
        <xdr:cNvPr id="145" name="n_4mainValue【道路】&#10;一人当たり延長"/>
        <xdr:cNvSpPr txBox="1"/>
      </xdr:nvSpPr>
      <xdr:spPr>
        <a:xfrm>
          <a:off x="6705111" y="643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6" name="【橋りょう・トンネル】&#10;有形固定資産減価償却率平均値テキスト"/>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166370</xdr:rowOff>
    </xdr:from>
    <xdr:to>
      <xdr:col>20</xdr:col>
      <xdr:colOff>38100</xdr:colOff>
      <xdr:row>61</xdr:row>
      <xdr:rowOff>96520</xdr:rowOff>
    </xdr:to>
    <xdr:sp macro="" textlink="">
      <xdr:nvSpPr>
        <xdr:cNvPr id="178" name="フローチャート: 判断 177"/>
        <xdr:cNvSpPr/>
      </xdr:nvSpPr>
      <xdr:spPr>
        <a:xfrm>
          <a:off x="3746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9" name="フローチャート: 判断 178"/>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104322</xdr:rowOff>
    </xdr:from>
    <xdr:to>
      <xdr:col>10</xdr:col>
      <xdr:colOff>165100</xdr:colOff>
      <xdr:row>61</xdr:row>
      <xdr:rowOff>34472</xdr:rowOff>
    </xdr:to>
    <xdr:sp macro="" textlink="">
      <xdr:nvSpPr>
        <xdr:cNvPr id="180" name="フローチャート: 判断 179"/>
        <xdr:cNvSpPr/>
      </xdr:nvSpPr>
      <xdr:spPr>
        <a:xfrm>
          <a:off x="1968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1" name="フローチャート: 判断 180"/>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87" name="楕円 186"/>
        <xdr:cNvSpPr/>
      </xdr:nvSpPr>
      <xdr:spPr>
        <a:xfrm>
          <a:off x="45847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126836</xdr:rowOff>
    </xdr:from>
    <xdr:ext cx="405111" cy="259045"/>
    <xdr:sp macro="" textlink="">
      <xdr:nvSpPr>
        <xdr:cNvPr id="188" name="【橋りょう・トンネル】&#10;有形固定資産減価償却率該当値テキスト"/>
        <xdr:cNvSpPr txBox="1"/>
      </xdr:nvSpPr>
      <xdr:spPr>
        <a:xfrm>
          <a:off x="4673600"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120650</xdr:rowOff>
    </xdr:from>
    <xdr:to>
      <xdr:col>20</xdr:col>
      <xdr:colOff>38100</xdr:colOff>
      <xdr:row>61</xdr:row>
      <xdr:rowOff>50800</xdr:rowOff>
    </xdr:to>
    <xdr:sp macro="" textlink="">
      <xdr:nvSpPr>
        <xdr:cNvPr id="189" name="楕円 188"/>
        <xdr:cNvSpPr/>
      </xdr:nvSpPr>
      <xdr:spPr>
        <a:xfrm>
          <a:off x="3746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0</xdr:rowOff>
    </xdr:from>
    <xdr:to>
      <xdr:col>24</xdr:col>
      <xdr:colOff>63500</xdr:colOff>
      <xdr:row>61</xdr:row>
      <xdr:rowOff>27759</xdr:rowOff>
    </xdr:to>
    <xdr:cxnSp macro="">
      <xdr:nvCxnSpPr>
        <xdr:cNvPr id="190" name="直線コネクタ 189"/>
        <xdr:cNvCxnSpPr/>
      </xdr:nvCxnSpPr>
      <xdr:spPr>
        <a:xfrm>
          <a:off x="3797300" y="1045845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97790</xdr:rowOff>
    </xdr:from>
    <xdr:to>
      <xdr:col>15</xdr:col>
      <xdr:colOff>101600</xdr:colOff>
      <xdr:row>61</xdr:row>
      <xdr:rowOff>27940</xdr:rowOff>
    </xdr:to>
    <xdr:sp macro="" textlink="">
      <xdr:nvSpPr>
        <xdr:cNvPr id="191" name="楕円 190"/>
        <xdr:cNvSpPr/>
      </xdr:nvSpPr>
      <xdr:spPr>
        <a:xfrm>
          <a:off x="2857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148590</xdr:rowOff>
    </xdr:from>
    <xdr:to>
      <xdr:col>19</xdr:col>
      <xdr:colOff>177800</xdr:colOff>
      <xdr:row>61</xdr:row>
      <xdr:rowOff>0</xdr:rowOff>
    </xdr:to>
    <xdr:cxnSp macro="">
      <xdr:nvCxnSpPr>
        <xdr:cNvPr id="192" name="直線コネクタ 191"/>
        <xdr:cNvCxnSpPr/>
      </xdr:nvCxnSpPr>
      <xdr:spPr>
        <a:xfrm>
          <a:off x="2908300" y="104355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73297</xdr:rowOff>
    </xdr:from>
    <xdr:to>
      <xdr:col>10</xdr:col>
      <xdr:colOff>165100</xdr:colOff>
      <xdr:row>61</xdr:row>
      <xdr:rowOff>3447</xdr:rowOff>
    </xdr:to>
    <xdr:sp macro="" textlink="">
      <xdr:nvSpPr>
        <xdr:cNvPr id="193" name="楕円 192"/>
        <xdr:cNvSpPr/>
      </xdr:nvSpPr>
      <xdr:spPr>
        <a:xfrm>
          <a:off x="1968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124097</xdr:rowOff>
    </xdr:from>
    <xdr:to>
      <xdr:col>15</xdr:col>
      <xdr:colOff>50800</xdr:colOff>
      <xdr:row>60</xdr:row>
      <xdr:rowOff>148590</xdr:rowOff>
    </xdr:to>
    <xdr:cxnSp macro="">
      <xdr:nvCxnSpPr>
        <xdr:cNvPr id="194" name="直線コネクタ 193"/>
        <xdr:cNvCxnSpPr/>
      </xdr:nvCxnSpPr>
      <xdr:spPr>
        <a:xfrm>
          <a:off x="2019300" y="1041109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56969</xdr:rowOff>
    </xdr:from>
    <xdr:to>
      <xdr:col>6</xdr:col>
      <xdr:colOff>38100</xdr:colOff>
      <xdr:row>60</xdr:row>
      <xdr:rowOff>158569</xdr:rowOff>
    </xdr:to>
    <xdr:sp macro="" textlink="">
      <xdr:nvSpPr>
        <xdr:cNvPr id="195" name="楕円 194"/>
        <xdr:cNvSpPr/>
      </xdr:nvSpPr>
      <xdr:spPr>
        <a:xfrm>
          <a:off x="1079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107769</xdr:rowOff>
    </xdr:from>
    <xdr:to>
      <xdr:col>10</xdr:col>
      <xdr:colOff>114300</xdr:colOff>
      <xdr:row>60</xdr:row>
      <xdr:rowOff>124097</xdr:rowOff>
    </xdr:to>
    <xdr:cxnSp macro="">
      <xdr:nvCxnSpPr>
        <xdr:cNvPr id="196" name="直線コネクタ 195"/>
        <xdr:cNvCxnSpPr/>
      </xdr:nvCxnSpPr>
      <xdr:spPr>
        <a:xfrm>
          <a:off x="1130300" y="1039476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87647</xdr:rowOff>
    </xdr:from>
    <xdr:ext cx="405111" cy="259045"/>
    <xdr:sp macro="" textlink="">
      <xdr:nvSpPr>
        <xdr:cNvPr id="197" name="n_1aveValue【橋りょう・トンネル】&#10;有形固定資産減価償却率"/>
        <xdr:cNvSpPr txBox="1"/>
      </xdr:nvSpPr>
      <xdr:spPr>
        <a:xfrm>
          <a:off x="3582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68053</xdr:rowOff>
    </xdr:from>
    <xdr:ext cx="405111" cy="259045"/>
    <xdr:sp macro="" textlink="">
      <xdr:nvSpPr>
        <xdr:cNvPr id="198" name="n_2aveValue【橋りょう・トンネル】&#10;有形固定資産減価償却率"/>
        <xdr:cNvSpPr txBox="1"/>
      </xdr:nvSpPr>
      <xdr:spPr>
        <a:xfrm>
          <a:off x="2705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25599</xdr:rowOff>
    </xdr:from>
    <xdr:ext cx="405111" cy="259045"/>
    <xdr:sp macro="" textlink="">
      <xdr:nvSpPr>
        <xdr:cNvPr id="199" name="n_3aveValue【橋りょう・トンネル】&#10;有形固定資産減価償却率"/>
        <xdr:cNvSpPr txBox="1"/>
      </xdr:nvSpPr>
      <xdr:spPr>
        <a:xfrm>
          <a:off x="1816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28864</xdr:rowOff>
    </xdr:from>
    <xdr:ext cx="405111" cy="259045"/>
    <xdr:sp macro="" textlink="">
      <xdr:nvSpPr>
        <xdr:cNvPr id="200" name="n_4aveValue【橋りょう・トンネル】&#10;有形固定資産減価償却率"/>
        <xdr:cNvSpPr txBox="1"/>
      </xdr:nvSpPr>
      <xdr:spPr>
        <a:xfrm>
          <a:off x="927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67327</xdr:rowOff>
    </xdr:from>
    <xdr:ext cx="405111" cy="259045"/>
    <xdr:sp macro="" textlink="">
      <xdr:nvSpPr>
        <xdr:cNvPr id="201" name="n_1mainValue【橋りょう・トンネル】&#10;有形固定資産減価償却率"/>
        <xdr:cNvSpPr txBox="1"/>
      </xdr:nvSpPr>
      <xdr:spPr>
        <a:xfrm>
          <a:off x="3582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44467</xdr:rowOff>
    </xdr:from>
    <xdr:ext cx="405111" cy="259045"/>
    <xdr:sp macro="" textlink="">
      <xdr:nvSpPr>
        <xdr:cNvPr id="202" name="n_2mainValue【橋りょう・トンネル】&#10;有形固定資産減価償却率"/>
        <xdr:cNvSpPr txBox="1"/>
      </xdr:nvSpPr>
      <xdr:spPr>
        <a:xfrm>
          <a:off x="2705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19974</xdr:rowOff>
    </xdr:from>
    <xdr:ext cx="405111" cy="259045"/>
    <xdr:sp macro="" textlink="">
      <xdr:nvSpPr>
        <xdr:cNvPr id="203" name="n_3mainValue【橋りょう・トンネル】&#10;有形固定資産減価償却率"/>
        <xdr:cNvSpPr txBox="1"/>
      </xdr:nvSpPr>
      <xdr:spPr>
        <a:xfrm>
          <a:off x="1816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4" name="n_4mainValue【橋りょう・トンネル】&#10;有形固定資産減価償却率"/>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57038</xdr:rowOff>
    </xdr:from>
    <xdr:ext cx="599010" cy="259045"/>
    <xdr:sp macro="" textlink="">
      <xdr:nvSpPr>
        <xdr:cNvPr id="233" name="【橋りょう・トンネル】&#10;一人当たり有形固定資産（償却資産）額平均値テキスト"/>
        <xdr:cNvSpPr txBox="1"/>
      </xdr:nvSpPr>
      <xdr:spPr>
        <a:xfrm>
          <a:off x="10515600" y="10686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108127</xdr:rowOff>
    </xdr:from>
    <xdr:to>
      <xdr:col>50</xdr:col>
      <xdr:colOff>165100</xdr:colOff>
      <xdr:row>63</xdr:row>
      <xdr:rowOff>38277</xdr:rowOff>
    </xdr:to>
    <xdr:sp macro="" textlink="">
      <xdr:nvSpPr>
        <xdr:cNvPr id="235" name="フローチャート: 判断 234"/>
        <xdr:cNvSpPr/>
      </xdr:nvSpPr>
      <xdr:spPr>
        <a:xfrm>
          <a:off x="9588500" y="1073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115239</xdr:rowOff>
    </xdr:from>
    <xdr:to>
      <xdr:col>46</xdr:col>
      <xdr:colOff>38100</xdr:colOff>
      <xdr:row>63</xdr:row>
      <xdr:rowOff>45389</xdr:rowOff>
    </xdr:to>
    <xdr:sp macro="" textlink="">
      <xdr:nvSpPr>
        <xdr:cNvPr id="236" name="フローチャート: 判断 235"/>
        <xdr:cNvSpPr/>
      </xdr:nvSpPr>
      <xdr:spPr>
        <a:xfrm>
          <a:off x="8699500" y="1074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134193</xdr:rowOff>
    </xdr:from>
    <xdr:to>
      <xdr:col>41</xdr:col>
      <xdr:colOff>101600</xdr:colOff>
      <xdr:row>63</xdr:row>
      <xdr:rowOff>64343</xdr:rowOff>
    </xdr:to>
    <xdr:sp macro="" textlink="">
      <xdr:nvSpPr>
        <xdr:cNvPr id="237" name="フローチャート: 判断 236"/>
        <xdr:cNvSpPr/>
      </xdr:nvSpPr>
      <xdr:spPr>
        <a:xfrm>
          <a:off x="7810500" y="1076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158273</xdr:rowOff>
    </xdr:from>
    <xdr:to>
      <xdr:col>36</xdr:col>
      <xdr:colOff>165100</xdr:colOff>
      <xdr:row>63</xdr:row>
      <xdr:rowOff>88423</xdr:rowOff>
    </xdr:to>
    <xdr:sp macro="" textlink="">
      <xdr:nvSpPr>
        <xdr:cNvPr id="238" name="フローチャート: 判断 237"/>
        <xdr:cNvSpPr/>
      </xdr:nvSpPr>
      <xdr:spPr>
        <a:xfrm>
          <a:off x="6921500" y="1078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132308</xdr:rowOff>
    </xdr:from>
    <xdr:to>
      <xdr:col>55</xdr:col>
      <xdr:colOff>50800</xdr:colOff>
      <xdr:row>61</xdr:row>
      <xdr:rowOff>62458</xdr:rowOff>
    </xdr:to>
    <xdr:sp macro="" textlink="">
      <xdr:nvSpPr>
        <xdr:cNvPr id="244" name="楕円 243"/>
        <xdr:cNvSpPr/>
      </xdr:nvSpPr>
      <xdr:spPr>
        <a:xfrm>
          <a:off x="10426700" y="1041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155185</xdr:rowOff>
    </xdr:from>
    <xdr:ext cx="599010" cy="259045"/>
    <xdr:sp macro="" textlink="">
      <xdr:nvSpPr>
        <xdr:cNvPr id="245" name="【橋りょう・トンネル】&#10;一人当たり有形固定資産（償却資産）額該当値テキスト"/>
        <xdr:cNvSpPr txBox="1"/>
      </xdr:nvSpPr>
      <xdr:spPr>
        <a:xfrm>
          <a:off x="10515600" y="1027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140757</xdr:rowOff>
    </xdr:from>
    <xdr:to>
      <xdr:col>50</xdr:col>
      <xdr:colOff>165100</xdr:colOff>
      <xdr:row>61</xdr:row>
      <xdr:rowOff>70907</xdr:rowOff>
    </xdr:to>
    <xdr:sp macro="" textlink="">
      <xdr:nvSpPr>
        <xdr:cNvPr id="246" name="楕円 245"/>
        <xdr:cNvSpPr/>
      </xdr:nvSpPr>
      <xdr:spPr>
        <a:xfrm>
          <a:off x="9588500" y="1042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11658</xdr:rowOff>
    </xdr:from>
    <xdr:to>
      <xdr:col>55</xdr:col>
      <xdr:colOff>0</xdr:colOff>
      <xdr:row>61</xdr:row>
      <xdr:rowOff>20107</xdr:rowOff>
    </xdr:to>
    <xdr:cxnSp macro="">
      <xdr:nvCxnSpPr>
        <xdr:cNvPr id="247" name="直線コネクタ 246"/>
        <xdr:cNvCxnSpPr/>
      </xdr:nvCxnSpPr>
      <xdr:spPr>
        <a:xfrm flipV="1">
          <a:off x="9639300" y="10470108"/>
          <a:ext cx="838200" cy="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152149</xdr:rowOff>
    </xdr:from>
    <xdr:to>
      <xdr:col>46</xdr:col>
      <xdr:colOff>38100</xdr:colOff>
      <xdr:row>61</xdr:row>
      <xdr:rowOff>82299</xdr:rowOff>
    </xdr:to>
    <xdr:sp macro="" textlink="">
      <xdr:nvSpPr>
        <xdr:cNvPr id="248" name="楕円 247"/>
        <xdr:cNvSpPr/>
      </xdr:nvSpPr>
      <xdr:spPr>
        <a:xfrm>
          <a:off x="8699500" y="1043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20107</xdr:rowOff>
    </xdr:from>
    <xdr:to>
      <xdr:col>50</xdr:col>
      <xdr:colOff>114300</xdr:colOff>
      <xdr:row>61</xdr:row>
      <xdr:rowOff>31499</xdr:rowOff>
    </xdr:to>
    <xdr:cxnSp macro="">
      <xdr:nvCxnSpPr>
        <xdr:cNvPr id="249" name="直線コネクタ 248"/>
        <xdr:cNvCxnSpPr/>
      </xdr:nvCxnSpPr>
      <xdr:spPr>
        <a:xfrm flipV="1">
          <a:off x="8750300" y="10478557"/>
          <a:ext cx="889000" cy="1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163634</xdr:rowOff>
    </xdr:from>
    <xdr:to>
      <xdr:col>41</xdr:col>
      <xdr:colOff>101600</xdr:colOff>
      <xdr:row>61</xdr:row>
      <xdr:rowOff>93784</xdr:rowOff>
    </xdr:to>
    <xdr:sp macro="" textlink="">
      <xdr:nvSpPr>
        <xdr:cNvPr id="250" name="楕円 249"/>
        <xdr:cNvSpPr/>
      </xdr:nvSpPr>
      <xdr:spPr>
        <a:xfrm>
          <a:off x="7810500" y="1045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31499</xdr:rowOff>
    </xdr:from>
    <xdr:to>
      <xdr:col>45</xdr:col>
      <xdr:colOff>177800</xdr:colOff>
      <xdr:row>61</xdr:row>
      <xdr:rowOff>42984</xdr:rowOff>
    </xdr:to>
    <xdr:cxnSp macro="">
      <xdr:nvCxnSpPr>
        <xdr:cNvPr id="251" name="直線コネクタ 250"/>
        <xdr:cNvCxnSpPr/>
      </xdr:nvCxnSpPr>
      <xdr:spPr>
        <a:xfrm flipV="1">
          <a:off x="7861300" y="10489949"/>
          <a:ext cx="889000" cy="1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7455</xdr:rowOff>
    </xdr:from>
    <xdr:to>
      <xdr:col>36</xdr:col>
      <xdr:colOff>165100</xdr:colOff>
      <xdr:row>61</xdr:row>
      <xdr:rowOff>109055</xdr:rowOff>
    </xdr:to>
    <xdr:sp macro="" textlink="">
      <xdr:nvSpPr>
        <xdr:cNvPr id="252" name="楕円 251"/>
        <xdr:cNvSpPr/>
      </xdr:nvSpPr>
      <xdr:spPr>
        <a:xfrm>
          <a:off x="6921500" y="1046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42984</xdr:rowOff>
    </xdr:from>
    <xdr:to>
      <xdr:col>41</xdr:col>
      <xdr:colOff>50800</xdr:colOff>
      <xdr:row>61</xdr:row>
      <xdr:rowOff>58255</xdr:rowOff>
    </xdr:to>
    <xdr:cxnSp macro="">
      <xdr:nvCxnSpPr>
        <xdr:cNvPr id="253" name="直線コネクタ 252"/>
        <xdr:cNvCxnSpPr/>
      </xdr:nvCxnSpPr>
      <xdr:spPr>
        <a:xfrm flipV="1">
          <a:off x="6972300" y="10501434"/>
          <a:ext cx="8890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29404</xdr:rowOff>
    </xdr:from>
    <xdr:ext cx="599010" cy="259045"/>
    <xdr:sp macro="" textlink="">
      <xdr:nvSpPr>
        <xdr:cNvPr id="254" name="n_1aveValue【橋りょう・トンネル】&#10;一人当たり有形固定資産（償却資産）額"/>
        <xdr:cNvSpPr txBox="1"/>
      </xdr:nvSpPr>
      <xdr:spPr>
        <a:xfrm>
          <a:off x="9327095" y="1083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36516</xdr:rowOff>
    </xdr:from>
    <xdr:ext cx="599010" cy="259045"/>
    <xdr:sp macro="" textlink="">
      <xdr:nvSpPr>
        <xdr:cNvPr id="255" name="n_2aveValue【橋りょう・トンネル】&#10;一人当たり有形固定資産（償却資産）額"/>
        <xdr:cNvSpPr txBox="1"/>
      </xdr:nvSpPr>
      <xdr:spPr>
        <a:xfrm>
          <a:off x="8450795" y="1083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55470</xdr:rowOff>
    </xdr:from>
    <xdr:ext cx="599010" cy="259045"/>
    <xdr:sp macro="" textlink="">
      <xdr:nvSpPr>
        <xdr:cNvPr id="256" name="n_3aveValue【橋りょう・トンネル】&#10;一人当たり有形固定資産（償却資産）額"/>
        <xdr:cNvSpPr txBox="1"/>
      </xdr:nvSpPr>
      <xdr:spPr>
        <a:xfrm>
          <a:off x="7561795" y="108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79550</xdr:rowOff>
    </xdr:from>
    <xdr:ext cx="599010" cy="259045"/>
    <xdr:sp macro="" textlink="">
      <xdr:nvSpPr>
        <xdr:cNvPr id="257" name="n_4aveValue【橋りょう・トンネル】&#10;一人当たり有形固定資産（償却資産）額"/>
        <xdr:cNvSpPr txBox="1"/>
      </xdr:nvSpPr>
      <xdr:spPr>
        <a:xfrm>
          <a:off x="6672795" y="1088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87434</xdr:rowOff>
    </xdr:from>
    <xdr:ext cx="599010" cy="259045"/>
    <xdr:sp macro="" textlink="">
      <xdr:nvSpPr>
        <xdr:cNvPr id="258" name="n_1mainValue【橋りょう・トンネル】&#10;一人当たり有形固定資産（償却資産）額"/>
        <xdr:cNvSpPr txBox="1"/>
      </xdr:nvSpPr>
      <xdr:spPr>
        <a:xfrm>
          <a:off x="9327095" y="1020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98826</xdr:rowOff>
    </xdr:from>
    <xdr:ext cx="599010" cy="259045"/>
    <xdr:sp macro="" textlink="">
      <xdr:nvSpPr>
        <xdr:cNvPr id="259" name="n_2mainValue【橋りょう・トンネル】&#10;一人当たり有形固定資産（償却資産）額"/>
        <xdr:cNvSpPr txBox="1"/>
      </xdr:nvSpPr>
      <xdr:spPr>
        <a:xfrm>
          <a:off x="8450795" y="1021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110311</xdr:rowOff>
    </xdr:from>
    <xdr:ext cx="599010" cy="259045"/>
    <xdr:sp macro="" textlink="">
      <xdr:nvSpPr>
        <xdr:cNvPr id="260" name="n_3mainValue【橋りょう・トンネル】&#10;一人当たり有形固定資産（償却資産）額"/>
        <xdr:cNvSpPr txBox="1"/>
      </xdr:nvSpPr>
      <xdr:spPr>
        <a:xfrm>
          <a:off x="7561795" y="1022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125582</xdr:rowOff>
    </xdr:from>
    <xdr:ext cx="599010" cy="259045"/>
    <xdr:sp macro="" textlink="">
      <xdr:nvSpPr>
        <xdr:cNvPr id="261" name="n_4mainValue【橋りょう・トンネル】&#10;一人当たり有形固定資産（償却資産）額"/>
        <xdr:cNvSpPr txBox="1"/>
      </xdr:nvSpPr>
      <xdr:spPr>
        <a:xfrm>
          <a:off x="6672795" y="1024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93" name="フローチャート: 判断 292"/>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4" name="フローチャート: 判断 293"/>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6350</xdr:rowOff>
    </xdr:from>
    <xdr:to>
      <xdr:col>10</xdr:col>
      <xdr:colOff>165100</xdr:colOff>
      <xdr:row>83</xdr:row>
      <xdr:rowOff>107950</xdr:rowOff>
    </xdr:to>
    <xdr:sp macro="" textlink="">
      <xdr:nvSpPr>
        <xdr:cNvPr id="295" name="フローチャート: 判断 294"/>
        <xdr:cNvSpPr/>
      </xdr:nvSpPr>
      <xdr:spPr>
        <a:xfrm>
          <a:off x="1968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147320</xdr:rowOff>
    </xdr:from>
    <xdr:to>
      <xdr:col>6</xdr:col>
      <xdr:colOff>38100</xdr:colOff>
      <xdr:row>83</xdr:row>
      <xdr:rowOff>77470</xdr:rowOff>
    </xdr:to>
    <xdr:sp macro="" textlink="">
      <xdr:nvSpPr>
        <xdr:cNvPr id="296" name="フローチャート: 判断 295"/>
        <xdr:cNvSpPr/>
      </xdr:nvSpPr>
      <xdr:spPr>
        <a:xfrm>
          <a:off x="1079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6350</xdr:rowOff>
    </xdr:from>
    <xdr:to>
      <xdr:col>24</xdr:col>
      <xdr:colOff>114300</xdr:colOff>
      <xdr:row>84</xdr:row>
      <xdr:rowOff>107950</xdr:rowOff>
    </xdr:to>
    <xdr:sp macro="" textlink="">
      <xdr:nvSpPr>
        <xdr:cNvPr id="302" name="楕円 301"/>
        <xdr:cNvSpPr/>
      </xdr:nvSpPr>
      <xdr:spPr>
        <a:xfrm>
          <a:off x="45847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156227</xdr:rowOff>
    </xdr:from>
    <xdr:ext cx="405111" cy="259045"/>
    <xdr:sp macro="" textlink="">
      <xdr:nvSpPr>
        <xdr:cNvPr id="303" name="【公営住宅】&#10;有形固定資産減価償却率該当値テキスト"/>
        <xdr:cNvSpPr txBox="1"/>
      </xdr:nvSpPr>
      <xdr:spPr>
        <a:xfrm>
          <a:off x="4673600"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149225</xdr:rowOff>
    </xdr:from>
    <xdr:to>
      <xdr:col>20</xdr:col>
      <xdr:colOff>38100</xdr:colOff>
      <xdr:row>84</xdr:row>
      <xdr:rowOff>79375</xdr:rowOff>
    </xdr:to>
    <xdr:sp macro="" textlink="">
      <xdr:nvSpPr>
        <xdr:cNvPr id="304" name="楕円 303"/>
        <xdr:cNvSpPr/>
      </xdr:nvSpPr>
      <xdr:spPr>
        <a:xfrm>
          <a:off x="3746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28575</xdr:rowOff>
    </xdr:from>
    <xdr:to>
      <xdr:col>24</xdr:col>
      <xdr:colOff>63500</xdr:colOff>
      <xdr:row>84</xdr:row>
      <xdr:rowOff>57150</xdr:rowOff>
    </xdr:to>
    <xdr:cxnSp macro="">
      <xdr:nvCxnSpPr>
        <xdr:cNvPr id="305" name="直線コネクタ 304"/>
        <xdr:cNvCxnSpPr/>
      </xdr:nvCxnSpPr>
      <xdr:spPr>
        <a:xfrm>
          <a:off x="3797300" y="144303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120650</xdr:rowOff>
    </xdr:from>
    <xdr:to>
      <xdr:col>15</xdr:col>
      <xdr:colOff>101600</xdr:colOff>
      <xdr:row>84</xdr:row>
      <xdr:rowOff>50800</xdr:rowOff>
    </xdr:to>
    <xdr:sp macro="" textlink="">
      <xdr:nvSpPr>
        <xdr:cNvPr id="306" name="楕円 305"/>
        <xdr:cNvSpPr/>
      </xdr:nvSpPr>
      <xdr:spPr>
        <a:xfrm>
          <a:off x="2857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0</xdr:rowOff>
    </xdr:from>
    <xdr:to>
      <xdr:col>19</xdr:col>
      <xdr:colOff>177800</xdr:colOff>
      <xdr:row>84</xdr:row>
      <xdr:rowOff>28575</xdr:rowOff>
    </xdr:to>
    <xdr:cxnSp macro="">
      <xdr:nvCxnSpPr>
        <xdr:cNvPr id="307" name="直線コネクタ 306"/>
        <xdr:cNvCxnSpPr/>
      </xdr:nvCxnSpPr>
      <xdr:spPr>
        <a:xfrm>
          <a:off x="2908300" y="144018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93980</xdr:rowOff>
    </xdr:from>
    <xdr:to>
      <xdr:col>10</xdr:col>
      <xdr:colOff>165100</xdr:colOff>
      <xdr:row>84</xdr:row>
      <xdr:rowOff>24130</xdr:rowOff>
    </xdr:to>
    <xdr:sp macro="" textlink="">
      <xdr:nvSpPr>
        <xdr:cNvPr id="308" name="楕円 307"/>
        <xdr:cNvSpPr/>
      </xdr:nvSpPr>
      <xdr:spPr>
        <a:xfrm>
          <a:off x="1968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144780</xdr:rowOff>
    </xdr:from>
    <xdr:to>
      <xdr:col>15</xdr:col>
      <xdr:colOff>50800</xdr:colOff>
      <xdr:row>84</xdr:row>
      <xdr:rowOff>0</xdr:rowOff>
    </xdr:to>
    <xdr:cxnSp macro="">
      <xdr:nvCxnSpPr>
        <xdr:cNvPr id="309" name="直線コネクタ 308"/>
        <xdr:cNvCxnSpPr/>
      </xdr:nvCxnSpPr>
      <xdr:spPr>
        <a:xfrm>
          <a:off x="2019300" y="143751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61595</xdr:rowOff>
    </xdr:from>
    <xdr:to>
      <xdr:col>6</xdr:col>
      <xdr:colOff>38100</xdr:colOff>
      <xdr:row>83</xdr:row>
      <xdr:rowOff>163195</xdr:rowOff>
    </xdr:to>
    <xdr:sp macro="" textlink="">
      <xdr:nvSpPr>
        <xdr:cNvPr id="310" name="楕円 309"/>
        <xdr:cNvSpPr/>
      </xdr:nvSpPr>
      <xdr:spPr>
        <a:xfrm>
          <a:off x="1079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112395</xdr:rowOff>
    </xdr:from>
    <xdr:to>
      <xdr:col>10</xdr:col>
      <xdr:colOff>114300</xdr:colOff>
      <xdr:row>83</xdr:row>
      <xdr:rowOff>144780</xdr:rowOff>
    </xdr:to>
    <xdr:cxnSp macro="">
      <xdr:nvCxnSpPr>
        <xdr:cNvPr id="311" name="直線コネクタ 310"/>
        <xdr:cNvCxnSpPr/>
      </xdr:nvCxnSpPr>
      <xdr:spPr>
        <a:xfrm>
          <a:off x="1130300" y="143427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93997</xdr:rowOff>
    </xdr:from>
    <xdr:ext cx="405111" cy="259045"/>
    <xdr:sp macro="" textlink="">
      <xdr:nvSpPr>
        <xdr:cNvPr id="312" name="n_1aveValue【公営住宅】&#10;有形固定資産減価償却率"/>
        <xdr:cNvSpPr txBox="1"/>
      </xdr:nvSpPr>
      <xdr:spPr>
        <a:xfrm>
          <a:off x="3582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78757</xdr:rowOff>
    </xdr:from>
    <xdr:ext cx="405111" cy="259045"/>
    <xdr:sp macro="" textlink="">
      <xdr:nvSpPr>
        <xdr:cNvPr id="313" name="n_2aveValue【公営住宅】&#10;有形固定資産減価償却率"/>
        <xdr:cNvSpPr txBox="1"/>
      </xdr:nvSpPr>
      <xdr:spPr>
        <a:xfrm>
          <a:off x="2705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124477</xdr:rowOff>
    </xdr:from>
    <xdr:ext cx="405111" cy="259045"/>
    <xdr:sp macro="" textlink="">
      <xdr:nvSpPr>
        <xdr:cNvPr id="314" name="n_3aveValue【公営住宅】&#10;有形固定資産減価償却率"/>
        <xdr:cNvSpPr txBox="1"/>
      </xdr:nvSpPr>
      <xdr:spPr>
        <a:xfrm>
          <a:off x="18167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93997</xdr:rowOff>
    </xdr:from>
    <xdr:ext cx="405111" cy="259045"/>
    <xdr:sp macro="" textlink="">
      <xdr:nvSpPr>
        <xdr:cNvPr id="315" name="n_4aveValue【公営住宅】&#10;有形固定資産減価償却率"/>
        <xdr:cNvSpPr txBox="1"/>
      </xdr:nvSpPr>
      <xdr:spPr>
        <a:xfrm>
          <a:off x="927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70502</xdr:rowOff>
    </xdr:from>
    <xdr:ext cx="405111" cy="259045"/>
    <xdr:sp macro="" textlink="">
      <xdr:nvSpPr>
        <xdr:cNvPr id="316" name="n_1mainValue【公営住宅】&#10;有形固定資産減価償却率"/>
        <xdr:cNvSpPr txBox="1"/>
      </xdr:nvSpPr>
      <xdr:spPr>
        <a:xfrm>
          <a:off x="3582044"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41927</xdr:rowOff>
    </xdr:from>
    <xdr:ext cx="405111" cy="259045"/>
    <xdr:sp macro="" textlink="">
      <xdr:nvSpPr>
        <xdr:cNvPr id="317" name="n_2mainValue【公営住宅】&#10;有形固定資産減価償却率"/>
        <xdr:cNvSpPr txBox="1"/>
      </xdr:nvSpPr>
      <xdr:spPr>
        <a:xfrm>
          <a:off x="2705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15257</xdr:rowOff>
    </xdr:from>
    <xdr:ext cx="405111" cy="259045"/>
    <xdr:sp macro="" textlink="">
      <xdr:nvSpPr>
        <xdr:cNvPr id="318" name="n_3mainValue【公営住宅】&#10;有形固定資産減価償却率"/>
        <xdr:cNvSpPr txBox="1"/>
      </xdr:nvSpPr>
      <xdr:spPr>
        <a:xfrm>
          <a:off x="18167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154322</xdr:rowOff>
    </xdr:from>
    <xdr:ext cx="405111" cy="259045"/>
    <xdr:sp macro="" textlink="">
      <xdr:nvSpPr>
        <xdr:cNvPr id="319" name="n_4mainValue【公営住宅】&#10;有形固定資産減価償却率"/>
        <xdr:cNvSpPr txBox="1"/>
      </xdr:nvSpPr>
      <xdr:spPr>
        <a:xfrm>
          <a:off x="927744"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6"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116139</xdr:rowOff>
    </xdr:from>
    <xdr:to>
      <xdr:col>50</xdr:col>
      <xdr:colOff>165100</xdr:colOff>
      <xdr:row>86</xdr:row>
      <xdr:rowOff>46289</xdr:rowOff>
    </xdr:to>
    <xdr:sp macro="" textlink="">
      <xdr:nvSpPr>
        <xdr:cNvPr id="348" name="フローチャート: 判断 347"/>
        <xdr:cNvSpPr/>
      </xdr:nvSpPr>
      <xdr:spPr>
        <a:xfrm>
          <a:off x="9588500" y="1468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115041</xdr:rowOff>
    </xdr:from>
    <xdr:to>
      <xdr:col>46</xdr:col>
      <xdr:colOff>38100</xdr:colOff>
      <xdr:row>86</xdr:row>
      <xdr:rowOff>45191</xdr:rowOff>
    </xdr:to>
    <xdr:sp macro="" textlink="">
      <xdr:nvSpPr>
        <xdr:cNvPr id="349" name="フローチャート: 判断 348"/>
        <xdr:cNvSpPr/>
      </xdr:nvSpPr>
      <xdr:spPr>
        <a:xfrm>
          <a:off x="8699500" y="1468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120253</xdr:rowOff>
    </xdr:from>
    <xdr:to>
      <xdr:col>41</xdr:col>
      <xdr:colOff>101600</xdr:colOff>
      <xdr:row>86</xdr:row>
      <xdr:rowOff>50403</xdr:rowOff>
    </xdr:to>
    <xdr:sp macro="" textlink="">
      <xdr:nvSpPr>
        <xdr:cNvPr id="350" name="フローチャート: 判断 349"/>
        <xdr:cNvSpPr/>
      </xdr:nvSpPr>
      <xdr:spPr>
        <a:xfrm>
          <a:off x="7810500" y="1469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119842</xdr:rowOff>
    </xdr:from>
    <xdr:to>
      <xdr:col>36</xdr:col>
      <xdr:colOff>165100</xdr:colOff>
      <xdr:row>86</xdr:row>
      <xdr:rowOff>49992</xdr:rowOff>
    </xdr:to>
    <xdr:sp macro="" textlink="">
      <xdr:nvSpPr>
        <xdr:cNvPr id="351" name="フローチャート: 判断 350"/>
        <xdr:cNvSpPr/>
      </xdr:nvSpPr>
      <xdr:spPr>
        <a:xfrm>
          <a:off x="6921500" y="1469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77369</xdr:rowOff>
    </xdr:from>
    <xdr:to>
      <xdr:col>55</xdr:col>
      <xdr:colOff>50800</xdr:colOff>
      <xdr:row>86</xdr:row>
      <xdr:rowOff>7519</xdr:rowOff>
    </xdr:to>
    <xdr:sp macro="" textlink="">
      <xdr:nvSpPr>
        <xdr:cNvPr id="357" name="楕円 356"/>
        <xdr:cNvSpPr/>
      </xdr:nvSpPr>
      <xdr:spPr>
        <a:xfrm>
          <a:off x="10426700" y="146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36746</xdr:rowOff>
    </xdr:from>
    <xdr:ext cx="469744" cy="259045"/>
    <xdr:sp macro="" textlink="">
      <xdr:nvSpPr>
        <xdr:cNvPr id="358" name="【公営住宅】&#10;一人当たり面積該当値テキスト"/>
        <xdr:cNvSpPr txBox="1"/>
      </xdr:nvSpPr>
      <xdr:spPr>
        <a:xfrm>
          <a:off x="10515600" y="1443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78146</xdr:rowOff>
    </xdr:from>
    <xdr:to>
      <xdr:col>50</xdr:col>
      <xdr:colOff>165100</xdr:colOff>
      <xdr:row>86</xdr:row>
      <xdr:rowOff>8296</xdr:rowOff>
    </xdr:to>
    <xdr:sp macro="" textlink="">
      <xdr:nvSpPr>
        <xdr:cNvPr id="359" name="楕円 358"/>
        <xdr:cNvSpPr/>
      </xdr:nvSpPr>
      <xdr:spPr>
        <a:xfrm>
          <a:off x="9588500" y="146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128169</xdr:rowOff>
    </xdr:from>
    <xdr:to>
      <xdr:col>55</xdr:col>
      <xdr:colOff>0</xdr:colOff>
      <xdr:row>85</xdr:row>
      <xdr:rowOff>128946</xdr:rowOff>
    </xdr:to>
    <xdr:cxnSp macro="">
      <xdr:nvCxnSpPr>
        <xdr:cNvPr id="360" name="直線コネクタ 359"/>
        <xdr:cNvCxnSpPr/>
      </xdr:nvCxnSpPr>
      <xdr:spPr>
        <a:xfrm flipV="1">
          <a:off x="9639300" y="14701419"/>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91725</xdr:rowOff>
    </xdr:from>
    <xdr:to>
      <xdr:col>46</xdr:col>
      <xdr:colOff>38100</xdr:colOff>
      <xdr:row>86</xdr:row>
      <xdr:rowOff>21875</xdr:rowOff>
    </xdr:to>
    <xdr:sp macro="" textlink="">
      <xdr:nvSpPr>
        <xdr:cNvPr id="361" name="楕円 360"/>
        <xdr:cNvSpPr/>
      </xdr:nvSpPr>
      <xdr:spPr>
        <a:xfrm>
          <a:off x="8699500" y="1466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128946</xdr:rowOff>
    </xdr:from>
    <xdr:to>
      <xdr:col>50</xdr:col>
      <xdr:colOff>114300</xdr:colOff>
      <xdr:row>85</xdr:row>
      <xdr:rowOff>142525</xdr:rowOff>
    </xdr:to>
    <xdr:cxnSp macro="">
      <xdr:nvCxnSpPr>
        <xdr:cNvPr id="362" name="直線コネクタ 361"/>
        <xdr:cNvCxnSpPr/>
      </xdr:nvCxnSpPr>
      <xdr:spPr>
        <a:xfrm flipV="1">
          <a:off x="8750300" y="14702196"/>
          <a:ext cx="8890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83266</xdr:rowOff>
    </xdr:from>
    <xdr:to>
      <xdr:col>41</xdr:col>
      <xdr:colOff>101600</xdr:colOff>
      <xdr:row>86</xdr:row>
      <xdr:rowOff>13416</xdr:rowOff>
    </xdr:to>
    <xdr:sp macro="" textlink="">
      <xdr:nvSpPr>
        <xdr:cNvPr id="363" name="楕円 362"/>
        <xdr:cNvSpPr/>
      </xdr:nvSpPr>
      <xdr:spPr>
        <a:xfrm>
          <a:off x="7810500" y="1465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134066</xdr:rowOff>
    </xdr:from>
    <xdr:to>
      <xdr:col>45</xdr:col>
      <xdr:colOff>177800</xdr:colOff>
      <xdr:row>85</xdr:row>
      <xdr:rowOff>142525</xdr:rowOff>
    </xdr:to>
    <xdr:cxnSp macro="">
      <xdr:nvCxnSpPr>
        <xdr:cNvPr id="364" name="直線コネクタ 363"/>
        <xdr:cNvCxnSpPr/>
      </xdr:nvCxnSpPr>
      <xdr:spPr>
        <a:xfrm>
          <a:off x="7861300" y="14707316"/>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94010</xdr:rowOff>
    </xdr:from>
    <xdr:to>
      <xdr:col>36</xdr:col>
      <xdr:colOff>165100</xdr:colOff>
      <xdr:row>86</xdr:row>
      <xdr:rowOff>24160</xdr:rowOff>
    </xdr:to>
    <xdr:sp macro="" textlink="">
      <xdr:nvSpPr>
        <xdr:cNvPr id="365" name="楕円 364"/>
        <xdr:cNvSpPr/>
      </xdr:nvSpPr>
      <xdr:spPr>
        <a:xfrm>
          <a:off x="6921500" y="1466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134066</xdr:rowOff>
    </xdr:from>
    <xdr:to>
      <xdr:col>41</xdr:col>
      <xdr:colOff>50800</xdr:colOff>
      <xdr:row>85</xdr:row>
      <xdr:rowOff>144810</xdr:rowOff>
    </xdr:to>
    <xdr:cxnSp macro="">
      <xdr:nvCxnSpPr>
        <xdr:cNvPr id="366" name="直線コネクタ 365"/>
        <xdr:cNvCxnSpPr/>
      </xdr:nvCxnSpPr>
      <xdr:spPr>
        <a:xfrm flipV="1">
          <a:off x="6972300" y="14707316"/>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37416</xdr:rowOff>
    </xdr:from>
    <xdr:ext cx="469744" cy="259045"/>
    <xdr:sp macro="" textlink="">
      <xdr:nvSpPr>
        <xdr:cNvPr id="367" name="n_1aveValue【公営住宅】&#10;一人当たり面積"/>
        <xdr:cNvSpPr txBox="1"/>
      </xdr:nvSpPr>
      <xdr:spPr>
        <a:xfrm>
          <a:off x="9391727" y="1478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36318</xdr:rowOff>
    </xdr:from>
    <xdr:ext cx="469744" cy="259045"/>
    <xdr:sp macro="" textlink="">
      <xdr:nvSpPr>
        <xdr:cNvPr id="368" name="n_2aveValue【公営住宅】&#10;一人当たり面積"/>
        <xdr:cNvSpPr txBox="1"/>
      </xdr:nvSpPr>
      <xdr:spPr>
        <a:xfrm>
          <a:off x="8515427" y="14781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41530</xdr:rowOff>
    </xdr:from>
    <xdr:ext cx="469744" cy="259045"/>
    <xdr:sp macro="" textlink="">
      <xdr:nvSpPr>
        <xdr:cNvPr id="369" name="n_3aveValue【公営住宅】&#10;一人当たり面積"/>
        <xdr:cNvSpPr txBox="1"/>
      </xdr:nvSpPr>
      <xdr:spPr>
        <a:xfrm>
          <a:off x="7626427" y="1478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41119</xdr:rowOff>
    </xdr:from>
    <xdr:ext cx="469744" cy="259045"/>
    <xdr:sp macro="" textlink="">
      <xdr:nvSpPr>
        <xdr:cNvPr id="370" name="n_4aveValue【公営住宅】&#10;一人当たり面積"/>
        <xdr:cNvSpPr txBox="1"/>
      </xdr:nvSpPr>
      <xdr:spPr>
        <a:xfrm>
          <a:off x="6737427" y="1478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24823</xdr:rowOff>
    </xdr:from>
    <xdr:ext cx="469744" cy="259045"/>
    <xdr:sp macro="" textlink="">
      <xdr:nvSpPr>
        <xdr:cNvPr id="371" name="n_1mainValue【公営住宅】&#10;一人当たり面積"/>
        <xdr:cNvSpPr txBox="1"/>
      </xdr:nvSpPr>
      <xdr:spPr>
        <a:xfrm>
          <a:off x="9391727" y="144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38402</xdr:rowOff>
    </xdr:from>
    <xdr:ext cx="469744" cy="259045"/>
    <xdr:sp macro="" textlink="">
      <xdr:nvSpPr>
        <xdr:cNvPr id="372" name="n_2mainValue【公営住宅】&#10;一人当たり面積"/>
        <xdr:cNvSpPr txBox="1"/>
      </xdr:nvSpPr>
      <xdr:spPr>
        <a:xfrm>
          <a:off x="8515427" y="1444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29943</xdr:rowOff>
    </xdr:from>
    <xdr:ext cx="469744" cy="259045"/>
    <xdr:sp macro="" textlink="">
      <xdr:nvSpPr>
        <xdr:cNvPr id="373" name="n_3mainValue【公営住宅】&#10;一人当たり面積"/>
        <xdr:cNvSpPr txBox="1"/>
      </xdr:nvSpPr>
      <xdr:spPr>
        <a:xfrm>
          <a:off x="7626427" y="144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40687</xdr:rowOff>
    </xdr:from>
    <xdr:ext cx="469744" cy="259045"/>
    <xdr:sp macro="" textlink="">
      <xdr:nvSpPr>
        <xdr:cNvPr id="374" name="n_4mainValue【公営住宅】&#10;一人当たり面積"/>
        <xdr:cNvSpPr txBox="1"/>
      </xdr:nvSpPr>
      <xdr:spPr>
        <a:xfrm>
          <a:off x="6737427" y="1444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419" name="【認定こども園・幼稚園・保育所】&#10;有形固定資産減価償却率平均値テキスト"/>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1" name="フローチャート: 判断 420"/>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7620</xdr:rowOff>
    </xdr:from>
    <xdr:to>
      <xdr:col>76</xdr:col>
      <xdr:colOff>165100</xdr:colOff>
      <xdr:row>37</xdr:row>
      <xdr:rowOff>109220</xdr:rowOff>
    </xdr:to>
    <xdr:sp macro="" textlink="">
      <xdr:nvSpPr>
        <xdr:cNvPr id="422" name="フローチャート: 判断 421"/>
        <xdr:cNvSpPr/>
      </xdr:nvSpPr>
      <xdr:spPr>
        <a:xfrm>
          <a:off x="145415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17780</xdr:rowOff>
    </xdr:from>
    <xdr:to>
      <xdr:col>72</xdr:col>
      <xdr:colOff>38100</xdr:colOff>
      <xdr:row>37</xdr:row>
      <xdr:rowOff>119380</xdr:rowOff>
    </xdr:to>
    <xdr:sp macro="" textlink="">
      <xdr:nvSpPr>
        <xdr:cNvPr id="423" name="フローチャート: 判断 422"/>
        <xdr:cNvSpPr/>
      </xdr:nvSpPr>
      <xdr:spPr>
        <a:xfrm>
          <a:off x="13652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xdr:rowOff>
    </xdr:from>
    <xdr:to>
      <xdr:col>67</xdr:col>
      <xdr:colOff>101600</xdr:colOff>
      <xdr:row>37</xdr:row>
      <xdr:rowOff>106680</xdr:rowOff>
    </xdr:to>
    <xdr:sp macro="" textlink="">
      <xdr:nvSpPr>
        <xdr:cNvPr id="424" name="フローチャート: 判断 423"/>
        <xdr:cNvSpPr/>
      </xdr:nvSpPr>
      <xdr:spPr>
        <a:xfrm>
          <a:off x="12763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45720</xdr:rowOff>
    </xdr:from>
    <xdr:to>
      <xdr:col>85</xdr:col>
      <xdr:colOff>177800</xdr:colOff>
      <xdr:row>36</xdr:row>
      <xdr:rowOff>147320</xdr:rowOff>
    </xdr:to>
    <xdr:sp macro="" textlink="">
      <xdr:nvSpPr>
        <xdr:cNvPr id="430" name="楕円 429"/>
        <xdr:cNvSpPr/>
      </xdr:nvSpPr>
      <xdr:spPr>
        <a:xfrm>
          <a:off x="162687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68597</xdr:rowOff>
    </xdr:from>
    <xdr:ext cx="405111" cy="259045"/>
    <xdr:sp macro="" textlink="">
      <xdr:nvSpPr>
        <xdr:cNvPr id="431" name="【認定こども園・幼稚園・保育所】&#10;有形固定資産減価償却率該当値テキスト"/>
        <xdr:cNvSpPr txBox="1"/>
      </xdr:nvSpPr>
      <xdr:spPr>
        <a:xfrm>
          <a:off x="16357600" y="606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30480</xdr:rowOff>
    </xdr:from>
    <xdr:to>
      <xdr:col>81</xdr:col>
      <xdr:colOff>101600</xdr:colOff>
      <xdr:row>36</xdr:row>
      <xdr:rowOff>132080</xdr:rowOff>
    </xdr:to>
    <xdr:sp macro="" textlink="">
      <xdr:nvSpPr>
        <xdr:cNvPr id="432" name="楕円 431"/>
        <xdr:cNvSpPr/>
      </xdr:nvSpPr>
      <xdr:spPr>
        <a:xfrm>
          <a:off x="154305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81280</xdr:rowOff>
    </xdr:from>
    <xdr:to>
      <xdr:col>85</xdr:col>
      <xdr:colOff>127000</xdr:colOff>
      <xdr:row>36</xdr:row>
      <xdr:rowOff>96520</xdr:rowOff>
    </xdr:to>
    <xdr:cxnSp macro="">
      <xdr:nvCxnSpPr>
        <xdr:cNvPr id="433" name="直線コネクタ 432"/>
        <xdr:cNvCxnSpPr/>
      </xdr:nvCxnSpPr>
      <xdr:spPr>
        <a:xfrm>
          <a:off x="15481300" y="6253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67310</xdr:rowOff>
    </xdr:from>
    <xdr:to>
      <xdr:col>76</xdr:col>
      <xdr:colOff>165100</xdr:colOff>
      <xdr:row>37</xdr:row>
      <xdr:rowOff>168910</xdr:rowOff>
    </xdr:to>
    <xdr:sp macro="" textlink="">
      <xdr:nvSpPr>
        <xdr:cNvPr id="434" name="楕円 433"/>
        <xdr:cNvSpPr/>
      </xdr:nvSpPr>
      <xdr:spPr>
        <a:xfrm>
          <a:off x="14541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81280</xdr:rowOff>
    </xdr:from>
    <xdr:to>
      <xdr:col>81</xdr:col>
      <xdr:colOff>50800</xdr:colOff>
      <xdr:row>37</xdr:row>
      <xdr:rowOff>118110</xdr:rowOff>
    </xdr:to>
    <xdr:cxnSp macro="">
      <xdr:nvCxnSpPr>
        <xdr:cNvPr id="435" name="直線コネクタ 434"/>
        <xdr:cNvCxnSpPr/>
      </xdr:nvCxnSpPr>
      <xdr:spPr>
        <a:xfrm flipV="1">
          <a:off x="14592300" y="6253480"/>
          <a:ext cx="889000" cy="20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27940</xdr:rowOff>
    </xdr:from>
    <xdr:to>
      <xdr:col>72</xdr:col>
      <xdr:colOff>38100</xdr:colOff>
      <xdr:row>37</xdr:row>
      <xdr:rowOff>129540</xdr:rowOff>
    </xdr:to>
    <xdr:sp macro="" textlink="">
      <xdr:nvSpPr>
        <xdr:cNvPr id="436" name="楕円 435"/>
        <xdr:cNvSpPr/>
      </xdr:nvSpPr>
      <xdr:spPr>
        <a:xfrm>
          <a:off x="136525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78740</xdr:rowOff>
    </xdr:from>
    <xdr:to>
      <xdr:col>76</xdr:col>
      <xdr:colOff>114300</xdr:colOff>
      <xdr:row>37</xdr:row>
      <xdr:rowOff>118110</xdr:rowOff>
    </xdr:to>
    <xdr:cxnSp macro="">
      <xdr:nvCxnSpPr>
        <xdr:cNvPr id="437" name="直線コネクタ 436"/>
        <xdr:cNvCxnSpPr/>
      </xdr:nvCxnSpPr>
      <xdr:spPr>
        <a:xfrm>
          <a:off x="13703300" y="642239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163830</xdr:rowOff>
    </xdr:from>
    <xdr:to>
      <xdr:col>67</xdr:col>
      <xdr:colOff>101600</xdr:colOff>
      <xdr:row>37</xdr:row>
      <xdr:rowOff>93980</xdr:rowOff>
    </xdr:to>
    <xdr:sp macro="" textlink="">
      <xdr:nvSpPr>
        <xdr:cNvPr id="438" name="楕円 437"/>
        <xdr:cNvSpPr/>
      </xdr:nvSpPr>
      <xdr:spPr>
        <a:xfrm>
          <a:off x="127635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43180</xdr:rowOff>
    </xdr:from>
    <xdr:to>
      <xdr:col>71</xdr:col>
      <xdr:colOff>177800</xdr:colOff>
      <xdr:row>37</xdr:row>
      <xdr:rowOff>78740</xdr:rowOff>
    </xdr:to>
    <xdr:cxnSp macro="">
      <xdr:nvCxnSpPr>
        <xdr:cNvPr id="439" name="直線コネクタ 438"/>
        <xdr:cNvCxnSpPr/>
      </xdr:nvCxnSpPr>
      <xdr:spPr>
        <a:xfrm>
          <a:off x="12814300" y="638683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91457</xdr:rowOff>
    </xdr:from>
    <xdr:ext cx="405111" cy="259045"/>
    <xdr:sp macro="" textlink="">
      <xdr:nvSpPr>
        <xdr:cNvPr id="440" name="n_1aveValue【認定こども園・幼稚園・保育所】&#10;有形固定資産減価償却率"/>
        <xdr:cNvSpPr txBox="1"/>
      </xdr:nvSpPr>
      <xdr:spPr>
        <a:xfrm>
          <a:off x="152660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125747</xdr:rowOff>
    </xdr:from>
    <xdr:ext cx="405111" cy="259045"/>
    <xdr:sp macro="" textlink="">
      <xdr:nvSpPr>
        <xdr:cNvPr id="441" name="n_2aveValue【認定こども園・幼稚園・保育所】&#10;有形固定資産減価償却率"/>
        <xdr:cNvSpPr txBox="1"/>
      </xdr:nvSpPr>
      <xdr:spPr>
        <a:xfrm>
          <a:off x="14389744" y="612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135907</xdr:rowOff>
    </xdr:from>
    <xdr:ext cx="405111" cy="259045"/>
    <xdr:sp macro="" textlink="">
      <xdr:nvSpPr>
        <xdr:cNvPr id="442" name="n_3aveValue【認定こども園・幼稚園・保育所】&#10;有形固定資産減価償却率"/>
        <xdr:cNvSpPr txBox="1"/>
      </xdr:nvSpPr>
      <xdr:spPr>
        <a:xfrm>
          <a:off x="13500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97807</xdr:rowOff>
    </xdr:from>
    <xdr:ext cx="405111" cy="259045"/>
    <xdr:sp macro="" textlink="">
      <xdr:nvSpPr>
        <xdr:cNvPr id="443" name="n_4aveValue【認定こども園・幼稚園・保育所】&#10;有形固定資産減価償却率"/>
        <xdr:cNvSpPr txBox="1"/>
      </xdr:nvSpPr>
      <xdr:spPr>
        <a:xfrm>
          <a:off x="12611744" y="644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148607</xdr:rowOff>
    </xdr:from>
    <xdr:ext cx="405111" cy="259045"/>
    <xdr:sp macro="" textlink="">
      <xdr:nvSpPr>
        <xdr:cNvPr id="444" name="n_1mainValue【認定こども園・幼稚園・保育所】&#10;有形固定資産減価償却率"/>
        <xdr:cNvSpPr txBox="1"/>
      </xdr:nvSpPr>
      <xdr:spPr>
        <a:xfrm>
          <a:off x="15266044" y="5977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160037</xdr:rowOff>
    </xdr:from>
    <xdr:ext cx="405111" cy="259045"/>
    <xdr:sp macro="" textlink="">
      <xdr:nvSpPr>
        <xdr:cNvPr id="445" name="n_2mainValue【認定こども園・幼稚園・保育所】&#10;有形固定資産減価償却率"/>
        <xdr:cNvSpPr txBox="1"/>
      </xdr:nvSpPr>
      <xdr:spPr>
        <a:xfrm>
          <a:off x="14389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120667</xdr:rowOff>
    </xdr:from>
    <xdr:ext cx="405111" cy="259045"/>
    <xdr:sp macro="" textlink="">
      <xdr:nvSpPr>
        <xdr:cNvPr id="446" name="n_3mainValue【認定こども園・幼稚園・保育所】&#10;有形固定資産減価償却率"/>
        <xdr:cNvSpPr txBox="1"/>
      </xdr:nvSpPr>
      <xdr:spPr>
        <a:xfrm>
          <a:off x="13500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110507</xdr:rowOff>
    </xdr:from>
    <xdr:ext cx="405111" cy="259045"/>
    <xdr:sp macro="" textlink="">
      <xdr:nvSpPr>
        <xdr:cNvPr id="447" name="n_4mainValue【認定こども園・幼稚園・保育所】&#10;有形固定資産減価償却率"/>
        <xdr:cNvSpPr txBox="1"/>
      </xdr:nvSpPr>
      <xdr:spPr>
        <a:xfrm>
          <a:off x="12611744" y="611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129557</xdr:rowOff>
    </xdr:from>
    <xdr:ext cx="469744" cy="259045"/>
    <xdr:sp macro="" textlink="">
      <xdr:nvSpPr>
        <xdr:cNvPr id="474" name="【認定こども園・幼稚園・保育所】&#10;一人当たり面積平均値テキスト"/>
        <xdr:cNvSpPr txBox="1"/>
      </xdr:nvSpPr>
      <xdr:spPr>
        <a:xfrm>
          <a:off x="221996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39116</xdr:rowOff>
    </xdr:from>
    <xdr:to>
      <xdr:col>112</xdr:col>
      <xdr:colOff>38100</xdr:colOff>
      <xdr:row>39</xdr:row>
      <xdr:rowOff>140716</xdr:rowOff>
    </xdr:to>
    <xdr:sp macro="" textlink="">
      <xdr:nvSpPr>
        <xdr:cNvPr id="476" name="フローチャート: 判断 475"/>
        <xdr:cNvSpPr/>
      </xdr:nvSpPr>
      <xdr:spPr>
        <a:xfrm>
          <a:off x="212725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77" name="フローチャート: 判断 476"/>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48260</xdr:rowOff>
    </xdr:from>
    <xdr:to>
      <xdr:col>102</xdr:col>
      <xdr:colOff>165100</xdr:colOff>
      <xdr:row>39</xdr:row>
      <xdr:rowOff>149860</xdr:rowOff>
    </xdr:to>
    <xdr:sp macro="" textlink="">
      <xdr:nvSpPr>
        <xdr:cNvPr id="478" name="フローチャート: 判断 477"/>
        <xdr:cNvSpPr/>
      </xdr:nvSpPr>
      <xdr:spPr>
        <a:xfrm>
          <a:off x="19494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41402</xdr:rowOff>
    </xdr:from>
    <xdr:to>
      <xdr:col>98</xdr:col>
      <xdr:colOff>38100</xdr:colOff>
      <xdr:row>39</xdr:row>
      <xdr:rowOff>143002</xdr:rowOff>
    </xdr:to>
    <xdr:sp macro="" textlink="">
      <xdr:nvSpPr>
        <xdr:cNvPr id="479" name="フローチャート: 判断 478"/>
        <xdr:cNvSpPr/>
      </xdr:nvSpPr>
      <xdr:spPr>
        <a:xfrm>
          <a:off x="18605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162560</xdr:rowOff>
    </xdr:from>
    <xdr:to>
      <xdr:col>116</xdr:col>
      <xdr:colOff>114300</xdr:colOff>
      <xdr:row>37</xdr:row>
      <xdr:rowOff>92710</xdr:rowOff>
    </xdr:to>
    <xdr:sp macro="" textlink="">
      <xdr:nvSpPr>
        <xdr:cNvPr id="485" name="楕円 484"/>
        <xdr:cNvSpPr/>
      </xdr:nvSpPr>
      <xdr:spPr>
        <a:xfrm>
          <a:off x="22110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13987</xdr:rowOff>
    </xdr:from>
    <xdr:ext cx="469744" cy="259045"/>
    <xdr:sp macro="" textlink="">
      <xdr:nvSpPr>
        <xdr:cNvPr id="486" name="【認定こども園・幼稚園・保育所】&#10;一人当たり面積該当値テキスト"/>
        <xdr:cNvSpPr txBox="1"/>
      </xdr:nvSpPr>
      <xdr:spPr>
        <a:xfrm>
          <a:off x="22199600"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64262</xdr:rowOff>
    </xdr:from>
    <xdr:to>
      <xdr:col>112</xdr:col>
      <xdr:colOff>38100</xdr:colOff>
      <xdr:row>36</xdr:row>
      <xdr:rowOff>165862</xdr:rowOff>
    </xdr:to>
    <xdr:sp macro="" textlink="">
      <xdr:nvSpPr>
        <xdr:cNvPr id="487" name="楕円 486"/>
        <xdr:cNvSpPr/>
      </xdr:nvSpPr>
      <xdr:spPr>
        <a:xfrm>
          <a:off x="21272500" y="62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115062</xdr:rowOff>
    </xdr:from>
    <xdr:to>
      <xdr:col>116</xdr:col>
      <xdr:colOff>63500</xdr:colOff>
      <xdr:row>37</xdr:row>
      <xdr:rowOff>41910</xdr:rowOff>
    </xdr:to>
    <xdr:cxnSp macro="">
      <xdr:nvCxnSpPr>
        <xdr:cNvPr id="488" name="直線コネクタ 487"/>
        <xdr:cNvCxnSpPr/>
      </xdr:nvCxnSpPr>
      <xdr:spPr>
        <a:xfrm>
          <a:off x="21323300" y="6287262"/>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23114</xdr:rowOff>
    </xdr:from>
    <xdr:to>
      <xdr:col>107</xdr:col>
      <xdr:colOff>101600</xdr:colOff>
      <xdr:row>37</xdr:row>
      <xdr:rowOff>124714</xdr:rowOff>
    </xdr:to>
    <xdr:sp macro="" textlink="">
      <xdr:nvSpPr>
        <xdr:cNvPr id="489" name="楕円 488"/>
        <xdr:cNvSpPr/>
      </xdr:nvSpPr>
      <xdr:spPr>
        <a:xfrm>
          <a:off x="20383500" y="63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115062</xdr:rowOff>
    </xdr:from>
    <xdr:to>
      <xdr:col>111</xdr:col>
      <xdr:colOff>177800</xdr:colOff>
      <xdr:row>37</xdr:row>
      <xdr:rowOff>73914</xdr:rowOff>
    </xdr:to>
    <xdr:cxnSp macro="">
      <xdr:nvCxnSpPr>
        <xdr:cNvPr id="490" name="直線コネクタ 489"/>
        <xdr:cNvCxnSpPr/>
      </xdr:nvCxnSpPr>
      <xdr:spPr>
        <a:xfrm flipV="1">
          <a:off x="20434300" y="628726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34544</xdr:rowOff>
    </xdr:from>
    <xdr:to>
      <xdr:col>102</xdr:col>
      <xdr:colOff>165100</xdr:colOff>
      <xdr:row>37</xdr:row>
      <xdr:rowOff>136144</xdr:rowOff>
    </xdr:to>
    <xdr:sp macro="" textlink="">
      <xdr:nvSpPr>
        <xdr:cNvPr id="491" name="楕円 490"/>
        <xdr:cNvSpPr/>
      </xdr:nvSpPr>
      <xdr:spPr>
        <a:xfrm>
          <a:off x="19494500" y="63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73914</xdr:rowOff>
    </xdr:from>
    <xdr:to>
      <xdr:col>107</xdr:col>
      <xdr:colOff>50800</xdr:colOff>
      <xdr:row>37</xdr:row>
      <xdr:rowOff>85344</xdr:rowOff>
    </xdr:to>
    <xdr:cxnSp macro="">
      <xdr:nvCxnSpPr>
        <xdr:cNvPr id="492" name="直線コネクタ 491"/>
        <xdr:cNvCxnSpPr/>
      </xdr:nvCxnSpPr>
      <xdr:spPr>
        <a:xfrm flipV="1">
          <a:off x="19545300" y="641756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48260</xdr:rowOff>
    </xdr:from>
    <xdr:to>
      <xdr:col>98</xdr:col>
      <xdr:colOff>38100</xdr:colOff>
      <xdr:row>37</xdr:row>
      <xdr:rowOff>149860</xdr:rowOff>
    </xdr:to>
    <xdr:sp macro="" textlink="">
      <xdr:nvSpPr>
        <xdr:cNvPr id="493" name="楕円 492"/>
        <xdr:cNvSpPr/>
      </xdr:nvSpPr>
      <xdr:spPr>
        <a:xfrm>
          <a:off x="18605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85344</xdr:rowOff>
    </xdr:from>
    <xdr:to>
      <xdr:col>102</xdr:col>
      <xdr:colOff>114300</xdr:colOff>
      <xdr:row>37</xdr:row>
      <xdr:rowOff>99060</xdr:rowOff>
    </xdr:to>
    <xdr:cxnSp macro="">
      <xdr:nvCxnSpPr>
        <xdr:cNvPr id="494" name="直線コネクタ 493"/>
        <xdr:cNvCxnSpPr/>
      </xdr:nvCxnSpPr>
      <xdr:spPr>
        <a:xfrm flipV="1">
          <a:off x="18656300" y="642899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131843</xdr:rowOff>
    </xdr:from>
    <xdr:ext cx="469744" cy="259045"/>
    <xdr:sp macro="" textlink="">
      <xdr:nvSpPr>
        <xdr:cNvPr id="495" name="n_1aveValue【認定こども園・幼稚園・保育所】&#10;一人当たり面積"/>
        <xdr:cNvSpPr txBox="1"/>
      </xdr:nvSpPr>
      <xdr:spPr>
        <a:xfrm>
          <a:off x="21075727" y="681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129557</xdr:rowOff>
    </xdr:from>
    <xdr:ext cx="469744" cy="259045"/>
    <xdr:sp macro="" textlink="">
      <xdr:nvSpPr>
        <xdr:cNvPr id="496" name="n_2aveValue【認定こども園・幼稚園・保育所】&#10;一人当たり面積"/>
        <xdr:cNvSpPr txBox="1"/>
      </xdr:nvSpPr>
      <xdr:spPr>
        <a:xfrm>
          <a:off x="20199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140987</xdr:rowOff>
    </xdr:from>
    <xdr:ext cx="469744" cy="259045"/>
    <xdr:sp macro="" textlink="">
      <xdr:nvSpPr>
        <xdr:cNvPr id="497" name="n_3aveValue【認定こども園・幼稚園・保育所】&#10;一人当たり面積"/>
        <xdr:cNvSpPr txBox="1"/>
      </xdr:nvSpPr>
      <xdr:spPr>
        <a:xfrm>
          <a:off x="19310427"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134129</xdr:rowOff>
    </xdr:from>
    <xdr:ext cx="469744" cy="259045"/>
    <xdr:sp macro="" textlink="">
      <xdr:nvSpPr>
        <xdr:cNvPr id="498" name="n_4aveValue【認定こども園・幼稚園・保育所】&#10;一人当たり面積"/>
        <xdr:cNvSpPr txBox="1"/>
      </xdr:nvSpPr>
      <xdr:spPr>
        <a:xfrm>
          <a:off x="184214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10939</xdr:rowOff>
    </xdr:from>
    <xdr:ext cx="469744" cy="259045"/>
    <xdr:sp macro="" textlink="">
      <xdr:nvSpPr>
        <xdr:cNvPr id="499" name="n_1mainValue【認定こども園・幼稚園・保育所】&#10;一人当たり面積"/>
        <xdr:cNvSpPr txBox="1"/>
      </xdr:nvSpPr>
      <xdr:spPr>
        <a:xfrm>
          <a:off x="21075727" y="601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141241</xdr:rowOff>
    </xdr:from>
    <xdr:ext cx="469744" cy="259045"/>
    <xdr:sp macro="" textlink="">
      <xdr:nvSpPr>
        <xdr:cNvPr id="500" name="n_2mainValue【認定こども園・幼稚園・保育所】&#10;一人当たり面積"/>
        <xdr:cNvSpPr txBox="1"/>
      </xdr:nvSpPr>
      <xdr:spPr>
        <a:xfrm>
          <a:off x="20199427" y="614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152671</xdr:rowOff>
    </xdr:from>
    <xdr:ext cx="469744" cy="259045"/>
    <xdr:sp macro="" textlink="">
      <xdr:nvSpPr>
        <xdr:cNvPr id="501" name="n_3mainValue【認定こども園・幼稚園・保育所】&#10;一人当たり面積"/>
        <xdr:cNvSpPr txBox="1"/>
      </xdr:nvSpPr>
      <xdr:spPr>
        <a:xfrm>
          <a:off x="19310427" y="615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166387</xdr:rowOff>
    </xdr:from>
    <xdr:ext cx="469744" cy="259045"/>
    <xdr:sp macro="" textlink="">
      <xdr:nvSpPr>
        <xdr:cNvPr id="502" name="n_4mainValue【認定こども園・幼稚園・保育所】&#10;一人当たり面積"/>
        <xdr:cNvSpPr txBox="1"/>
      </xdr:nvSpPr>
      <xdr:spPr>
        <a:xfrm>
          <a:off x="18421427" y="61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530" name="【学校施設】&#10;有形固定資産減価償却率平均値テキスト"/>
        <xdr:cNvSpPr txBox="1"/>
      </xdr:nvSpPr>
      <xdr:spPr>
        <a:xfrm>
          <a:off x="16357600"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170942</xdr:rowOff>
    </xdr:from>
    <xdr:to>
      <xdr:col>81</xdr:col>
      <xdr:colOff>101600</xdr:colOff>
      <xdr:row>58</xdr:row>
      <xdr:rowOff>101092</xdr:rowOff>
    </xdr:to>
    <xdr:sp macro="" textlink="">
      <xdr:nvSpPr>
        <xdr:cNvPr id="532" name="フローチャート: 判断 531"/>
        <xdr:cNvSpPr/>
      </xdr:nvSpPr>
      <xdr:spPr>
        <a:xfrm>
          <a:off x="15430500" y="994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26924</xdr:rowOff>
    </xdr:from>
    <xdr:to>
      <xdr:col>76</xdr:col>
      <xdr:colOff>165100</xdr:colOff>
      <xdr:row>58</xdr:row>
      <xdr:rowOff>128524</xdr:rowOff>
    </xdr:to>
    <xdr:sp macro="" textlink="">
      <xdr:nvSpPr>
        <xdr:cNvPr id="533" name="フローチャート: 判断 532"/>
        <xdr:cNvSpPr/>
      </xdr:nvSpPr>
      <xdr:spPr>
        <a:xfrm>
          <a:off x="14541500" y="997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65786</xdr:rowOff>
    </xdr:from>
    <xdr:to>
      <xdr:col>72</xdr:col>
      <xdr:colOff>38100</xdr:colOff>
      <xdr:row>58</xdr:row>
      <xdr:rowOff>167386</xdr:rowOff>
    </xdr:to>
    <xdr:sp macro="" textlink="">
      <xdr:nvSpPr>
        <xdr:cNvPr id="534" name="フローチャート: 判断 533"/>
        <xdr:cNvSpPr/>
      </xdr:nvSpPr>
      <xdr:spPr>
        <a:xfrm>
          <a:off x="13652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38354</xdr:rowOff>
    </xdr:from>
    <xdr:to>
      <xdr:col>67</xdr:col>
      <xdr:colOff>101600</xdr:colOff>
      <xdr:row>58</xdr:row>
      <xdr:rowOff>139954</xdr:rowOff>
    </xdr:to>
    <xdr:sp macro="" textlink="">
      <xdr:nvSpPr>
        <xdr:cNvPr id="535" name="フローチャート: 判断 534"/>
        <xdr:cNvSpPr/>
      </xdr:nvSpPr>
      <xdr:spPr>
        <a:xfrm>
          <a:off x="12763500" y="998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111506</xdr:rowOff>
    </xdr:from>
    <xdr:to>
      <xdr:col>85</xdr:col>
      <xdr:colOff>177800</xdr:colOff>
      <xdr:row>61</xdr:row>
      <xdr:rowOff>41656</xdr:rowOff>
    </xdr:to>
    <xdr:sp macro="" textlink="">
      <xdr:nvSpPr>
        <xdr:cNvPr id="541" name="楕円 540"/>
        <xdr:cNvSpPr/>
      </xdr:nvSpPr>
      <xdr:spPr>
        <a:xfrm>
          <a:off x="16268700" y="1039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89933</xdr:rowOff>
    </xdr:from>
    <xdr:ext cx="405111" cy="259045"/>
    <xdr:sp macro="" textlink="">
      <xdr:nvSpPr>
        <xdr:cNvPr id="542" name="【学校施設】&#10;有形固定資産減価償却率該当値テキスト"/>
        <xdr:cNvSpPr txBox="1"/>
      </xdr:nvSpPr>
      <xdr:spPr>
        <a:xfrm>
          <a:off x="16357600" y="1037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79502</xdr:rowOff>
    </xdr:from>
    <xdr:to>
      <xdr:col>81</xdr:col>
      <xdr:colOff>101600</xdr:colOff>
      <xdr:row>61</xdr:row>
      <xdr:rowOff>9652</xdr:rowOff>
    </xdr:to>
    <xdr:sp macro="" textlink="">
      <xdr:nvSpPr>
        <xdr:cNvPr id="543" name="楕円 542"/>
        <xdr:cNvSpPr/>
      </xdr:nvSpPr>
      <xdr:spPr>
        <a:xfrm>
          <a:off x="15430500" y="103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130302</xdr:rowOff>
    </xdr:from>
    <xdr:to>
      <xdr:col>85</xdr:col>
      <xdr:colOff>127000</xdr:colOff>
      <xdr:row>60</xdr:row>
      <xdr:rowOff>162306</xdr:rowOff>
    </xdr:to>
    <xdr:cxnSp macro="">
      <xdr:nvCxnSpPr>
        <xdr:cNvPr id="544" name="直線コネクタ 543"/>
        <xdr:cNvCxnSpPr/>
      </xdr:nvCxnSpPr>
      <xdr:spPr>
        <a:xfrm>
          <a:off x="15481300" y="1041730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54356</xdr:rowOff>
    </xdr:from>
    <xdr:to>
      <xdr:col>76</xdr:col>
      <xdr:colOff>165100</xdr:colOff>
      <xdr:row>60</xdr:row>
      <xdr:rowOff>155956</xdr:rowOff>
    </xdr:to>
    <xdr:sp macro="" textlink="">
      <xdr:nvSpPr>
        <xdr:cNvPr id="545" name="楕円 544"/>
        <xdr:cNvSpPr/>
      </xdr:nvSpPr>
      <xdr:spPr>
        <a:xfrm>
          <a:off x="14541500" y="103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105156</xdr:rowOff>
    </xdr:from>
    <xdr:to>
      <xdr:col>81</xdr:col>
      <xdr:colOff>50800</xdr:colOff>
      <xdr:row>60</xdr:row>
      <xdr:rowOff>130302</xdr:rowOff>
    </xdr:to>
    <xdr:cxnSp macro="">
      <xdr:nvCxnSpPr>
        <xdr:cNvPr id="546" name="直線コネクタ 545"/>
        <xdr:cNvCxnSpPr/>
      </xdr:nvCxnSpPr>
      <xdr:spPr>
        <a:xfrm>
          <a:off x="14592300" y="1039215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29210</xdr:rowOff>
    </xdr:from>
    <xdr:to>
      <xdr:col>72</xdr:col>
      <xdr:colOff>38100</xdr:colOff>
      <xdr:row>60</xdr:row>
      <xdr:rowOff>130810</xdr:rowOff>
    </xdr:to>
    <xdr:sp macro="" textlink="">
      <xdr:nvSpPr>
        <xdr:cNvPr id="547" name="楕円 546"/>
        <xdr:cNvSpPr/>
      </xdr:nvSpPr>
      <xdr:spPr>
        <a:xfrm>
          <a:off x="13652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80010</xdr:rowOff>
    </xdr:from>
    <xdr:to>
      <xdr:col>76</xdr:col>
      <xdr:colOff>114300</xdr:colOff>
      <xdr:row>60</xdr:row>
      <xdr:rowOff>105156</xdr:rowOff>
    </xdr:to>
    <xdr:cxnSp macro="">
      <xdr:nvCxnSpPr>
        <xdr:cNvPr id="548" name="直線コネクタ 547"/>
        <xdr:cNvCxnSpPr/>
      </xdr:nvCxnSpPr>
      <xdr:spPr>
        <a:xfrm>
          <a:off x="13703300" y="1036701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166370</xdr:rowOff>
    </xdr:from>
    <xdr:to>
      <xdr:col>67</xdr:col>
      <xdr:colOff>101600</xdr:colOff>
      <xdr:row>60</xdr:row>
      <xdr:rowOff>96520</xdr:rowOff>
    </xdr:to>
    <xdr:sp macro="" textlink="">
      <xdr:nvSpPr>
        <xdr:cNvPr id="549" name="楕円 548"/>
        <xdr:cNvSpPr/>
      </xdr:nvSpPr>
      <xdr:spPr>
        <a:xfrm>
          <a:off x="12763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45720</xdr:rowOff>
    </xdr:from>
    <xdr:to>
      <xdr:col>71</xdr:col>
      <xdr:colOff>177800</xdr:colOff>
      <xdr:row>60</xdr:row>
      <xdr:rowOff>80010</xdr:rowOff>
    </xdr:to>
    <xdr:cxnSp macro="">
      <xdr:nvCxnSpPr>
        <xdr:cNvPr id="550" name="直線コネクタ 549"/>
        <xdr:cNvCxnSpPr/>
      </xdr:nvCxnSpPr>
      <xdr:spPr>
        <a:xfrm>
          <a:off x="12814300" y="103327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117619</xdr:rowOff>
    </xdr:from>
    <xdr:ext cx="405111" cy="259045"/>
    <xdr:sp macro="" textlink="">
      <xdr:nvSpPr>
        <xdr:cNvPr id="551" name="n_1aveValue【学校施設】&#10;有形固定資産減価償却率"/>
        <xdr:cNvSpPr txBox="1"/>
      </xdr:nvSpPr>
      <xdr:spPr>
        <a:xfrm>
          <a:off x="15266044" y="971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145051</xdr:rowOff>
    </xdr:from>
    <xdr:ext cx="405111" cy="259045"/>
    <xdr:sp macro="" textlink="">
      <xdr:nvSpPr>
        <xdr:cNvPr id="552" name="n_2aveValue【学校施設】&#10;有形固定資産減価償却率"/>
        <xdr:cNvSpPr txBox="1"/>
      </xdr:nvSpPr>
      <xdr:spPr>
        <a:xfrm>
          <a:off x="14389744" y="974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12463</xdr:rowOff>
    </xdr:from>
    <xdr:ext cx="405111" cy="259045"/>
    <xdr:sp macro="" textlink="">
      <xdr:nvSpPr>
        <xdr:cNvPr id="553" name="n_3aveValue【学校施設】&#10;有形固定資産減価償却率"/>
        <xdr:cNvSpPr txBox="1"/>
      </xdr:nvSpPr>
      <xdr:spPr>
        <a:xfrm>
          <a:off x="13500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156481</xdr:rowOff>
    </xdr:from>
    <xdr:ext cx="405111" cy="259045"/>
    <xdr:sp macro="" textlink="">
      <xdr:nvSpPr>
        <xdr:cNvPr id="554" name="n_4aveValue【学校施設】&#10;有形固定資産減価償却率"/>
        <xdr:cNvSpPr txBox="1"/>
      </xdr:nvSpPr>
      <xdr:spPr>
        <a:xfrm>
          <a:off x="12611744" y="975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779</xdr:rowOff>
    </xdr:from>
    <xdr:ext cx="405111" cy="259045"/>
    <xdr:sp macro="" textlink="">
      <xdr:nvSpPr>
        <xdr:cNvPr id="555" name="n_1mainValue【学校施設】&#10;有形固定資産減価償却率"/>
        <xdr:cNvSpPr txBox="1"/>
      </xdr:nvSpPr>
      <xdr:spPr>
        <a:xfrm>
          <a:off x="15266044" y="1045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147083</xdr:rowOff>
    </xdr:from>
    <xdr:ext cx="405111" cy="259045"/>
    <xdr:sp macro="" textlink="">
      <xdr:nvSpPr>
        <xdr:cNvPr id="556" name="n_2mainValue【学校施設】&#10;有形固定資産減価償却率"/>
        <xdr:cNvSpPr txBox="1"/>
      </xdr:nvSpPr>
      <xdr:spPr>
        <a:xfrm>
          <a:off x="14389744"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121937</xdr:rowOff>
    </xdr:from>
    <xdr:ext cx="405111" cy="259045"/>
    <xdr:sp macro="" textlink="">
      <xdr:nvSpPr>
        <xdr:cNvPr id="557" name="n_3mainValue【学校施設】&#10;有形固定資産減価償却率"/>
        <xdr:cNvSpPr txBox="1"/>
      </xdr:nvSpPr>
      <xdr:spPr>
        <a:xfrm>
          <a:off x="13500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87647</xdr:rowOff>
    </xdr:from>
    <xdr:ext cx="405111" cy="259045"/>
    <xdr:sp macro="" textlink="">
      <xdr:nvSpPr>
        <xdr:cNvPr id="558" name="n_4mainValue【学校施設】&#10;有形固定資産減価償却率"/>
        <xdr:cNvSpPr txBox="1"/>
      </xdr:nvSpPr>
      <xdr:spPr>
        <a:xfrm>
          <a:off x="12611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589" name="【学校施設】&#10;一人当たり面積平均値テキスト"/>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42763</xdr:rowOff>
    </xdr:from>
    <xdr:to>
      <xdr:col>112</xdr:col>
      <xdr:colOff>38100</xdr:colOff>
      <xdr:row>62</xdr:row>
      <xdr:rowOff>144363</xdr:rowOff>
    </xdr:to>
    <xdr:sp macro="" textlink="">
      <xdr:nvSpPr>
        <xdr:cNvPr id="591" name="フローチャート: 判断 590"/>
        <xdr:cNvSpPr/>
      </xdr:nvSpPr>
      <xdr:spPr>
        <a:xfrm>
          <a:off x="21272500" y="1067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44886</xdr:rowOff>
    </xdr:from>
    <xdr:to>
      <xdr:col>107</xdr:col>
      <xdr:colOff>101600</xdr:colOff>
      <xdr:row>62</xdr:row>
      <xdr:rowOff>146486</xdr:rowOff>
    </xdr:to>
    <xdr:sp macro="" textlink="">
      <xdr:nvSpPr>
        <xdr:cNvPr id="592" name="フローチャート: 判断 591"/>
        <xdr:cNvSpPr/>
      </xdr:nvSpPr>
      <xdr:spPr>
        <a:xfrm>
          <a:off x="20383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59908</xdr:rowOff>
    </xdr:from>
    <xdr:to>
      <xdr:col>102</xdr:col>
      <xdr:colOff>165100</xdr:colOff>
      <xdr:row>62</xdr:row>
      <xdr:rowOff>161508</xdr:rowOff>
    </xdr:to>
    <xdr:sp macro="" textlink="">
      <xdr:nvSpPr>
        <xdr:cNvPr id="593" name="フローチャート: 判断 592"/>
        <xdr:cNvSpPr/>
      </xdr:nvSpPr>
      <xdr:spPr>
        <a:xfrm>
          <a:off x="19494500" y="1068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67582</xdr:rowOff>
    </xdr:from>
    <xdr:to>
      <xdr:col>98</xdr:col>
      <xdr:colOff>38100</xdr:colOff>
      <xdr:row>62</xdr:row>
      <xdr:rowOff>169182</xdr:rowOff>
    </xdr:to>
    <xdr:sp macro="" textlink="">
      <xdr:nvSpPr>
        <xdr:cNvPr id="594" name="フローチャート: 判断 593"/>
        <xdr:cNvSpPr/>
      </xdr:nvSpPr>
      <xdr:spPr>
        <a:xfrm>
          <a:off x="18605500" y="1069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49947</xdr:rowOff>
    </xdr:from>
    <xdr:to>
      <xdr:col>116</xdr:col>
      <xdr:colOff>114300</xdr:colOff>
      <xdr:row>62</xdr:row>
      <xdr:rowOff>151547</xdr:rowOff>
    </xdr:to>
    <xdr:sp macro="" textlink="">
      <xdr:nvSpPr>
        <xdr:cNvPr id="600" name="楕円 599"/>
        <xdr:cNvSpPr/>
      </xdr:nvSpPr>
      <xdr:spPr>
        <a:xfrm>
          <a:off x="22110700" y="1067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28374</xdr:rowOff>
    </xdr:from>
    <xdr:ext cx="469744" cy="259045"/>
    <xdr:sp macro="" textlink="">
      <xdr:nvSpPr>
        <xdr:cNvPr id="601" name="【学校施設】&#10;一人当たり面積該当値テキスト"/>
        <xdr:cNvSpPr txBox="1"/>
      </xdr:nvSpPr>
      <xdr:spPr>
        <a:xfrm>
          <a:off x="22199600" y="1065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54193</xdr:rowOff>
    </xdr:from>
    <xdr:to>
      <xdr:col>112</xdr:col>
      <xdr:colOff>38100</xdr:colOff>
      <xdr:row>62</xdr:row>
      <xdr:rowOff>155793</xdr:rowOff>
    </xdr:to>
    <xdr:sp macro="" textlink="">
      <xdr:nvSpPr>
        <xdr:cNvPr id="602" name="楕円 601"/>
        <xdr:cNvSpPr/>
      </xdr:nvSpPr>
      <xdr:spPr>
        <a:xfrm>
          <a:off x="21272500" y="1068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100747</xdr:rowOff>
    </xdr:from>
    <xdr:to>
      <xdr:col>116</xdr:col>
      <xdr:colOff>63500</xdr:colOff>
      <xdr:row>62</xdr:row>
      <xdr:rowOff>104993</xdr:rowOff>
    </xdr:to>
    <xdr:cxnSp macro="">
      <xdr:nvCxnSpPr>
        <xdr:cNvPr id="603" name="直線コネクタ 602"/>
        <xdr:cNvCxnSpPr/>
      </xdr:nvCxnSpPr>
      <xdr:spPr>
        <a:xfrm flipV="1">
          <a:off x="21323300" y="10730647"/>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60071</xdr:rowOff>
    </xdr:from>
    <xdr:to>
      <xdr:col>107</xdr:col>
      <xdr:colOff>101600</xdr:colOff>
      <xdr:row>62</xdr:row>
      <xdr:rowOff>161671</xdr:rowOff>
    </xdr:to>
    <xdr:sp macro="" textlink="">
      <xdr:nvSpPr>
        <xdr:cNvPr id="604" name="楕円 603"/>
        <xdr:cNvSpPr/>
      </xdr:nvSpPr>
      <xdr:spPr>
        <a:xfrm>
          <a:off x="20383500" y="1068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104993</xdr:rowOff>
    </xdr:from>
    <xdr:to>
      <xdr:col>111</xdr:col>
      <xdr:colOff>177800</xdr:colOff>
      <xdr:row>62</xdr:row>
      <xdr:rowOff>110871</xdr:rowOff>
    </xdr:to>
    <xdr:cxnSp macro="">
      <xdr:nvCxnSpPr>
        <xdr:cNvPr id="605" name="直線コネクタ 604"/>
        <xdr:cNvCxnSpPr/>
      </xdr:nvCxnSpPr>
      <xdr:spPr>
        <a:xfrm flipV="1">
          <a:off x="20434300" y="10734893"/>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65949</xdr:rowOff>
    </xdr:from>
    <xdr:to>
      <xdr:col>102</xdr:col>
      <xdr:colOff>165100</xdr:colOff>
      <xdr:row>62</xdr:row>
      <xdr:rowOff>167549</xdr:rowOff>
    </xdr:to>
    <xdr:sp macro="" textlink="">
      <xdr:nvSpPr>
        <xdr:cNvPr id="606" name="楕円 605"/>
        <xdr:cNvSpPr/>
      </xdr:nvSpPr>
      <xdr:spPr>
        <a:xfrm>
          <a:off x="19494500" y="1069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110871</xdr:rowOff>
    </xdr:from>
    <xdr:to>
      <xdr:col>107</xdr:col>
      <xdr:colOff>50800</xdr:colOff>
      <xdr:row>62</xdr:row>
      <xdr:rowOff>116749</xdr:rowOff>
    </xdr:to>
    <xdr:cxnSp macro="">
      <xdr:nvCxnSpPr>
        <xdr:cNvPr id="607" name="直線コネクタ 606"/>
        <xdr:cNvCxnSpPr/>
      </xdr:nvCxnSpPr>
      <xdr:spPr>
        <a:xfrm flipV="1">
          <a:off x="19545300" y="10740771"/>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71991</xdr:rowOff>
    </xdr:from>
    <xdr:to>
      <xdr:col>98</xdr:col>
      <xdr:colOff>38100</xdr:colOff>
      <xdr:row>63</xdr:row>
      <xdr:rowOff>2141</xdr:rowOff>
    </xdr:to>
    <xdr:sp macro="" textlink="">
      <xdr:nvSpPr>
        <xdr:cNvPr id="608" name="楕円 607"/>
        <xdr:cNvSpPr/>
      </xdr:nvSpPr>
      <xdr:spPr>
        <a:xfrm>
          <a:off x="18605500" y="1070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116749</xdr:rowOff>
    </xdr:from>
    <xdr:to>
      <xdr:col>102</xdr:col>
      <xdr:colOff>114300</xdr:colOff>
      <xdr:row>62</xdr:row>
      <xdr:rowOff>122791</xdr:rowOff>
    </xdr:to>
    <xdr:cxnSp macro="">
      <xdr:nvCxnSpPr>
        <xdr:cNvPr id="609" name="直線コネクタ 608"/>
        <xdr:cNvCxnSpPr/>
      </xdr:nvCxnSpPr>
      <xdr:spPr>
        <a:xfrm flipV="1">
          <a:off x="18656300" y="10746649"/>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160890</xdr:rowOff>
    </xdr:from>
    <xdr:ext cx="469744" cy="259045"/>
    <xdr:sp macro="" textlink="">
      <xdr:nvSpPr>
        <xdr:cNvPr id="610" name="n_1aveValue【学校施設】&#10;一人当たり面積"/>
        <xdr:cNvSpPr txBox="1"/>
      </xdr:nvSpPr>
      <xdr:spPr>
        <a:xfrm>
          <a:off x="21075727" y="1044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163013</xdr:rowOff>
    </xdr:from>
    <xdr:ext cx="469744" cy="259045"/>
    <xdr:sp macro="" textlink="">
      <xdr:nvSpPr>
        <xdr:cNvPr id="611" name="n_2aveValue【学校施設】&#10;一人当たり面積"/>
        <xdr:cNvSpPr txBox="1"/>
      </xdr:nvSpPr>
      <xdr:spPr>
        <a:xfrm>
          <a:off x="20199427" y="1045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6585</xdr:rowOff>
    </xdr:from>
    <xdr:ext cx="469744" cy="259045"/>
    <xdr:sp macro="" textlink="">
      <xdr:nvSpPr>
        <xdr:cNvPr id="612" name="n_3aveValue【学校施設】&#10;一人当たり面積"/>
        <xdr:cNvSpPr txBox="1"/>
      </xdr:nvSpPr>
      <xdr:spPr>
        <a:xfrm>
          <a:off x="19310427" y="1046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14259</xdr:rowOff>
    </xdr:from>
    <xdr:ext cx="469744" cy="259045"/>
    <xdr:sp macro="" textlink="">
      <xdr:nvSpPr>
        <xdr:cNvPr id="613" name="n_4aveValue【学校施設】&#10;一人当たり面積"/>
        <xdr:cNvSpPr txBox="1"/>
      </xdr:nvSpPr>
      <xdr:spPr>
        <a:xfrm>
          <a:off x="18421427" y="1047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146920</xdr:rowOff>
    </xdr:from>
    <xdr:ext cx="469744" cy="259045"/>
    <xdr:sp macro="" textlink="">
      <xdr:nvSpPr>
        <xdr:cNvPr id="614" name="n_1mainValue【学校施設】&#10;一人当たり面積"/>
        <xdr:cNvSpPr txBox="1"/>
      </xdr:nvSpPr>
      <xdr:spPr>
        <a:xfrm>
          <a:off x="21075727" y="107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152798</xdr:rowOff>
    </xdr:from>
    <xdr:ext cx="469744" cy="259045"/>
    <xdr:sp macro="" textlink="">
      <xdr:nvSpPr>
        <xdr:cNvPr id="615" name="n_2mainValue【学校施設】&#10;一人当たり面積"/>
        <xdr:cNvSpPr txBox="1"/>
      </xdr:nvSpPr>
      <xdr:spPr>
        <a:xfrm>
          <a:off x="20199427" y="1078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158676</xdr:rowOff>
    </xdr:from>
    <xdr:ext cx="469744" cy="259045"/>
    <xdr:sp macro="" textlink="">
      <xdr:nvSpPr>
        <xdr:cNvPr id="616" name="n_3mainValue【学校施設】&#10;一人当たり面積"/>
        <xdr:cNvSpPr txBox="1"/>
      </xdr:nvSpPr>
      <xdr:spPr>
        <a:xfrm>
          <a:off x="19310427" y="1078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164718</xdr:rowOff>
    </xdr:from>
    <xdr:ext cx="469744" cy="259045"/>
    <xdr:sp macro="" textlink="">
      <xdr:nvSpPr>
        <xdr:cNvPr id="617" name="n_4mainValue【学校施設】&#10;一人当たり面積"/>
        <xdr:cNvSpPr txBox="1"/>
      </xdr:nvSpPr>
      <xdr:spPr>
        <a:xfrm>
          <a:off x="18421427" y="1079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5" name="直線コネクタ 6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6" name="テキスト ボックス 64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7" name="直線コネクタ 6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8" name="テキスト ボックス 6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9" name="直線コネクタ 6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0" name="テキスト ボックス 6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1" name="直線コネクタ 6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2" name="テキスト ボックス 6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3" name="直線コネクタ 6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4" name="テキスト ボックス 65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6" name="テキスト ボックス 65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658" name="直線コネクタ 657"/>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59"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0" name="直線コネクタ 659"/>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661" name="【公民館】&#10;有形固定資産減価償却率最大値テキスト"/>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662" name="直線コネクタ 661"/>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663" name="【公民館】&#10;有形固定資産減価償却率平均値テキスト"/>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664" name="フローチャート: 判断 663"/>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665" name="フローチャート: 判断 664"/>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66" name="フローチャート: 判断 665"/>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667" name="フローチャート: 判断 666"/>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90170</xdr:rowOff>
    </xdr:from>
    <xdr:to>
      <xdr:col>67</xdr:col>
      <xdr:colOff>101600</xdr:colOff>
      <xdr:row>106</xdr:row>
      <xdr:rowOff>20320</xdr:rowOff>
    </xdr:to>
    <xdr:sp macro="" textlink="">
      <xdr:nvSpPr>
        <xdr:cNvPr id="668" name="フローチャート: 判断 667"/>
        <xdr:cNvSpPr/>
      </xdr:nvSpPr>
      <xdr:spPr>
        <a:xfrm>
          <a:off x="1276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63500</xdr:rowOff>
    </xdr:from>
    <xdr:to>
      <xdr:col>85</xdr:col>
      <xdr:colOff>177800</xdr:colOff>
      <xdr:row>105</xdr:row>
      <xdr:rowOff>165100</xdr:rowOff>
    </xdr:to>
    <xdr:sp macro="" textlink="">
      <xdr:nvSpPr>
        <xdr:cNvPr id="674" name="楕円 673"/>
        <xdr:cNvSpPr/>
      </xdr:nvSpPr>
      <xdr:spPr>
        <a:xfrm>
          <a:off x="162687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41927</xdr:rowOff>
    </xdr:from>
    <xdr:ext cx="405111" cy="259045"/>
    <xdr:sp macro="" textlink="">
      <xdr:nvSpPr>
        <xdr:cNvPr id="675" name="【公民館】&#10;有形固定資産減価償却率該当値テキスト"/>
        <xdr:cNvSpPr txBox="1"/>
      </xdr:nvSpPr>
      <xdr:spPr>
        <a:xfrm>
          <a:off x="16357600"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46355</xdr:rowOff>
    </xdr:from>
    <xdr:to>
      <xdr:col>81</xdr:col>
      <xdr:colOff>101600</xdr:colOff>
      <xdr:row>105</xdr:row>
      <xdr:rowOff>147955</xdr:rowOff>
    </xdr:to>
    <xdr:sp macro="" textlink="">
      <xdr:nvSpPr>
        <xdr:cNvPr id="676" name="楕円 675"/>
        <xdr:cNvSpPr/>
      </xdr:nvSpPr>
      <xdr:spPr>
        <a:xfrm>
          <a:off x="15430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97155</xdr:rowOff>
    </xdr:from>
    <xdr:to>
      <xdr:col>85</xdr:col>
      <xdr:colOff>127000</xdr:colOff>
      <xdr:row>105</xdr:row>
      <xdr:rowOff>114300</xdr:rowOff>
    </xdr:to>
    <xdr:cxnSp macro="">
      <xdr:nvCxnSpPr>
        <xdr:cNvPr id="677" name="直線コネクタ 676"/>
        <xdr:cNvCxnSpPr/>
      </xdr:nvCxnSpPr>
      <xdr:spPr>
        <a:xfrm>
          <a:off x="15481300" y="180994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678" name="楕円 677"/>
        <xdr:cNvSpPr/>
      </xdr:nvSpPr>
      <xdr:spPr>
        <a:xfrm>
          <a:off x="14541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64770</xdr:rowOff>
    </xdr:from>
    <xdr:to>
      <xdr:col>81</xdr:col>
      <xdr:colOff>50800</xdr:colOff>
      <xdr:row>105</xdr:row>
      <xdr:rowOff>97155</xdr:rowOff>
    </xdr:to>
    <xdr:cxnSp macro="">
      <xdr:nvCxnSpPr>
        <xdr:cNvPr id="679" name="直線コネクタ 678"/>
        <xdr:cNvCxnSpPr/>
      </xdr:nvCxnSpPr>
      <xdr:spPr>
        <a:xfrm>
          <a:off x="14592300" y="180670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154939</xdr:rowOff>
    </xdr:from>
    <xdr:to>
      <xdr:col>72</xdr:col>
      <xdr:colOff>38100</xdr:colOff>
      <xdr:row>105</xdr:row>
      <xdr:rowOff>85089</xdr:rowOff>
    </xdr:to>
    <xdr:sp macro="" textlink="">
      <xdr:nvSpPr>
        <xdr:cNvPr id="680" name="楕円 679"/>
        <xdr:cNvSpPr/>
      </xdr:nvSpPr>
      <xdr:spPr>
        <a:xfrm>
          <a:off x="13652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34289</xdr:rowOff>
    </xdr:from>
    <xdr:to>
      <xdr:col>76</xdr:col>
      <xdr:colOff>114300</xdr:colOff>
      <xdr:row>105</xdr:row>
      <xdr:rowOff>64770</xdr:rowOff>
    </xdr:to>
    <xdr:cxnSp macro="">
      <xdr:nvCxnSpPr>
        <xdr:cNvPr id="681" name="直線コネクタ 680"/>
        <xdr:cNvCxnSpPr/>
      </xdr:nvCxnSpPr>
      <xdr:spPr>
        <a:xfrm>
          <a:off x="13703300" y="180365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33020</xdr:rowOff>
    </xdr:from>
    <xdr:to>
      <xdr:col>67</xdr:col>
      <xdr:colOff>101600</xdr:colOff>
      <xdr:row>105</xdr:row>
      <xdr:rowOff>134620</xdr:rowOff>
    </xdr:to>
    <xdr:sp macro="" textlink="">
      <xdr:nvSpPr>
        <xdr:cNvPr id="682" name="楕円 681"/>
        <xdr:cNvSpPr/>
      </xdr:nvSpPr>
      <xdr:spPr>
        <a:xfrm>
          <a:off x="12763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34289</xdr:rowOff>
    </xdr:from>
    <xdr:to>
      <xdr:col>71</xdr:col>
      <xdr:colOff>177800</xdr:colOff>
      <xdr:row>105</xdr:row>
      <xdr:rowOff>83820</xdr:rowOff>
    </xdr:to>
    <xdr:cxnSp macro="">
      <xdr:nvCxnSpPr>
        <xdr:cNvPr id="683" name="直線コネクタ 682"/>
        <xdr:cNvCxnSpPr/>
      </xdr:nvCxnSpPr>
      <xdr:spPr>
        <a:xfrm flipV="1">
          <a:off x="12814300" y="180365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170197</xdr:rowOff>
    </xdr:from>
    <xdr:ext cx="405111" cy="259045"/>
    <xdr:sp macro="" textlink="">
      <xdr:nvSpPr>
        <xdr:cNvPr id="684" name="n_1aveValue【公民館】&#10;有形固定資産減価償却率"/>
        <xdr:cNvSpPr txBox="1"/>
      </xdr:nvSpPr>
      <xdr:spPr>
        <a:xfrm>
          <a:off x="152660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685" name="n_2aveValue【公民館】&#10;有形固定資産減価償却率"/>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686" name="n_3aveValue【公民館】&#10;有形固定資産減価償却率"/>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11447</xdr:rowOff>
    </xdr:from>
    <xdr:ext cx="405111" cy="259045"/>
    <xdr:sp macro="" textlink="">
      <xdr:nvSpPr>
        <xdr:cNvPr id="687" name="n_4aveValue【公民館】&#10;有形固定資産減価償却率"/>
        <xdr:cNvSpPr txBox="1"/>
      </xdr:nvSpPr>
      <xdr:spPr>
        <a:xfrm>
          <a:off x="12611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139082</xdr:rowOff>
    </xdr:from>
    <xdr:ext cx="405111" cy="259045"/>
    <xdr:sp macro="" textlink="">
      <xdr:nvSpPr>
        <xdr:cNvPr id="688" name="n_1mainValue【公民館】&#10;有形固定資産減価償却率"/>
        <xdr:cNvSpPr txBox="1"/>
      </xdr:nvSpPr>
      <xdr:spPr>
        <a:xfrm>
          <a:off x="152660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106697</xdr:rowOff>
    </xdr:from>
    <xdr:ext cx="405111" cy="259045"/>
    <xdr:sp macro="" textlink="">
      <xdr:nvSpPr>
        <xdr:cNvPr id="689" name="n_2mainValue【公民館】&#10;有形固定資産減価償却率"/>
        <xdr:cNvSpPr txBox="1"/>
      </xdr:nvSpPr>
      <xdr:spPr>
        <a:xfrm>
          <a:off x="14389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76216</xdr:rowOff>
    </xdr:from>
    <xdr:ext cx="405111" cy="259045"/>
    <xdr:sp macro="" textlink="">
      <xdr:nvSpPr>
        <xdr:cNvPr id="690" name="n_3mainValue【公民館】&#10;有形固定資産減価償却率"/>
        <xdr:cNvSpPr txBox="1"/>
      </xdr:nvSpPr>
      <xdr:spPr>
        <a:xfrm>
          <a:off x="135007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151147</xdr:rowOff>
    </xdr:from>
    <xdr:ext cx="405111" cy="259045"/>
    <xdr:sp macro="" textlink="">
      <xdr:nvSpPr>
        <xdr:cNvPr id="691" name="n_4mainValue【公民館】&#10;有形固定資産減価償却率"/>
        <xdr:cNvSpPr txBox="1"/>
      </xdr:nvSpPr>
      <xdr:spPr>
        <a:xfrm>
          <a:off x="12611744"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2" name="直線コネクタ 7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3" name="テキスト ボックス 7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4" name="直線コネクタ 7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5" name="テキスト ボックス 7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6" name="直線コネクタ 7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7" name="テキスト ボックス 7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8" name="直線コネクタ 7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9" name="テキスト ボックス 7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0" name="直線コネクタ 7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1" name="テキスト ボックス 7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2" name="直線コネクタ 7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3" name="テキスト ボックス 71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717" name="直線コネクタ 716"/>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18"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19" name="直線コネクタ 718"/>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720" name="【公民館】&#10;一人当たり面積最大値テキスト"/>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721" name="直線コネクタ 720"/>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71863</xdr:rowOff>
    </xdr:from>
    <xdr:ext cx="469744" cy="259045"/>
    <xdr:sp macro="" textlink="">
      <xdr:nvSpPr>
        <xdr:cNvPr id="722" name="【公民館】&#10;一人当たり面積平均値テキスト"/>
        <xdr:cNvSpPr txBox="1"/>
      </xdr:nvSpPr>
      <xdr:spPr>
        <a:xfrm>
          <a:off x="22199600" y="18417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723" name="フローチャート: 判断 722"/>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65132</xdr:rowOff>
    </xdr:from>
    <xdr:to>
      <xdr:col>112</xdr:col>
      <xdr:colOff>38100</xdr:colOff>
      <xdr:row>107</xdr:row>
      <xdr:rowOff>166732</xdr:rowOff>
    </xdr:to>
    <xdr:sp macro="" textlink="">
      <xdr:nvSpPr>
        <xdr:cNvPr id="724" name="フローチャート: 判断 723"/>
        <xdr:cNvSpPr/>
      </xdr:nvSpPr>
      <xdr:spPr>
        <a:xfrm>
          <a:off x="21272500" y="1841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47716</xdr:rowOff>
    </xdr:from>
    <xdr:to>
      <xdr:col>107</xdr:col>
      <xdr:colOff>101600</xdr:colOff>
      <xdr:row>107</xdr:row>
      <xdr:rowOff>149316</xdr:rowOff>
    </xdr:to>
    <xdr:sp macro="" textlink="">
      <xdr:nvSpPr>
        <xdr:cNvPr id="725" name="フローチャート: 判断 724"/>
        <xdr:cNvSpPr/>
      </xdr:nvSpPr>
      <xdr:spPr>
        <a:xfrm>
          <a:off x="203835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59689</xdr:rowOff>
    </xdr:from>
    <xdr:to>
      <xdr:col>102</xdr:col>
      <xdr:colOff>165100</xdr:colOff>
      <xdr:row>107</xdr:row>
      <xdr:rowOff>161289</xdr:rowOff>
    </xdr:to>
    <xdr:sp macro="" textlink="">
      <xdr:nvSpPr>
        <xdr:cNvPr id="726" name="フローチャート: 判断 725"/>
        <xdr:cNvSpPr/>
      </xdr:nvSpPr>
      <xdr:spPr>
        <a:xfrm>
          <a:off x="19494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55336</xdr:rowOff>
    </xdr:from>
    <xdr:to>
      <xdr:col>98</xdr:col>
      <xdr:colOff>38100</xdr:colOff>
      <xdr:row>107</xdr:row>
      <xdr:rowOff>156936</xdr:rowOff>
    </xdr:to>
    <xdr:sp macro="" textlink="">
      <xdr:nvSpPr>
        <xdr:cNvPr id="727" name="フローチャート: 判断 726"/>
        <xdr:cNvSpPr/>
      </xdr:nvSpPr>
      <xdr:spPr>
        <a:xfrm>
          <a:off x="18605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733" name="楕円 732"/>
        <xdr:cNvSpPr/>
      </xdr:nvSpPr>
      <xdr:spPr>
        <a:xfrm>
          <a:off x="221107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124477</xdr:rowOff>
    </xdr:from>
    <xdr:ext cx="469744" cy="259045"/>
    <xdr:sp macro="" textlink="">
      <xdr:nvSpPr>
        <xdr:cNvPr id="734" name="【公民館】&#10;一人当たり面積該当値テキスト"/>
        <xdr:cNvSpPr txBox="1"/>
      </xdr:nvSpPr>
      <xdr:spPr>
        <a:xfrm>
          <a:off x="22199600" y="181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107043</xdr:rowOff>
    </xdr:from>
    <xdr:to>
      <xdr:col>112</xdr:col>
      <xdr:colOff>38100</xdr:colOff>
      <xdr:row>107</xdr:row>
      <xdr:rowOff>37193</xdr:rowOff>
    </xdr:to>
    <xdr:sp macro="" textlink="">
      <xdr:nvSpPr>
        <xdr:cNvPr id="735" name="楕円 734"/>
        <xdr:cNvSpPr/>
      </xdr:nvSpPr>
      <xdr:spPr>
        <a:xfrm>
          <a:off x="21272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152400</xdr:rowOff>
    </xdr:from>
    <xdr:to>
      <xdr:col>116</xdr:col>
      <xdr:colOff>63500</xdr:colOff>
      <xdr:row>106</xdr:row>
      <xdr:rowOff>157843</xdr:rowOff>
    </xdr:to>
    <xdr:cxnSp macro="">
      <xdr:nvCxnSpPr>
        <xdr:cNvPr id="736" name="直線コネクタ 735"/>
        <xdr:cNvCxnSpPr/>
      </xdr:nvCxnSpPr>
      <xdr:spPr>
        <a:xfrm flipV="1">
          <a:off x="21323300" y="18326100"/>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113574</xdr:rowOff>
    </xdr:from>
    <xdr:to>
      <xdr:col>107</xdr:col>
      <xdr:colOff>101600</xdr:colOff>
      <xdr:row>107</xdr:row>
      <xdr:rowOff>43724</xdr:rowOff>
    </xdr:to>
    <xdr:sp macro="" textlink="">
      <xdr:nvSpPr>
        <xdr:cNvPr id="737" name="楕円 736"/>
        <xdr:cNvSpPr/>
      </xdr:nvSpPr>
      <xdr:spPr>
        <a:xfrm>
          <a:off x="20383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157843</xdr:rowOff>
    </xdr:from>
    <xdr:to>
      <xdr:col>111</xdr:col>
      <xdr:colOff>177800</xdr:colOff>
      <xdr:row>106</xdr:row>
      <xdr:rowOff>164374</xdr:rowOff>
    </xdr:to>
    <xdr:cxnSp macro="">
      <xdr:nvCxnSpPr>
        <xdr:cNvPr id="738" name="直線コネクタ 737"/>
        <xdr:cNvCxnSpPr/>
      </xdr:nvCxnSpPr>
      <xdr:spPr>
        <a:xfrm flipV="1">
          <a:off x="20434300" y="183315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739" name="楕円 738"/>
        <xdr:cNvSpPr/>
      </xdr:nvSpPr>
      <xdr:spPr>
        <a:xfrm>
          <a:off x="19494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164374</xdr:rowOff>
    </xdr:from>
    <xdr:to>
      <xdr:col>107</xdr:col>
      <xdr:colOff>50800</xdr:colOff>
      <xdr:row>106</xdr:row>
      <xdr:rowOff>170906</xdr:rowOff>
    </xdr:to>
    <xdr:cxnSp macro="">
      <xdr:nvCxnSpPr>
        <xdr:cNvPr id="740" name="直線コネクタ 739"/>
        <xdr:cNvCxnSpPr/>
      </xdr:nvCxnSpPr>
      <xdr:spPr>
        <a:xfrm flipV="1">
          <a:off x="19545300" y="183380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163649</xdr:rowOff>
    </xdr:from>
    <xdr:to>
      <xdr:col>98</xdr:col>
      <xdr:colOff>38100</xdr:colOff>
      <xdr:row>107</xdr:row>
      <xdr:rowOff>93799</xdr:rowOff>
    </xdr:to>
    <xdr:sp macro="" textlink="">
      <xdr:nvSpPr>
        <xdr:cNvPr id="741" name="楕円 740"/>
        <xdr:cNvSpPr/>
      </xdr:nvSpPr>
      <xdr:spPr>
        <a:xfrm>
          <a:off x="18605500" y="183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170906</xdr:rowOff>
    </xdr:from>
    <xdr:to>
      <xdr:col>102</xdr:col>
      <xdr:colOff>114300</xdr:colOff>
      <xdr:row>107</xdr:row>
      <xdr:rowOff>42999</xdr:rowOff>
    </xdr:to>
    <xdr:cxnSp macro="">
      <xdr:nvCxnSpPr>
        <xdr:cNvPr id="742" name="直線コネクタ 741"/>
        <xdr:cNvCxnSpPr/>
      </xdr:nvCxnSpPr>
      <xdr:spPr>
        <a:xfrm flipV="1">
          <a:off x="18656300" y="1834460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157859</xdr:rowOff>
    </xdr:from>
    <xdr:ext cx="469744" cy="259045"/>
    <xdr:sp macro="" textlink="">
      <xdr:nvSpPr>
        <xdr:cNvPr id="743" name="n_1aveValue【公民館】&#10;一人当たり面積"/>
        <xdr:cNvSpPr txBox="1"/>
      </xdr:nvSpPr>
      <xdr:spPr>
        <a:xfrm>
          <a:off x="21075727"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140443</xdr:rowOff>
    </xdr:from>
    <xdr:ext cx="469744" cy="259045"/>
    <xdr:sp macro="" textlink="">
      <xdr:nvSpPr>
        <xdr:cNvPr id="744" name="n_2aveValue【公民館】&#10;一人当たり面積"/>
        <xdr:cNvSpPr txBox="1"/>
      </xdr:nvSpPr>
      <xdr:spPr>
        <a:xfrm>
          <a:off x="20199427" y="1848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152416</xdr:rowOff>
    </xdr:from>
    <xdr:ext cx="469744" cy="259045"/>
    <xdr:sp macro="" textlink="">
      <xdr:nvSpPr>
        <xdr:cNvPr id="745" name="n_3aveValue【公民館】&#10;一人当たり面積"/>
        <xdr:cNvSpPr txBox="1"/>
      </xdr:nvSpPr>
      <xdr:spPr>
        <a:xfrm>
          <a:off x="19310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148063</xdr:rowOff>
    </xdr:from>
    <xdr:ext cx="469744" cy="259045"/>
    <xdr:sp macro="" textlink="">
      <xdr:nvSpPr>
        <xdr:cNvPr id="746" name="n_4aveValue【公民館】&#10;一人当たり面積"/>
        <xdr:cNvSpPr txBox="1"/>
      </xdr:nvSpPr>
      <xdr:spPr>
        <a:xfrm>
          <a:off x="18421427" y="184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53720</xdr:rowOff>
    </xdr:from>
    <xdr:ext cx="469744" cy="259045"/>
    <xdr:sp macro="" textlink="">
      <xdr:nvSpPr>
        <xdr:cNvPr id="747" name="n_1mainValue【公民館】&#10;一人当たり面積"/>
        <xdr:cNvSpPr txBox="1"/>
      </xdr:nvSpPr>
      <xdr:spPr>
        <a:xfrm>
          <a:off x="210757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60251</xdr:rowOff>
    </xdr:from>
    <xdr:ext cx="469744" cy="259045"/>
    <xdr:sp macro="" textlink="">
      <xdr:nvSpPr>
        <xdr:cNvPr id="748" name="n_2mainValue【公民館】&#10;一人当たり面積"/>
        <xdr:cNvSpPr txBox="1"/>
      </xdr:nvSpPr>
      <xdr:spPr>
        <a:xfrm>
          <a:off x="20199427" y="1806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749" name="n_3mainValue【公民館】&#10;一人当たり面積"/>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110326</xdr:rowOff>
    </xdr:from>
    <xdr:ext cx="469744" cy="259045"/>
    <xdr:sp macro="" textlink="">
      <xdr:nvSpPr>
        <xdr:cNvPr id="750" name="n_4mainValue【公民館】&#10;一人当たり面積"/>
        <xdr:cNvSpPr txBox="1"/>
      </xdr:nvSpPr>
      <xdr:spPr>
        <a:xfrm>
          <a:off x="18421427" y="1811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ども園・幼稚園・保育園については、合併以後統廃合を行ったことにより、有形固定資産減価償却率は類似団体平均値より低い値であるが、その他の施設については、老朽化が進み、類似団体平均値よりも高い状況にある。</a:t>
          </a:r>
          <a:endParaRPr lang="ja-JP" altLang="ja-JP" sz="1400">
            <a:effectLst/>
          </a:endParaRPr>
        </a:p>
        <a:p>
          <a:r>
            <a:rPr kumimoji="1" lang="ja-JP" altLang="ja-JP" sz="1100">
              <a:solidFill>
                <a:schemeClr val="dk1"/>
              </a:solidFill>
              <a:effectLst/>
              <a:latin typeface="+mn-lt"/>
              <a:ea typeface="+mn-ea"/>
              <a:cs typeface="+mn-cs"/>
            </a:rPr>
            <a:t>　道路関係施設、公営住宅については、個別施設計画による長寿命化計画に基づき計画的な補修工事、除却等に努める。その他の施設についても、後、個別施設計画の策定による実施に努め、施設の適正管理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26,531
26,095
429.29
23,846,547
22,127,396
1,639,998
14,285,179
23,151,109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xdr:cNvSpPr txBox="1"/>
      </xdr:nvSpPr>
      <xdr:spPr>
        <a:xfrm>
          <a:off x="4673600" y="619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170724</xdr:rowOff>
    </xdr:from>
    <xdr:to>
      <xdr:col>15</xdr:col>
      <xdr:colOff>101600</xdr:colOff>
      <xdr:row>37</xdr:row>
      <xdr:rowOff>100874</xdr:rowOff>
    </xdr:to>
    <xdr:sp macro="" textlink="">
      <xdr:nvSpPr>
        <xdr:cNvPr id="66" name="フローチャート: 判断 65"/>
        <xdr:cNvSpPr/>
      </xdr:nvSpPr>
      <xdr:spPr>
        <a:xfrm>
          <a:off x="2857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74" name="楕円 73"/>
        <xdr:cNvSpPr/>
      </xdr:nvSpPr>
      <xdr:spPr>
        <a:xfrm>
          <a:off x="45847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33219</xdr:rowOff>
    </xdr:from>
    <xdr:ext cx="405111" cy="259045"/>
    <xdr:sp macro="" textlink="">
      <xdr:nvSpPr>
        <xdr:cNvPr id="75" name="【図書館】&#10;有形固定資産減価償却率該当値テキスト"/>
        <xdr:cNvSpPr txBox="1"/>
      </xdr:nvSpPr>
      <xdr:spPr>
        <a:xfrm>
          <a:off x="4673600" y="637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22134</xdr:rowOff>
    </xdr:from>
    <xdr:to>
      <xdr:col>20</xdr:col>
      <xdr:colOff>38100</xdr:colOff>
      <xdr:row>37</xdr:row>
      <xdr:rowOff>123734</xdr:rowOff>
    </xdr:to>
    <xdr:sp macro="" textlink="">
      <xdr:nvSpPr>
        <xdr:cNvPr id="76" name="楕円 75"/>
        <xdr:cNvSpPr/>
      </xdr:nvSpPr>
      <xdr:spPr>
        <a:xfrm>
          <a:off x="374650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72934</xdr:rowOff>
    </xdr:from>
    <xdr:to>
      <xdr:col>24</xdr:col>
      <xdr:colOff>63500</xdr:colOff>
      <xdr:row>37</xdr:row>
      <xdr:rowOff>105592</xdr:rowOff>
    </xdr:to>
    <xdr:cxnSp macro="">
      <xdr:nvCxnSpPr>
        <xdr:cNvPr id="77" name="直線コネクタ 76"/>
        <xdr:cNvCxnSpPr/>
      </xdr:nvCxnSpPr>
      <xdr:spPr>
        <a:xfrm>
          <a:off x="3797300" y="641658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160927</xdr:rowOff>
    </xdr:from>
    <xdr:to>
      <xdr:col>15</xdr:col>
      <xdr:colOff>101600</xdr:colOff>
      <xdr:row>37</xdr:row>
      <xdr:rowOff>91077</xdr:rowOff>
    </xdr:to>
    <xdr:sp macro="" textlink="">
      <xdr:nvSpPr>
        <xdr:cNvPr id="78" name="楕円 77"/>
        <xdr:cNvSpPr/>
      </xdr:nvSpPr>
      <xdr:spPr>
        <a:xfrm>
          <a:off x="28575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40277</xdr:rowOff>
    </xdr:from>
    <xdr:to>
      <xdr:col>19</xdr:col>
      <xdr:colOff>177800</xdr:colOff>
      <xdr:row>37</xdr:row>
      <xdr:rowOff>72934</xdr:rowOff>
    </xdr:to>
    <xdr:cxnSp macro="">
      <xdr:nvCxnSpPr>
        <xdr:cNvPr id="79" name="直線コネクタ 78"/>
        <xdr:cNvCxnSpPr/>
      </xdr:nvCxnSpPr>
      <xdr:spPr>
        <a:xfrm>
          <a:off x="2908300" y="63839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20501</xdr:rowOff>
    </xdr:from>
    <xdr:to>
      <xdr:col>10</xdr:col>
      <xdr:colOff>165100</xdr:colOff>
      <xdr:row>37</xdr:row>
      <xdr:rowOff>122101</xdr:rowOff>
    </xdr:to>
    <xdr:sp macro="" textlink="">
      <xdr:nvSpPr>
        <xdr:cNvPr id="80" name="楕円 79"/>
        <xdr:cNvSpPr/>
      </xdr:nvSpPr>
      <xdr:spPr>
        <a:xfrm>
          <a:off x="1968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40277</xdr:rowOff>
    </xdr:from>
    <xdr:to>
      <xdr:col>15</xdr:col>
      <xdr:colOff>50800</xdr:colOff>
      <xdr:row>37</xdr:row>
      <xdr:rowOff>71301</xdr:rowOff>
    </xdr:to>
    <xdr:cxnSp macro="">
      <xdr:nvCxnSpPr>
        <xdr:cNvPr id="81" name="直線コネクタ 80"/>
        <xdr:cNvCxnSpPr/>
      </xdr:nvCxnSpPr>
      <xdr:spPr>
        <a:xfrm flipV="1">
          <a:off x="2019300" y="638392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160927</xdr:rowOff>
    </xdr:from>
    <xdr:to>
      <xdr:col>6</xdr:col>
      <xdr:colOff>38100</xdr:colOff>
      <xdr:row>37</xdr:row>
      <xdr:rowOff>91077</xdr:rowOff>
    </xdr:to>
    <xdr:sp macro="" textlink="">
      <xdr:nvSpPr>
        <xdr:cNvPr id="82" name="楕円 81"/>
        <xdr:cNvSpPr/>
      </xdr:nvSpPr>
      <xdr:spPr>
        <a:xfrm>
          <a:off x="10795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40277</xdr:rowOff>
    </xdr:from>
    <xdr:to>
      <xdr:col>10</xdr:col>
      <xdr:colOff>114300</xdr:colOff>
      <xdr:row>37</xdr:row>
      <xdr:rowOff>71301</xdr:rowOff>
    </xdr:to>
    <xdr:cxnSp macro="">
      <xdr:nvCxnSpPr>
        <xdr:cNvPr id="83" name="直線コネクタ 82"/>
        <xdr:cNvCxnSpPr/>
      </xdr:nvCxnSpPr>
      <xdr:spPr>
        <a:xfrm>
          <a:off x="1130300" y="638392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139354</xdr:rowOff>
    </xdr:from>
    <xdr:ext cx="405111" cy="259045"/>
    <xdr:sp macro="" textlink="">
      <xdr:nvSpPr>
        <xdr:cNvPr id="84" name="n_1aveValue【図書館】&#10;有形固定資産減価償却率"/>
        <xdr:cNvSpPr txBox="1"/>
      </xdr:nvSpPr>
      <xdr:spPr>
        <a:xfrm>
          <a:off x="35820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92001</xdr:rowOff>
    </xdr:from>
    <xdr:ext cx="405111" cy="259045"/>
    <xdr:sp macro="" textlink="">
      <xdr:nvSpPr>
        <xdr:cNvPr id="85" name="n_2aveValue【図書館】&#10;有形固定資産減価償却率"/>
        <xdr:cNvSpPr txBox="1"/>
      </xdr:nvSpPr>
      <xdr:spPr>
        <a:xfrm>
          <a:off x="27057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140261</xdr:rowOff>
    </xdr:from>
    <xdr:ext cx="405111" cy="259045"/>
    <xdr:sp macro="" textlink="">
      <xdr:nvSpPr>
        <xdr:cNvPr id="88" name="n_1mainValue【図書館】&#10;有形固定資産減価償却率"/>
        <xdr:cNvSpPr txBox="1"/>
      </xdr:nvSpPr>
      <xdr:spPr>
        <a:xfrm>
          <a:off x="3582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107604</xdr:rowOff>
    </xdr:from>
    <xdr:ext cx="405111" cy="259045"/>
    <xdr:sp macro="" textlink="">
      <xdr:nvSpPr>
        <xdr:cNvPr id="89" name="n_2mainValue【図書館】&#10;有形固定資産減価償却率"/>
        <xdr:cNvSpPr txBox="1"/>
      </xdr:nvSpPr>
      <xdr:spPr>
        <a:xfrm>
          <a:off x="2705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113228</xdr:rowOff>
    </xdr:from>
    <xdr:ext cx="405111" cy="259045"/>
    <xdr:sp macro="" textlink="">
      <xdr:nvSpPr>
        <xdr:cNvPr id="90" name="n_3mainValue【図書館】&#10;有形固定資産減価償却率"/>
        <xdr:cNvSpPr txBox="1"/>
      </xdr:nvSpPr>
      <xdr:spPr>
        <a:xfrm>
          <a:off x="1816744"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82204</xdr:rowOff>
    </xdr:from>
    <xdr:ext cx="405111" cy="259045"/>
    <xdr:sp macro="" textlink="">
      <xdr:nvSpPr>
        <xdr:cNvPr id="91" name="n_4mainValue【図書館】&#10;有形固定資産減価償却率"/>
        <xdr:cNvSpPr txBox="1"/>
      </xdr:nvSpPr>
      <xdr:spPr>
        <a:xfrm>
          <a:off x="927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macro="" textlink="">
      <xdr:nvSpPr>
        <xdr:cNvPr id="120" name="【図書館】&#10;一人当たり面積平均値テキスト"/>
        <xdr:cNvSpPr txBox="1"/>
      </xdr:nvSpPr>
      <xdr:spPr>
        <a:xfrm>
          <a:off x="10515600" y="690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116840</xdr:rowOff>
    </xdr:from>
    <xdr:to>
      <xdr:col>50</xdr:col>
      <xdr:colOff>165100</xdr:colOff>
      <xdr:row>41</xdr:row>
      <xdr:rowOff>46990</xdr:rowOff>
    </xdr:to>
    <xdr:sp macro="" textlink="">
      <xdr:nvSpPr>
        <xdr:cNvPr id="122" name="フローチャート: 判断 121"/>
        <xdr:cNvSpPr/>
      </xdr:nvSpPr>
      <xdr:spPr>
        <a:xfrm>
          <a:off x="9588500" y="697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132080</xdr:rowOff>
    </xdr:from>
    <xdr:to>
      <xdr:col>41</xdr:col>
      <xdr:colOff>101600</xdr:colOff>
      <xdr:row>41</xdr:row>
      <xdr:rowOff>62230</xdr:rowOff>
    </xdr:to>
    <xdr:sp macro="" textlink="">
      <xdr:nvSpPr>
        <xdr:cNvPr id="124" name="フローチャート: 判断 123"/>
        <xdr:cNvSpPr/>
      </xdr:nvSpPr>
      <xdr:spPr>
        <a:xfrm>
          <a:off x="7810500" y="699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132080</xdr:rowOff>
    </xdr:from>
    <xdr:to>
      <xdr:col>36</xdr:col>
      <xdr:colOff>165100</xdr:colOff>
      <xdr:row>41</xdr:row>
      <xdr:rowOff>62230</xdr:rowOff>
    </xdr:to>
    <xdr:sp macro="" textlink="">
      <xdr:nvSpPr>
        <xdr:cNvPr id="125" name="フローチャート: 判断 124"/>
        <xdr:cNvSpPr/>
      </xdr:nvSpPr>
      <xdr:spPr>
        <a:xfrm>
          <a:off x="6921500" y="699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33020</xdr:rowOff>
    </xdr:from>
    <xdr:to>
      <xdr:col>55</xdr:col>
      <xdr:colOff>50800</xdr:colOff>
      <xdr:row>40</xdr:row>
      <xdr:rowOff>134620</xdr:rowOff>
    </xdr:to>
    <xdr:sp macro="" textlink="">
      <xdr:nvSpPr>
        <xdr:cNvPr id="131" name="楕円 130"/>
        <xdr:cNvSpPr/>
      </xdr:nvSpPr>
      <xdr:spPr>
        <a:xfrm>
          <a:off x="104267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55897</xdr:rowOff>
    </xdr:from>
    <xdr:ext cx="469744" cy="259045"/>
    <xdr:sp macro="" textlink="">
      <xdr:nvSpPr>
        <xdr:cNvPr id="132" name="【図書館】&#10;一人当たり面積該当値テキスト"/>
        <xdr:cNvSpPr txBox="1"/>
      </xdr:nvSpPr>
      <xdr:spPr>
        <a:xfrm>
          <a:off x="10515600"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36830</xdr:rowOff>
    </xdr:from>
    <xdr:to>
      <xdr:col>50</xdr:col>
      <xdr:colOff>165100</xdr:colOff>
      <xdr:row>40</xdr:row>
      <xdr:rowOff>138430</xdr:rowOff>
    </xdr:to>
    <xdr:sp macro="" textlink="">
      <xdr:nvSpPr>
        <xdr:cNvPr id="133" name="楕円 132"/>
        <xdr:cNvSpPr/>
      </xdr:nvSpPr>
      <xdr:spPr>
        <a:xfrm>
          <a:off x="9588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83820</xdr:rowOff>
    </xdr:from>
    <xdr:to>
      <xdr:col>55</xdr:col>
      <xdr:colOff>0</xdr:colOff>
      <xdr:row>40</xdr:row>
      <xdr:rowOff>87630</xdr:rowOff>
    </xdr:to>
    <xdr:cxnSp macro="">
      <xdr:nvCxnSpPr>
        <xdr:cNvPr id="134" name="直線コネクタ 133"/>
        <xdr:cNvCxnSpPr/>
      </xdr:nvCxnSpPr>
      <xdr:spPr>
        <a:xfrm flipV="1">
          <a:off x="9639300" y="69418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44450</xdr:rowOff>
    </xdr:from>
    <xdr:to>
      <xdr:col>46</xdr:col>
      <xdr:colOff>38100</xdr:colOff>
      <xdr:row>40</xdr:row>
      <xdr:rowOff>146050</xdr:rowOff>
    </xdr:to>
    <xdr:sp macro="" textlink="">
      <xdr:nvSpPr>
        <xdr:cNvPr id="135" name="楕円 134"/>
        <xdr:cNvSpPr/>
      </xdr:nvSpPr>
      <xdr:spPr>
        <a:xfrm>
          <a:off x="8699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87630</xdr:rowOff>
    </xdr:from>
    <xdr:to>
      <xdr:col>50</xdr:col>
      <xdr:colOff>114300</xdr:colOff>
      <xdr:row>40</xdr:row>
      <xdr:rowOff>95250</xdr:rowOff>
    </xdr:to>
    <xdr:cxnSp macro="">
      <xdr:nvCxnSpPr>
        <xdr:cNvPr id="136" name="直線コネクタ 135"/>
        <xdr:cNvCxnSpPr/>
      </xdr:nvCxnSpPr>
      <xdr:spPr>
        <a:xfrm flipV="1">
          <a:off x="8750300" y="69456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59690</xdr:rowOff>
    </xdr:from>
    <xdr:to>
      <xdr:col>41</xdr:col>
      <xdr:colOff>101600</xdr:colOff>
      <xdr:row>40</xdr:row>
      <xdr:rowOff>161290</xdr:rowOff>
    </xdr:to>
    <xdr:sp macro="" textlink="">
      <xdr:nvSpPr>
        <xdr:cNvPr id="137" name="楕円 136"/>
        <xdr:cNvSpPr/>
      </xdr:nvSpPr>
      <xdr:spPr>
        <a:xfrm>
          <a:off x="7810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95250</xdr:rowOff>
    </xdr:from>
    <xdr:to>
      <xdr:col>45</xdr:col>
      <xdr:colOff>177800</xdr:colOff>
      <xdr:row>40</xdr:row>
      <xdr:rowOff>110490</xdr:rowOff>
    </xdr:to>
    <xdr:cxnSp macro="">
      <xdr:nvCxnSpPr>
        <xdr:cNvPr id="138" name="直線コネクタ 137"/>
        <xdr:cNvCxnSpPr/>
      </xdr:nvCxnSpPr>
      <xdr:spPr>
        <a:xfrm flipV="1">
          <a:off x="7861300" y="69532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63500</xdr:rowOff>
    </xdr:from>
    <xdr:to>
      <xdr:col>36</xdr:col>
      <xdr:colOff>165100</xdr:colOff>
      <xdr:row>40</xdr:row>
      <xdr:rowOff>165100</xdr:rowOff>
    </xdr:to>
    <xdr:sp macro="" textlink="">
      <xdr:nvSpPr>
        <xdr:cNvPr id="139" name="楕円 138"/>
        <xdr:cNvSpPr/>
      </xdr:nvSpPr>
      <xdr:spPr>
        <a:xfrm>
          <a:off x="6921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110490</xdr:rowOff>
    </xdr:from>
    <xdr:to>
      <xdr:col>41</xdr:col>
      <xdr:colOff>50800</xdr:colOff>
      <xdr:row>40</xdr:row>
      <xdr:rowOff>114300</xdr:rowOff>
    </xdr:to>
    <xdr:cxnSp macro="">
      <xdr:nvCxnSpPr>
        <xdr:cNvPr id="140" name="直線コネクタ 139"/>
        <xdr:cNvCxnSpPr/>
      </xdr:nvCxnSpPr>
      <xdr:spPr>
        <a:xfrm flipV="1">
          <a:off x="6972300" y="69684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38117</xdr:rowOff>
    </xdr:from>
    <xdr:ext cx="469744" cy="259045"/>
    <xdr:sp macro="" textlink="">
      <xdr:nvSpPr>
        <xdr:cNvPr id="141" name="n_1aveValue【図書館】&#10;一人当たり面積"/>
        <xdr:cNvSpPr txBox="1"/>
      </xdr:nvSpPr>
      <xdr:spPr>
        <a:xfrm>
          <a:off x="9391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2" name="n_2aveValue【図書館】&#10;一人当たり面積"/>
        <xdr:cNvSpPr txBox="1"/>
      </xdr:nvSpPr>
      <xdr:spPr>
        <a:xfrm>
          <a:off x="8515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53357</xdr:rowOff>
    </xdr:from>
    <xdr:ext cx="469744" cy="259045"/>
    <xdr:sp macro="" textlink="">
      <xdr:nvSpPr>
        <xdr:cNvPr id="143" name="n_3aveValue【図書館】&#10;一人当たり面積"/>
        <xdr:cNvSpPr txBox="1"/>
      </xdr:nvSpPr>
      <xdr:spPr>
        <a:xfrm>
          <a:off x="7626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53357</xdr:rowOff>
    </xdr:from>
    <xdr:ext cx="469744" cy="259045"/>
    <xdr:sp macro="" textlink="">
      <xdr:nvSpPr>
        <xdr:cNvPr id="144" name="n_4aveValue【図書館】&#10;一人当たり面積"/>
        <xdr:cNvSpPr txBox="1"/>
      </xdr:nvSpPr>
      <xdr:spPr>
        <a:xfrm>
          <a:off x="6737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154957</xdr:rowOff>
    </xdr:from>
    <xdr:ext cx="469744" cy="259045"/>
    <xdr:sp macro="" textlink="">
      <xdr:nvSpPr>
        <xdr:cNvPr id="145" name="n_1mainValue【図書館】&#10;一人当たり面積"/>
        <xdr:cNvSpPr txBox="1"/>
      </xdr:nvSpPr>
      <xdr:spPr>
        <a:xfrm>
          <a:off x="93917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162577</xdr:rowOff>
    </xdr:from>
    <xdr:ext cx="469744" cy="259045"/>
    <xdr:sp macro="" textlink="">
      <xdr:nvSpPr>
        <xdr:cNvPr id="146" name="n_2mainValue【図書館】&#10;一人当たり面積"/>
        <xdr:cNvSpPr txBox="1"/>
      </xdr:nvSpPr>
      <xdr:spPr>
        <a:xfrm>
          <a:off x="8515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6367</xdr:rowOff>
    </xdr:from>
    <xdr:ext cx="469744" cy="259045"/>
    <xdr:sp macro="" textlink="">
      <xdr:nvSpPr>
        <xdr:cNvPr id="147" name="n_3mainValue【図書館】&#10;一人当たり面積"/>
        <xdr:cNvSpPr txBox="1"/>
      </xdr:nvSpPr>
      <xdr:spPr>
        <a:xfrm>
          <a:off x="7626427"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10177</xdr:rowOff>
    </xdr:from>
    <xdr:ext cx="469744" cy="259045"/>
    <xdr:sp macro="" textlink="">
      <xdr:nvSpPr>
        <xdr:cNvPr id="148" name="n_4mainValue【図書館】&#10;一人当たり面積"/>
        <xdr:cNvSpPr txBox="1"/>
      </xdr:nvSpPr>
      <xdr:spPr>
        <a:xfrm>
          <a:off x="6737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9" name="【体育館・プール】&#10;有形固定資産減価償却率平均値テキスト"/>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89626</xdr:rowOff>
    </xdr:from>
    <xdr:to>
      <xdr:col>20</xdr:col>
      <xdr:colOff>38100</xdr:colOff>
      <xdr:row>61</xdr:row>
      <xdr:rowOff>19776</xdr:rowOff>
    </xdr:to>
    <xdr:sp macro="" textlink="">
      <xdr:nvSpPr>
        <xdr:cNvPr id="181" name="フローチャート: 判断 180"/>
        <xdr:cNvSpPr/>
      </xdr:nvSpPr>
      <xdr:spPr>
        <a:xfrm>
          <a:off x="3746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96157</xdr:rowOff>
    </xdr:from>
    <xdr:to>
      <xdr:col>15</xdr:col>
      <xdr:colOff>101600</xdr:colOff>
      <xdr:row>61</xdr:row>
      <xdr:rowOff>26307</xdr:rowOff>
    </xdr:to>
    <xdr:sp macro="" textlink="">
      <xdr:nvSpPr>
        <xdr:cNvPr id="182" name="フローチャート: 判断 181"/>
        <xdr:cNvSpPr/>
      </xdr:nvSpPr>
      <xdr:spPr>
        <a:xfrm>
          <a:off x="2857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136978</xdr:rowOff>
    </xdr:from>
    <xdr:to>
      <xdr:col>10</xdr:col>
      <xdr:colOff>165100</xdr:colOff>
      <xdr:row>61</xdr:row>
      <xdr:rowOff>67128</xdr:rowOff>
    </xdr:to>
    <xdr:sp macro="" textlink="">
      <xdr:nvSpPr>
        <xdr:cNvPr id="183" name="フローチャート: 判断 182"/>
        <xdr:cNvSpPr/>
      </xdr:nvSpPr>
      <xdr:spPr>
        <a:xfrm>
          <a:off x="1968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96157</xdr:rowOff>
    </xdr:from>
    <xdr:to>
      <xdr:col>6</xdr:col>
      <xdr:colOff>38100</xdr:colOff>
      <xdr:row>61</xdr:row>
      <xdr:rowOff>26307</xdr:rowOff>
    </xdr:to>
    <xdr:sp macro="" textlink="">
      <xdr:nvSpPr>
        <xdr:cNvPr id="184" name="フローチャート: 判断 183"/>
        <xdr:cNvSpPr/>
      </xdr:nvSpPr>
      <xdr:spPr>
        <a:xfrm>
          <a:off x="1079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107587</xdr:rowOff>
    </xdr:from>
    <xdr:to>
      <xdr:col>24</xdr:col>
      <xdr:colOff>114300</xdr:colOff>
      <xdr:row>61</xdr:row>
      <xdr:rowOff>37737</xdr:rowOff>
    </xdr:to>
    <xdr:sp macro="" textlink="">
      <xdr:nvSpPr>
        <xdr:cNvPr id="190" name="楕円 189"/>
        <xdr:cNvSpPr/>
      </xdr:nvSpPr>
      <xdr:spPr>
        <a:xfrm>
          <a:off x="45847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130464</xdr:rowOff>
    </xdr:from>
    <xdr:ext cx="405111" cy="259045"/>
    <xdr:sp macro="" textlink="">
      <xdr:nvSpPr>
        <xdr:cNvPr id="191" name="【体育館・プール】&#10;有形固定資産減価償却率該当値テキスト"/>
        <xdr:cNvSpPr txBox="1"/>
      </xdr:nvSpPr>
      <xdr:spPr>
        <a:xfrm>
          <a:off x="4673600" y="1024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78196</xdr:rowOff>
    </xdr:from>
    <xdr:to>
      <xdr:col>20</xdr:col>
      <xdr:colOff>38100</xdr:colOff>
      <xdr:row>61</xdr:row>
      <xdr:rowOff>8346</xdr:rowOff>
    </xdr:to>
    <xdr:sp macro="" textlink="">
      <xdr:nvSpPr>
        <xdr:cNvPr id="192" name="楕円 191"/>
        <xdr:cNvSpPr/>
      </xdr:nvSpPr>
      <xdr:spPr>
        <a:xfrm>
          <a:off x="3746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128996</xdr:rowOff>
    </xdr:from>
    <xdr:to>
      <xdr:col>24</xdr:col>
      <xdr:colOff>63500</xdr:colOff>
      <xdr:row>60</xdr:row>
      <xdr:rowOff>158387</xdr:rowOff>
    </xdr:to>
    <xdr:cxnSp macro="">
      <xdr:nvCxnSpPr>
        <xdr:cNvPr id="193" name="直線コネクタ 192"/>
        <xdr:cNvCxnSpPr/>
      </xdr:nvCxnSpPr>
      <xdr:spPr>
        <a:xfrm>
          <a:off x="3797300" y="1041599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48804</xdr:rowOff>
    </xdr:from>
    <xdr:to>
      <xdr:col>15</xdr:col>
      <xdr:colOff>101600</xdr:colOff>
      <xdr:row>60</xdr:row>
      <xdr:rowOff>150404</xdr:rowOff>
    </xdr:to>
    <xdr:sp macro="" textlink="">
      <xdr:nvSpPr>
        <xdr:cNvPr id="194" name="楕円 193"/>
        <xdr:cNvSpPr/>
      </xdr:nvSpPr>
      <xdr:spPr>
        <a:xfrm>
          <a:off x="2857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99604</xdr:rowOff>
    </xdr:from>
    <xdr:to>
      <xdr:col>19</xdr:col>
      <xdr:colOff>177800</xdr:colOff>
      <xdr:row>60</xdr:row>
      <xdr:rowOff>128996</xdr:rowOff>
    </xdr:to>
    <xdr:cxnSp macro="">
      <xdr:nvCxnSpPr>
        <xdr:cNvPr id="195" name="直線コネクタ 194"/>
        <xdr:cNvCxnSpPr/>
      </xdr:nvCxnSpPr>
      <xdr:spPr>
        <a:xfrm>
          <a:off x="2908300" y="1038660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12881</xdr:rowOff>
    </xdr:from>
    <xdr:to>
      <xdr:col>10</xdr:col>
      <xdr:colOff>165100</xdr:colOff>
      <xdr:row>60</xdr:row>
      <xdr:rowOff>114481</xdr:rowOff>
    </xdr:to>
    <xdr:sp macro="" textlink="">
      <xdr:nvSpPr>
        <xdr:cNvPr id="196" name="楕円 195"/>
        <xdr:cNvSpPr/>
      </xdr:nvSpPr>
      <xdr:spPr>
        <a:xfrm>
          <a:off x="1968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63681</xdr:rowOff>
    </xdr:from>
    <xdr:to>
      <xdr:col>15</xdr:col>
      <xdr:colOff>50800</xdr:colOff>
      <xdr:row>60</xdr:row>
      <xdr:rowOff>99604</xdr:rowOff>
    </xdr:to>
    <xdr:cxnSp macro="">
      <xdr:nvCxnSpPr>
        <xdr:cNvPr id="197" name="直線コネクタ 196"/>
        <xdr:cNvCxnSpPr/>
      </xdr:nvCxnSpPr>
      <xdr:spPr>
        <a:xfrm>
          <a:off x="2019300" y="1035068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151674</xdr:rowOff>
    </xdr:from>
    <xdr:to>
      <xdr:col>6</xdr:col>
      <xdr:colOff>38100</xdr:colOff>
      <xdr:row>60</xdr:row>
      <xdr:rowOff>81824</xdr:rowOff>
    </xdr:to>
    <xdr:sp macro="" textlink="">
      <xdr:nvSpPr>
        <xdr:cNvPr id="198" name="楕円 197"/>
        <xdr:cNvSpPr/>
      </xdr:nvSpPr>
      <xdr:spPr>
        <a:xfrm>
          <a:off x="1079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31024</xdr:rowOff>
    </xdr:from>
    <xdr:to>
      <xdr:col>10</xdr:col>
      <xdr:colOff>114300</xdr:colOff>
      <xdr:row>60</xdr:row>
      <xdr:rowOff>63681</xdr:rowOff>
    </xdr:to>
    <xdr:cxnSp macro="">
      <xdr:nvCxnSpPr>
        <xdr:cNvPr id="199" name="直線コネクタ 198"/>
        <xdr:cNvCxnSpPr/>
      </xdr:nvCxnSpPr>
      <xdr:spPr>
        <a:xfrm>
          <a:off x="1130300" y="103180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10903</xdr:rowOff>
    </xdr:from>
    <xdr:ext cx="405111" cy="259045"/>
    <xdr:sp macro="" textlink="">
      <xdr:nvSpPr>
        <xdr:cNvPr id="200" name="n_1aveValue【体育館・プール】&#10;有形固定資産減価償却率"/>
        <xdr:cNvSpPr txBox="1"/>
      </xdr:nvSpPr>
      <xdr:spPr>
        <a:xfrm>
          <a:off x="35820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17434</xdr:rowOff>
    </xdr:from>
    <xdr:ext cx="405111" cy="259045"/>
    <xdr:sp macro="" textlink="">
      <xdr:nvSpPr>
        <xdr:cNvPr id="201" name="n_2aveValue【体育館・プール】&#10;有形固定資産減価償却率"/>
        <xdr:cNvSpPr txBox="1"/>
      </xdr:nvSpPr>
      <xdr:spPr>
        <a:xfrm>
          <a:off x="2705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58255</xdr:rowOff>
    </xdr:from>
    <xdr:ext cx="405111" cy="259045"/>
    <xdr:sp macro="" textlink="">
      <xdr:nvSpPr>
        <xdr:cNvPr id="202" name="n_3aveValue【体育館・プール】&#10;有形固定資産減価償却率"/>
        <xdr:cNvSpPr txBox="1"/>
      </xdr:nvSpPr>
      <xdr:spPr>
        <a:xfrm>
          <a:off x="18167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17434</xdr:rowOff>
    </xdr:from>
    <xdr:ext cx="405111" cy="259045"/>
    <xdr:sp macro="" textlink="">
      <xdr:nvSpPr>
        <xdr:cNvPr id="203" name="n_4aveValue【体育館・プール】&#10;有形固定資産減価償却率"/>
        <xdr:cNvSpPr txBox="1"/>
      </xdr:nvSpPr>
      <xdr:spPr>
        <a:xfrm>
          <a:off x="927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24873</xdr:rowOff>
    </xdr:from>
    <xdr:ext cx="405111" cy="259045"/>
    <xdr:sp macro="" textlink="">
      <xdr:nvSpPr>
        <xdr:cNvPr id="204" name="n_1mainValue【体育館・プール】&#10;有形固定資産減価償却率"/>
        <xdr:cNvSpPr txBox="1"/>
      </xdr:nvSpPr>
      <xdr:spPr>
        <a:xfrm>
          <a:off x="35820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166931</xdr:rowOff>
    </xdr:from>
    <xdr:ext cx="405111" cy="259045"/>
    <xdr:sp macro="" textlink="">
      <xdr:nvSpPr>
        <xdr:cNvPr id="205" name="n_2mainValue【体育館・プール】&#10;有形固定資産減価償却率"/>
        <xdr:cNvSpPr txBox="1"/>
      </xdr:nvSpPr>
      <xdr:spPr>
        <a:xfrm>
          <a:off x="2705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131008</xdr:rowOff>
    </xdr:from>
    <xdr:ext cx="405111" cy="259045"/>
    <xdr:sp macro="" textlink="">
      <xdr:nvSpPr>
        <xdr:cNvPr id="206" name="n_3mainValue【体育館・プール】&#10;有形固定資産減価償却率"/>
        <xdr:cNvSpPr txBox="1"/>
      </xdr:nvSpPr>
      <xdr:spPr>
        <a:xfrm>
          <a:off x="1816744" y="1007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98351</xdr:rowOff>
    </xdr:from>
    <xdr:ext cx="405111" cy="259045"/>
    <xdr:sp macro="" textlink="">
      <xdr:nvSpPr>
        <xdr:cNvPr id="207" name="n_4mainValue【体育館・プール】&#10;有形固定資産減価償却率"/>
        <xdr:cNvSpPr txBox="1"/>
      </xdr:nvSpPr>
      <xdr:spPr>
        <a:xfrm>
          <a:off x="9277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20210</xdr:rowOff>
    </xdr:from>
    <xdr:ext cx="469744" cy="259045"/>
    <xdr:sp macro="" textlink="">
      <xdr:nvSpPr>
        <xdr:cNvPr id="236" name="【体育館・プール】&#10;一人当たり面積平均値テキスト"/>
        <xdr:cNvSpPr txBox="1"/>
      </xdr:nvSpPr>
      <xdr:spPr>
        <a:xfrm>
          <a:off x="10515600" y="10821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61595</xdr:rowOff>
    </xdr:from>
    <xdr:to>
      <xdr:col>50</xdr:col>
      <xdr:colOff>165100</xdr:colOff>
      <xdr:row>63</xdr:row>
      <xdr:rowOff>163195</xdr:rowOff>
    </xdr:to>
    <xdr:sp macro="" textlink="">
      <xdr:nvSpPr>
        <xdr:cNvPr id="238" name="フローチャート: 判断 237"/>
        <xdr:cNvSpPr/>
      </xdr:nvSpPr>
      <xdr:spPr>
        <a:xfrm>
          <a:off x="9588500" y="1086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57404</xdr:rowOff>
    </xdr:from>
    <xdr:to>
      <xdr:col>46</xdr:col>
      <xdr:colOff>38100</xdr:colOff>
      <xdr:row>63</xdr:row>
      <xdr:rowOff>159004</xdr:rowOff>
    </xdr:to>
    <xdr:sp macro="" textlink="">
      <xdr:nvSpPr>
        <xdr:cNvPr id="239" name="フローチャート: 判断 238"/>
        <xdr:cNvSpPr/>
      </xdr:nvSpPr>
      <xdr:spPr>
        <a:xfrm>
          <a:off x="8699500" y="1085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66167</xdr:rowOff>
    </xdr:from>
    <xdr:to>
      <xdr:col>41</xdr:col>
      <xdr:colOff>101600</xdr:colOff>
      <xdr:row>63</xdr:row>
      <xdr:rowOff>167767</xdr:rowOff>
    </xdr:to>
    <xdr:sp macro="" textlink="">
      <xdr:nvSpPr>
        <xdr:cNvPr id="240" name="フローチャート: 判断 239"/>
        <xdr:cNvSpPr/>
      </xdr:nvSpPr>
      <xdr:spPr>
        <a:xfrm>
          <a:off x="7810500" y="1086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63881</xdr:rowOff>
    </xdr:from>
    <xdr:to>
      <xdr:col>36</xdr:col>
      <xdr:colOff>165100</xdr:colOff>
      <xdr:row>63</xdr:row>
      <xdr:rowOff>165481</xdr:rowOff>
    </xdr:to>
    <xdr:sp macro="" textlink="">
      <xdr:nvSpPr>
        <xdr:cNvPr id="241" name="フローチャート: 判断 240"/>
        <xdr:cNvSpPr/>
      </xdr:nvSpPr>
      <xdr:spPr>
        <a:xfrm>
          <a:off x="6921500" y="1086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143129</xdr:rowOff>
    </xdr:from>
    <xdr:to>
      <xdr:col>55</xdr:col>
      <xdr:colOff>50800</xdr:colOff>
      <xdr:row>63</xdr:row>
      <xdr:rowOff>73279</xdr:rowOff>
    </xdr:to>
    <xdr:sp macro="" textlink="">
      <xdr:nvSpPr>
        <xdr:cNvPr id="247" name="楕円 246"/>
        <xdr:cNvSpPr/>
      </xdr:nvSpPr>
      <xdr:spPr>
        <a:xfrm>
          <a:off x="10426700" y="1077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166006</xdr:rowOff>
    </xdr:from>
    <xdr:ext cx="469744" cy="259045"/>
    <xdr:sp macro="" textlink="">
      <xdr:nvSpPr>
        <xdr:cNvPr id="248" name="【体育館・プール】&#10;一人当たり面積該当値テキスト"/>
        <xdr:cNvSpPr txBox="1"/>
      </xdr:nvSpPr>
      <xdr:spPr>
        <a:xfrm>
          <a:off x="10515600" y="1062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146177</xdr:rowOff>
    </xdr:from>
    <xdr:to>
      <xdr:col>50</xdr:col>
      <xdr:colOff>165100</xdr:colOff>
      <xdr:row>63</xdr:row>
      <xdr:rowOff>76327</xdr:rowOff>
    </xdr:to>
    <xdr:sp macro="" textlink="">
      <xdr:nvSpPr>
        <xdr:cNvPr id="249" name="楕円 248"/>
        <xdr:cNvSpPr/>
      </xdr:nvSpPr>
      <xdr:spPr>
        <a:xfrm>
          <a:off x="9588500" y="107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22479</xdr:rowOff>
    </xdr:from>
    <xdr:to>
      <xdr:col>55</xdr:col>
      <xdr:colOff>0</xdr:colOff>
      <xdr:row>63</xdr:row>
      <xdr:rowOff>25527</xdr:rowOff>
    </xdr:to>
    <xdr:cxnSp macro="">
      <xdr:nvCxnSpPr>
        <xdr:cNvPr id="250" name="直線コネクタ 249"/>
        <xdr:cNvCxnSpPr/>
      </xdr:nvCxnSpPr>
      <xdr:spPr>
        <a:xfrm flipV="1">
          <a:off x="9639300" y="10823829"/>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149606</xdr:rowOff>
    </xdr:from>
    <xdr:to>
      <xdr:col>46</xdr:col>
      <xdr:colOff>38100</xdr:colOff>
      <xdr:row>63</xdr:row>
      <xdr:rowOff>79756</xdr:rowOff>
    </xdr:to>
    <xdr:sp macro="" textlink="">
      <xdr:nvSpPr>
        <xdr:cNvPr id="251" name="楕円 250"/>
        <xdr:cNvSpPr/>
      </xdr:nvSpPr>
      <xdr:spPr>
        <a:xfrm>
          <a:off x="8699500" y="107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25527</xdr:rowOff>
    </xdr:from>
    <xdr:to>
      <xdr:col>50</xdr:col>
      <xdr:colOff>114300</xdr:colOff>
      <xdr:row>63</xdr:row>
      <xdr:rowOff>28956</xdr:rowOff>
    </xdr:to>
    <xdr:cxnSp macro="">
      <xdr:nvCxnSpPr>
        <xdr:cNvPr id="252" name="直線コネクタ 251"/>
        <xdr:cNvCxnSpPr/>
      </xdr:nvCxnSpPr>
      <xdr:spPr>
        <a:xfrm flipV="1">
          <a:off x="8750300" y="1082687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153416</xdr:rowOff>
    </xdr:from>
    <xdr:to>
      <xdr:col>41</xdr:col>
      <xdr:colOff>101600</xdr:colOff>
      <xdr:row>63</xdr:row>
      <xdr:rowOff>83566</xdr:rowOff>
    </xdr:to>
    <xdr:sp macro="" textlink="">
      <xdr:nvSpPr>
        <xdr:cNvPr id="253" name="楕円 252"/>
        <xdr:cNvSpPr/>
      </xdr:nvSpPr>
      <xdr:spPr>
        <a:xfrm>
          <a:off x="7810500" y="1078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28956</xdr:rowOff>
    </xdr:from>
    <xdr:to>
      <xdr:col>45</xdr:col>
      <xdr:colOff>177800</xdr:colOff>
      <xdr:row>63</xdr:row>
      <xdr:rowOff>32766</xdr:rowOff>
    </xdr:to>
    <xdr:cxnSp macro="">
      <xdr:nvCxnSpPr>
        <xdr:cNvPr id="254" name="直線コネクタ 253"/>
        <xdr:cNvCxnSpPr/>
      </xdr:nvCxnSpPr>
      <xdr:spPr>
        <a:xfrm flipV="1">
          <a:off x="7861300" y="1083030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156845</xdr:rowOff>
    </xdr:from>
    <xdr:to>
      <xdr:col>36</xdr:col>
      <xdr:colOff>165100</xdr:colOff>
      <xdr:row>63</xdr:row>
      <xdr:rowOff>86995</xdr:rowOff>
    </xdr:to>
    <xdr:sp macro="" textlink="">
      <xdr:nvSpPr>
        <xdr:cNvPr id="255" name="楕円 254"/>
        <xdr:cNvSpPr/>
      </xdr:nvSpPr>
      <xdr:spPr>
        <a:xfrm>
          <a:off x="69215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32766</xdr:rowOff>
    </xdr:from>
    <xdr:to>
      <xdr:col>41</xdr:col>
      <xdr:colOff>50800</xdr:colOff>
      <xdr:row>63</xdr:row>
      <xdr:rowOff>36195</xdr:rowOff>
    </xdr:to>
    <xdr:cxnSp macro="">
      <xdr:nvCxnSpPr>
        <xdr:cNvPr id="256" name="直線コネクタ 255"/>
        <xdr:cNvCxnSpPr/>
      </xdr:nvCxnSpPr>
      <xdr:spPr>
        <a:xfrm flipV="1">
          <a:off x="6972300" y="1083411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154322</xdr:rowOff>
    </xdr:from>
    <xdr:ext cx="469744" cy="259045"/>
    <xdr:sp macro="" textlink="">
      <xdr:nvSpPr>
        <xdr:cNvPr id="257" name="n_1aveValue【体育館・プール】&#10;一人当たり面積"/>
        <xdr:cNvSpPr txBox="1"/>
      </xdr:nvSpPr>
      <xdr:spPr>
        <a:xfrm>
          <a:off x="9391727" y="109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150131</xdr:rowOff>
    </xdr:from>
    <xdr:ext cx="469744" cy="259045"/>
    <xdr:sp macro="" textlink="">
      <xdr:nvSpPr>
        <xdr:cNvPr id="258" name="n_2aveValue【体育館・プール】&#10;一人当たり面積"/>
        <xdr:cNvSpPr txBox="1"/>
      </xdr:nvSpPr>
      <xdr:spPr>
        <a:xfrm>
          <a:off x="8515427" y="1095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158894</xdr:rowOff>
    </xdr:from>
    <xdr:ext cx="469744" cy="259045"/>
    <xdr:sp macro="" textlink="">
      <xdr:nvSpPr>
        <xdr:cNvPr id="259" name="n_3aveValue【体育館・プール】&#10;一人当たり面積"/>
        <xdr:cNvSpPr txBox="1"/>
      </xdr:nvSpPr>
      <xdr:spPr>
        <a:xfrm>
          <a:off x="7626427" y="1096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156608</xdr:rowOff>
    </xdr:from>
    <xdr:ext cx="469744" cy="259045"/>
    <xdr:sp macro="" textlink="">
      <xdr:nvSpPr>
        <xdr:cNvPr id="260" name="n_4aveValue【体育館・プール】&#10;一人当たり面積"/>
        <xdr:cNvSpPr txBox="1"/>
      </xdr:nvSpPr>
      <xdr:spPr>
        <a:xfrm>
          <a:off x="6737427" y="1095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92854</xdr:rowOff>
    </xdr:from>
    <xdr:ext cx="469744" cy="259045"/>
    <xdr:sp macro="" textlink="">
      <xdr:nvSpPr>
        <xdr:cNvPr id="261" name="n_1mainValue【体育館・プール】&#10;一人当たり面積"/>
        <xdr:cNvSpPr txBox="1"/>
      </xdr:nvSpPr>
      <xdr:spPr>
        <a:xfrm>
          <a:off x="9391727" y="1055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96283</xdr:rowOff>
    </xdr:from>
    <xdr:ext cx="469744" cy="259045"/>
    <xdr:sp macro="" textlink="">
      <xdr:nvSpPr>
        <xdr:cNvPr id="262" name="n_2mainValue【体育館・プール】&#10;一人当たり面積"/>
        <xdr:cNvSpPr txBox="1"/>
      </xdr:nvSpPr>
      <xdr:spPr>
        <a:xfrm>
          <a:off x="8515427" y="1055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100093</xdr:rowOff>
    </xdr:from>
    <xdr:ext cx="469744" cy="259045"/>
    <xdr:sp macro="" textlink="">
      <xdr:nvSpPr>
        <xdr:cNvPr id="263" name="n_3mainValue【体育館・プール】&#10;一人当たり面積"/>
        <xdr:cNvSpPr txBox="1"/>
      </xdr:nvSpPr>
      <xdr:spPr>
        <a:xfrm>
          <a:off x="7626427" y="1055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103522</xdr:rowOff>
    </xdr:from>
    <xdr:ext cx="469744" cy="259045"/>
    <xdr:sp macro="" textlink="">
      <xdr:nvSpPr>
        <xdr:cNvPr id="264" name="n_4mainValue【体育館・プール】&#10;一人当たり面積"/>
        <xdr:cNvSpPr txBox="1"/>
      </xdr:nvSpPr>
      <xdr:spPr>
        <a:xfrm>
          <a:off x="6737427" y="1056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95" name="【福祉施設】&#10;有形固定資産減価償却率平均値テキスト"/>
        <xdr:cNvSpPr txBox="1"/>
      </xdr:nvSpPr>
      <xdr:spPr>
        <a:xfrm>
          <a:off x="4673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59145</xdr:rowOff>
    </xdr:from>
    <xdr:to>
      <xdr:col>20</xdr:col>
      <xdr:colOff>38100</xdr:colOff>
      <xdr:row>83</xdr:row>
      <xdr:rowOff>160745</xdr:rowOff>
    </xdr:to>
    <xdr:sp macro="" textlink="">
      <xdr:nvSpPr>
        <xdr:cNvPr id="297" name="フローチャート: 判断 296"/>
        <xdr:cNvSpPr/>
      </xdr:nvSpPr>
      <xdr:spPr>
        <a:xfrm>
          <a:off x="3746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8" name="フローチャート: 判断 297"/>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19957</xdr:rowOff>
    </xdr:from>
    <xdr:to>
      <xdr:col>10</xdr:col>
      <xdr:colOff>165100</xdr:colOff>
      <xdr:row>83</xdr:row>
      <xdr:rowOff>121557</xdr:rowOff>
    </xdr:to>
    <xdr:sp macro="" textlink="">
      <xdr:nvSpPr>
        <xdr:cNvPr id="299" name="フローチャート: 判断 298"/>
        <xdr:cNvSpPr/>
      </xdr:nvSpPr>
      <xdr:spPr>
        <a:xfrm>
          <a:off x="19685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147320</xdr:rowOff>
    </xdr:from>
    <xdr:to>
      <xdr:col>6</xdr:col>
      <xdr:colOff>38100</xdr:colOff>
      <xdr:row>83</xdr:row>
      <xdr:rowOff>77470</xdr:rowOff>
    </xdr:to>
    <xdr:sp macro="" textlink="">
      <xdr:nvSpPr>
        <xdr:cNvPr id="300" name="フローチャート: 判断 299"/>
        <xdr:cNvSpPr/>
      </xdr:nvSpPr>
      <xdr:spPr>
        <a:xfrm>
          <a:off x="1079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163649</xdr:rowOff>
    </xdr:from>
    <xdr:to>
      <xdr:col>24</xdr:col>
      <xdr:colOff>114300</xdr:colOff>
      <xdr:row>85</xdr:row>
      <xdr:rowOff>93799</xdr:rowOff>
    </xdr:to>
    <xdr:sp macro="" textlink="">
      <xdr:nvSpPr>
        <xdr:cNvPr id="306" name="楕円 305"/>
        <xdr:cNvSpPr/>
      </xdr:nvSpPr>
      <xdr:spPr>
        <a:xfrm>
          <a:off x="45847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142076</xdr:rowOff>
    </xdr:from>
    <xdr:ext cx="405111" cy="259045"/>
    <xdr:sp macro="" textlink="">
      <xdr:nvSpPr>
        <xdr:cNvPr id="307" name="【福祉施設】&#10;有形固定資産減価償却率該当値テキスト"/>
        <xdr:cNvSpPr txBox="1"/>
      </xdr:nvSpPr>
      <xdr:spPr>
        <a:xfrm>
          <a:off x="4673600" y="1454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134257</xdr:rowOff>
    </xdr:from>
    <xdr:to>
      <xdr:col>20</xdr:col>
      <xdr:colOff>38100</xdr:colOff>
      <xdr:row>85</xdr:row>
      <xdr:rowOff>64407</xdr:rowOff>
    </xdr:to>
    <xdr:sp macro="" textlink="">
      <xdr:nvSpPr>
        <xdr:cNvPr id="308" name="楕円 307"/>
        <xdr:cNvSpPr/>
      </xdr:nvSpPr>
      <xdr:spPr>
        <a:xfrm>
          <a:off x="3746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13607</xdr:rowOff>
    </xdr:from>
    <xdr:to>
      <xdr:col>24</xdr:col>
      <xdr:colOff>63500</xdr:colOff>
      <xdr:row>85</xdr:row>
      <xdr:rowOff>42999</xdr:rowOff>
    </xdr:to>
    <xdr:cxnSp macro="">
      <xdr:nvCxnSpPr>
        <xdr:cNvPr id="309" name="直線コネクタ 308"/>
        <xdr:cNvCxnSpPr/>
      </xdr:nvCxnSpPr>
      <xdr:spPr>
        <a:xfrm>
          <a:off x="3797300" y="1458685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99968</xdr:rowOff>
    </xdr:from>
    <xdr:to>
      <xdr:col>15</xdr:col>
      <xdr:colOff>101600</xdr:colOff>
      <xdr:row>85</xdr:row>
      <xdr:rowOff>30118</xdr:rowOff>
    </xdr:to>
    <xdr:sp macro="" textlink="">
      <xdr:nvSpPr>
        <xdr:cNvPr id="310" name="楕円 309"/>
        <xdr:cNvSpPr/>
      </xdr:nvSpPr>
      <xdr:spPr>
        <a:xfrm>
          <a:off x="2857500" y="1450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150768</xdr:rowOff>
    </xdr:from>
    <xdr:to>
      <xdr:col>19</xdr:col>
      <xdr:colOff>177800</xdr:colOff>
      <xdr:row>85</xdr:row>
      <xdr:rowOff>13607</xdr:rowOff>
    </xdr:to>
    <xdr:cxnSp macro="">
      <xdr:nvCxnSpPr>
        <xdr:cNvPr id="311" name="直線コネクタ 310"/>
        <xdr:cNvCxnSpPr/>
      </xdr:nvCxnSpPr>
      <xdr:spPr>
        <a:xfrm>
          <a:off x="2908300" y="1455256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72208</xdr:rowOff>
    </xdr:from>
    <xdr:to>
      <xdr:col>10</xdr:col>
      <xdr:colOff>165100</xdr:colOff>
      <xdr:row>85</xdr:row>
      <xdr:rowOff>2358</xdr:rowOff>
    </xdr:to>
    <xdr:sp macro="" textlink="">
      <xdr:nvSpPr>
        <xdr:cNvPr id="312" name="楕円 311"/>
        <xdr:cNvSpPr/>
      </xdr:nvSpPr>
      <xdr:spPr>
        <a:xfrm>
          <a:off x="1968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123008</xdr:rowOff>
    </xdr:from>
    <xdr:to>
      <xdr:col>15</xdr:col>
      <xdr:colOff>50800</xdr:colOff>
      <xdr:row>84</xdr:row>
      <xdr:rowOff>150768</xdr:rowOff>
    </xdr:to>
    <xdr:cxnSp macro="">
      <xdr:nvCxnSpPr>
        <xdr:cNvPr id="313" name="直線コネクタ 312"/>
        <xdr:cNvCxnSpPr/>
      </xdr:nvCxnSpPr>
      <xdr:spPr>
        <a:xfrm>
          <a:off x="2019300" y="1452480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42818</xdr:rowOff>
    </xdr:from>
    <xdr:to>
      <xdr:col>6</xdr:col>
      <xdr:colOff>38100</xdr:colOff>
      <xdr:row>84</xdr:row>
      <xdr:rowOff>144418</xdr:rowOff>
    </xdr:to>
    <xdr:sp macro="" textlink="">
      <xdr:nvSpPr>
        <xdr:cNvPr id="314" name="楕円 313"/>
        <xdr:cNvSpPr/>
      </xdr:nvSpPr>
      <xdr:spPr>
        <a:xfrm>
          <a:off x="1079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93618</xdr:rowOff>
    </xdr:from>
    <xdr:to>
      <xdr:col>10</xdr:col>
      <xdr:colOff>114300</xdr:colOff>
      <xdr:row>84</xdr:row>
      <xdr:rowOff>123008</xdr:rowOff>
    </xdr:to>
    <xdr:cxnSp macro="">
      <xdr:nvCxnSpPr>
        <xdr:cNvPr id="315" name="直線コネクタ 314"/>
        <xdr:cNvCxnSpPr/>
      </xdr:nvCxnSpPr>
      <xdr:spPr>
        <a:xfrm>
          <a:off x="1130300" y="1449541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5822</xdr:rowOff>
    </xdr:from>
    <xdr:ext cx="405111" cy="259045"/>
    <xdr:sp macro="" textlink="">
      <xdr:nvSpPr>
        <xdr:cNvPr id="316" name="n_1aveValue【福祉施設】&#10;有形固定資産減価償却率"/>
        <xdr:cNvSpPr txBox="1"/>
      </xdr:nvSpPr>
      <xdr:spPr>
        <a:xfrm>
          <a:off x="35820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317" name="n_2aveValue【福祉施設】&#10;有形固定資産減価償却率"/>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138084</xdr:rowOff>
    </xdr:from>
    <xdr:ext cx="405111" cy="259045"/>
    <xdr:sp macro="" textlink="">
      <xdr:nvSpPr>
        <xdr:cNvPr id="318" name="n_3aveValue【福祉施設】&#10;有形固定資産減価償却率"/>
        <xdr:cNvSpPr txBox="1"/>
      </xdr:nvSpPr>
      <xdr:spPr>
        <a:xfrm>
          <a:off x="1816744" y="1402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93997</xdr:rowOff>
    </xdr:from>
    <xdr:ext cx="405111" cy="259045"/>
    <xdr:sp macro="" textlink="">
      <xdr:nvSpPr>
        <xdr:cNvPr id="319" name="n_4aveValue【福祉施設】&#10;有形固定資産減価償却率"/>
        <xdr:cNvSpPr txBox="1"/>
      </xdr:nvSpPr>
      <xdr:spPr>
        <a:xfrm>
          <a:off x="927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55534</xdr:rowOff>
    </xdr:from>
    <xdr:ext cx="405111" cy="259045"/>
    <xdr:sp macro="" textlink="">
      <xdr:nvSpPr>
        <xdr:cNvPr id="320" name="n_1mainValue【福祉施設】&#10;有形固定資産減価償却率"/>
        <xdr:cNvSpPr txBox="1"/>
      </xdr:nvSpPr>
      <xdr:spPr>
        <a:xfrm>
          <a:off x="35820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21245</xdr:rowOff>
    </xdr:from>
    <xdr:ext cx="405111" cy="259045"/>
    <xdr:sp macro="" textlink="">
      <xdr:nvSpPr>
        <xdr:cNvPr id="321" name="n_2mainValue【福祉施設】&#10;有形固定資産減価償却率"/>
        <xdr:cNvSpPr txBox="1"/>
      </xdr:nvSpPr>
      <xdr:spPr>
        <a:xfrm>
          <a:off x="2705744" y="1459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164935</xdr:rowOff>
    </xdr:from>
    <xdr:ext cx="405111" cy="259045"/>
    <xdr:sp macro="" textlink="">
      <xdr:nvSpPr>
        <xdr:cNvPr id="322" name="n_3mainValue【福祉施設】&#10;有形固定資産減価償却率"/>
        <xdr:cNvSpPr txBox="1"/>
      </xdr:nvSpPr>
      <xdr:spPr>
        <a:xfrm>
          <a:off x="1816744" y="1456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135545</xdr:rowOff>
    </xdr:from>
    <xdr:ext cx="405111" cy="259045"/>
    <xdr:sp macro="" textlink="">
      <xdr:nvSpPr>
        <xdr:cNvPr id="323" name="n_4mainValue【福祉施設】&#10;有形固定資産減価償却率"/>
        <xdr:cNvSpPr txBox="1"/>
      </xdr:nvSpPr>
      <xdr:spPr>
        <a:xfrm>
          <a:off x="927744"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50" name="【福祉施設】&#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352" name="フローチャート: 判断 351"/>
        <xdr:cNvSpPr/>
      </xdr:nvSpPr>
      <xdr:spPr>
        <a:xfrm>
          <a:off x="9588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53" name="フローチャート: 判断 352"/>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60452</xdr:rowOff>
    </xdr:from>
    <xdr:to>
      <xdr:col>41</xdr:col>
      <xdr:colOff>101600</xdr:colOff>
      <xdr:row>84</xdr:row>
      <xdr:rowOff>162052</xdr:rowOff>
    </xdr:to>
    <xdr:sp macro="" textlink="">
      <xdr:nvSpPr>
        <xdr:cNvPr id="354" name="フローチャート: 判断 353"/>
        <xdr:cNvSpPr/>
      </xdr:nvSpPr>
      <xdr:spPr>
        <a:xfrm>
          <a:off x="7810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58165</xdr:rowOff>
    </xdr:from>
    <xdr:to>
      <xdr:col>36</xdr:col>
      <xdr:colOff>165100</xdr:colOff>
      <xdr:row>84</xdr:row>
      <xdr:rowOff>159765</xdr:rowOff>
    </xdr:to>
    <xdr:sp macro="" textlink="">
      <xdr:nvSpPr>
        <xdr:cNvPr id="355" name="フローチャート: 判断 354"/>
        <xdr:cNvSpPr/>
      </xdr:nvSpPr>
      <xdr:spPr>
        <a:xfrm>
          <a:off x="6921500" y="144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53594</xdr:rowOff>
    </xdr:from>
    <xdr:to>
      <xdr:col>55</xdr:col>
      <xdr:colOff>50800</xdr:colOff>
      <xdr:row>83</xdr:row>
      <xdr:rowOff>155194</xdr:rowOff>
    </xdr:to>
    <xdr:sp macro="" textlink="">
      <xdr:nvSpPr>
        <xdr:cNvPr id="361" name="楕円 360"/>
        <xdr:cNvSpPr/>
      </xdr:nvSpPr>
      <xdr:spPr>
        <a:xfrm>
          <a:off x="104267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76471</xdr:rowOff>
    </xdr:from>
    <xdr:ext cx="469744" cy="259045"/>
    <xdr:sp macro="" textlink="">
      <xdr:nvSpPr>
        <xdr:cNvPr id="362" name="【福祉施設】&#10;一人当たり面積該当値テキスト"/>
        <xdr:cNvSpPr txBox="1"/>
      </xdr:nvSpPr>
      <xdr:spPr>
        <a:xfrm>
          <a:off x="10515600" y="1413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60452</xdr:rowOff>
    </xdr:from>
    <xdr:to>
      <xdr:col>50</xdr:col>
      <xdr:colOff>165100</xdr:colOff>
      <xdr:row>83</xdr:row>
      <xdr:rowOff>162052</xdr:rowOff>
    </xdr:to>
    <xdr:sp macro="" textlink="">
      <xdr:nvSpPr>
        <xdr:cNvPr id="363" name="楕円 362"/>
        <xdr:cNvSpPr/>
      </xdr:nvSpPr>
      <xdr:spPr>
        <a:xfrm>
          <a:off x="9588500" y="142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104394</xdr:rowOff>
    </xdr:from>
    <xdr:to>
      <xdr:col>55</xdr:col>
      <xdr:colOff>0</xdr:colOff>
      <xdr:row>83</xdr:row>
      <xdr:rowOff>111252</xdr:rowOff>
    </xdr:to>
    <xdr:cxnSp macro="">
      <xdr:nvCxnSpPr>
        <xdr:cNvPr id="364" name="直線コネクタ 363"/>
        <xdr:cNvCxnSpPr/>
      </xdr:nvCxnSpPr>
      <xdr:spPr>
        <a:xfrm flipV="1">
          <a:off x="9639300" y="1433474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65024</xdr:rowOff>
    </xdr:from>
    <xdr:to>
      <xdr:col>46</xdr:col>
      <xdr:colOff>38100</xdr:colOff>
      <xdr:row>83</xdr:row>
      <xdr:rowOff>166624</xdr:rowOff>
    </xdr:to>
    <xdr:sp macro="" textlink="">
      <xdr:nvSpPr>
        <xdr:cNvPr id="365" name="楕円 364"/>
        <xdr:cNvSpPr/>
      </xdr:nvSpPr>
      <xdr:spPr>
        <a:xfrm>
          <a:off x="8699500" y="1429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111252</xdr:rowOff>
    </xdr:from>
    <xdr:to>
      <xdr:col>50</xdr:col>
      <xdr:colOff>114300</xdr:colOff>
      <xdr:row>83</xdr:row>
      <xdr:rowOff>115824</xdr:rowOff>
    </xdr:to>
    <xdr:cxnSp macro="">
      <xdr:nvCxnSpPr>
        <xdr:cNvPr id="366" name="直線コネクタ 365"/>
        <xdr:cNvCxnSpPr/>
      </xdr:nvCxnSpPr>
      <xdr:spPr>
        <a:xfrm flipV="1">
          <a:off x="8750300" y="1434160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71882</xdr:rowOff>
    </xdr:from>
    <xdr:to>
      <xdr:col>41</xdr:col>
      <xdr:colOff>101600</xdr:colOff>
      <xdr:row>84</xdr:row>
      <xdr:rowOff>2032</xdr:rowOff>
    </xdr:to>
    <xdr:sp macro="" textlink="">
      <xdr:nvSpPr>
        <xdr:cNvPr id="367" name="楕円 366"/>
        <xdr:cNvSpPr/>
      </xdr:nvSpPr>
      <xdr:spPr>
        <a:xfrm>
          <a:off x="7810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115824</xdr:rowOff>
    </xdr:from>
    <xdr:to>
      <xdr:col>45</xdr:col>
      <xdr:colOff>177800</xdr:colOff>
      <xdr:row>83</xdr:row>
      <xdr:rowOff>122682</xdr:rowOff>
    </xdr:to>
    <xdr:cxnSp macro="">
      <xdr:nvCxnSpPr>
        <xdr:cNvPr id="368" name="直線コネクタ 367"/>
        <xdr:cNvCxnSpPr/>
      </xdr:nvCxnSpPr>
      <xdr:spPr>
        <a:xfrm flipV="1">
          <a:off x="7861300" y="1434617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78739</xdr:rowOff>
    </xdr:from>
    <xdr:to>
      <xdr:col>36</xdr:col>
      <xdr:colOff>165100</xdr:colOff>
      <xdr:row>84</xdr:row>
      <xdr:rowOff>8889</xdr:rowOff>
    </xdr:to>
    <xdr:sp macro="" textlink="">
      <xdr:nvSpPr>
        <xdr:cNvPr id="369" name="楕円 368"/>
        <xdr:cNvSpPr/>
      </xdr:nvSpPr>
      <xdr:spPr>
        <a:xfrm>
          <a:off x="6921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122682</xdr:rowOff>
    </xdr:from>
    <xdr:to>
      <xdr:col>41</xdr:col>
      <xdr:colOff>50800</xdr:colOff>
      <xdr:row>83</xdr:row>
      <xdr:rowOff>129539</xdr:rowOff>
    </xdr:to>
    <xdr:cxnSp macro="">
      <xdr:nvCxnSpPr>
        <xdr:cNvPr id="370" name="直線コネクタ 369"/>
        <xdr:cNvCxnSpPr/>
      </xdr:nvCxnSpPr>
      <xdr:spPr>
        <a:xfrm flipV="1">
          <a:off x="6972300" y="1435303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137177</xdr:rowOff>
    </xdr:from>
    <xdr:ext cx="469744" cy="259045"/>
    <xdr:sp macro="" textlink="">
      <xdr:nvSpPr>
        <xdr:cNvPr id="371" name="n_1aveValue【福祉施設】&#10;一人当たり面積"/>
        <xdr:cNvSpPr txBox="1"/>
      </xdr:nvSpPr>
      <xdr:spPr>
        <a:xfrm>
          <a:off x="93917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137177</xdr:rowOff>
    </xdr:from>
    <xdr:ext cx="469744" cy="259045"/>
    <xdr:sp macro="" textlink="">
      <xdr:nvSpPr>
        <xdr:cNvPr id="372" name="n_2aveValue【福祉施設】&#10;一人当たり面積"/>
        <xdr:cNvSpPr txBox="1"/>
      </xdr:nvSpPr>
      <xdr:spPr>
        <a:xfrm>
          <a:off x="8515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153179</xdr:rowOff>
    </xdr:from>
    <xdr:ext cx="469744" cy="259045"/>
    <xdr:sp macro="" textlink="">
      <xdr:nvSpPr>
        <xdr:cNvPr id="373" name="n_3aveValue【福祉施設】&#10;一人当たり面積"/>
        <xdr:cNvSpPr txBox="1"/>
      </xdr:nvSpPr>
      <xdr:spPr>
        <a:xfrm>
          <a:off x="7626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150892</xdr:rowOff>
    </xdr:from>
    <xdr:ext cx="469744" cy="259045"/>
    <xdr:sp macro="" textlink="">
      <xdr:nvSpPr>
        <xdr:cNvPr id="374" name="n_4aveValue【福祉施設】&#10;一人当たり面積"/>
        <xdr:cNvSpPr txBox="1"/>
      </xdr:nvSpPr>
      <xdr:spPr>
        <a:xfrm>
          <a:off x="6737427" y="1455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7129</xdr:rowOff>
    </xdr:from>
    <xdr:ext cx="469744" cy="259045"/>
    <xdr:sp macro="" textlink="">
      <xdr:nvSpPr>
        <xdr:cNvPr id="375" name="n_1mainValue【福祉施設】&#10;一人当たり面積"/>
        <xdr:cNvSpPr txBox="1"/>
      </xdr:nvSpPr>
      <xdr:spPr>
        <a:xfrm>
          <a:off x="9391727" y="1406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11701</xdr:rowOff>
    </xdr:from>
    <xdr:ext cx="469744" cy="259045"/>
    <xdr:sp macro="" textlink="">
      <xdr:nvSpPr>
        <xdr:cNvPr id="376" name="n_2mainValue【福祉施設】&#10;一人当たり面積"/>
        <xdr:cNvSpPr txBox="1"/>
      </xdr:nvSpPr>
      <xdr:spPr>
        <a:xfrm>
          <a:off x="8515427" y="1407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18559</xdr:rowOff>
    </xdr:from>
    <xdr:ext cx="469744" cy="259045"/>
    <xdr:sp macro="" textlink="">
      <xdr:nvSpPr>
        <xdr:cNvPr id="377" name="n_3mainValue【福祉施設】&#10;一人当たり面積"/>
        <xdr:cNvSpPr txBox="1"/>
      </xdr:nvSpPr>
      <xdr:spPr>
        <a:xfrm>
          <a:off x="7626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25416</xdr:rowOff>
    </xdr:from>
    <xdr:ext cx="469744" cy="259045"/>
    <xdr:sp macro="" textlink="">
      <xdr:nvSpPr>
        <xdr:cNvPr id="378" name="n_4mainValue【福祉施設】&#10;一人当たり面積"/>
        <xdr:cNvSpPr txBox="1"/>
      </xdr:nvSpPr>
      <xdr:spPr>
        <a:xfrm>
          <a:off x="6737427" y="1408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9" name="【市民会館】&#10;有形固定資産減価償却率平均値テキスト"/>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411" name="フローチャート: 判断 410"/>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2" name="フローチャート: 判断 411"/>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71120</xdr:rowOff>
    </xdr:from>
    <xdr:to>
      <xdr:col>10</xdr:col>
      <xdr:colOff>165100</xdr:colOff>
      <xdr:row>105</xdr:row>
      <xdr:rowOff>1270</xdr:rowOff>
    </xdr:to>
    <xdr:sp macro="" textlink="">
      <xdr:nvSpPr>
        <xdr:cNvPr id="413" name="フローチャート: 判断 412"/>
        <xdr:cNvSpPr/>
      </xdr:nvSpPr>
      <xdr:spPr>
        <a:xfrm>
          <a:off x="1968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xdr:rowOff>
    </xdr:from>
    <xdr:to>
      <xdr:col>6</xdr:col>
      <xdr:colOff>38100</xdr:colOff>
      <xdr:row>104</xdr:row>
      <xdr:rowOff>110671</xdr:rowOff>
    </xdr:to>
    <xdr:sp macro="" textlink="">
      <xdr:nvSpPr>
        <xdr:cNvPr id="414" name="フローチャート: 判断 413"/>
        <xdr:cNvSpPr/>
      </xdr:nvSpPr>
      <xdr:spPr>
        <a:xfrm>
          <a:off x="1079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151130</xdr:rowOff>
    </xdr:from>
    <xdr:to>
      <xdr:col>24</xdr:col>
      <xdr:colOff>114300</xdr:colOff>
      <xdr:row>106</xdr:row>
      <xdr:rowOff>81280</xdr:rowOff>
    </xdr:to>
    <xdr:sp macro="" textlink="">
      <xdr:nvSpPr>
        <xdr:cNvPr id="420" name="楕円 419"/>
        <xdr:cNvSpPr/>
      </xdr:nvSpPr>
      <xdr:spPr>
        <a:xfrm>
          <a:off x="4584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129557</xdr:rowOff>
    </xdr:from>
    <xdr:ext cx="405111" cy="259045"/>
    <xdr:sp macro="" textlink="">
      <xdr:nvSpPr>
        <xdr:cNvPr id="421" name="【市民会館】&#10;有形固定資産減価償却率該当値テキスト"/>
        <xdr:cNvSpPr txBox="1"/>
      </xdr:nvSpPr>
      <xdr:spPr>
        <a:xfrm>
          <a:off x="4673600"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133169</xdr:rowOff>
    </xdr:from>
    <xdr:to>
      <xdr:col>20</xdr:col>
      <xdr:colOff>38100</xdr:colOff>
      <xdr:row>106</xdr:row>
      <xdr:rowOff>63319</xdr:rowOff>
    </xdr:to>
    <xdr:sp macro="" textlink="">
      <xdr:nvSpPr>
        <xdr:cNvPr id="422" name="楕円 421"/>
        <xdr:cNvSpPr/>
      </xdr:nvSpPr>
      <xdr:spPr>
        <a:xfrm>
          <a:off x="3746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12519</xdr:rowOff>
    </xdr:from>
    <xdr:to>
      <xdr:col>24</xdr:col>
      <xdr:colOff>63500</xdr:colOff>
      <xdr:row>106</xdr:row>
      <xdr:rowOff>30480</xdr:rowOff>
    </xdr:to>
    <xdr:cxnSp macro="">
      <xdr:nvCxnSpPr>
        <xdr:cNvPr id="423" name="直線コネクタ 422"/>
        <xdr:cNvCxnSpPr/>
      </xdr:nvCxnSpPr>
      <xdr:spPr>
        <a:xfrm>
          <a:off x="3797300" y="18186219"/>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105411</xdr:rowOff>
    </xdr:from>
    <xdr:to>
      <xdr:col>15</xdr:col>
      <xdr:colOff>101600</xdr:colOff>
      <xdr:row>106</xdr:row>
      <xdr:rowOff>35561</xdr:rowOff>
    </xdr:to>
    <xdr:sp macro="" textlink="">
      <xdr:nvSpPr>
        <xdr:cNvPr id="424" name="楕円 423"/>
        <xdr:cNvSpPr/>
      </xdr:nvSpPr>
      <xdr:spPr>
        <a:xfrm>
          <a:off x="2857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156211</xdr:rowOff>
    </xdr:from>
    <xdr:to>
      <xdr:col>19</xdr:col>
      <xdr:colOff>177800</xdr:colOff>
      <xdr:row>106</xdr:row>
      <xdr:rowOff>12519</xdr:rowOff>
    </xdr:to>
    <xdr:cxnSp macro="">
      <xdr:nvCxnSpPr>
        <xdr:cNvPr id="425" name="直線コネクタ 424"/>
        <xdr:cNvCxnSpPr/>
      </xdr:nvCxnSpPr>
      <xdr:spPr>
        <a:xfrm>
          <a:off x="2908300" y="1815846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67855</xdr:rowOff>
    </xdr:from>
    <xdr:to>
      <xdr:col>10</xdr:col>
      <xdr:colOff>165100</xdr:colOff>
      <xdr:row>105</xdr:row>
      <xdr:rowOff>169455</xdr:rowOff>
    </xdr:to>
    <xdr:sp macro="" textlink="">
      <xdr:nvSpPr>
        <xdr:cNvPr id="426" name="楕円 425"/>
        <xdr:cNvSpPr/>
      </xdr:nvSpPr>
      <xdr:spPr>
        <a:xfrm>
          <a:off x="19685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118655</xdr:rowOff>
    </xdr:from>
    <xdr:to>
      <xdr:col>15</xdr:col>
      <xdr:colOff>50800</xdr:colOff>
      <xdr:row>105</xdr:row>
      <xdr:rowOff>156211</xdr:rowOff>
    </xdr:to>
    <xdr:cxnSp macro="">
      <xdr:nvCxnSpPr>
        <xdr:cNvPr id="427" name="直線コネクタ 426"/>
        <xdr:cNvCxnSpPr/>
      </xdr:nvCxnSpPr>
      <xdr:spPr>
        <a:xfrm>
          <a:off x="2019300" y="1812090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31931</xdr:rowOff>
    </xdr:from>
    <xdr:to>
      <xdr:col>6</xdr:col>
      <xdr:colOff>38100</xdr:colOff>
      <xdr:row>105</xdr:row>
      <xdr:rowOff>133531</xdr:rowOff>
    </xdr:to>
    <xdr:sp macro="" textlink="">
      <xdr:nvSpPr>
        <xdr:cNvPr id="428" name="楕円 427"/>
        <xdr:cNvSpPr/>
      </xdr:nvSpPr>
      <xdr:spPr>
        <a:xfrm>
          <a:off x="1079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82731</xdr:rowOff>
    </xdr:from>
    <xdr:to>
      <xdr:col>10</xdr:col>
      <xdr:colOff>114300</xdr:colOff>
      <xdr:row>105</xdr:row>
      <xdr:rowOff>118655</xdr:rowOff>
    </xdr:to>
    <xdr:cxnSp macro="">
      <xdr:nvCxnSpPr>
        <xdr:cNvPr id="429" name="直線コネクタ 428"/>
        <xdr:cNvCxnSpPr/>
      </xdr:nvCxnSpPr>
      <xdr:spPr>
        <a:xfrm>
          <a:off x="1130300" y="1808498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430" name="n_1aveValue【市民会館】&#10;有形固定資産減価償却率"/>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31"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17797</xdr:rowOff>
    </xdr:from>
    <xdr:ext cx="405111" cy="259045"/>
    <xdr:sp macro="" textlink="">
      <xdr:nvSpPr>
        <xdr:cNvPr id="432" name="n_3aveValue【市民会館】&#10;有形固定資産減価償却率"/>
        <xdr:cNvSpPr txBox="1"/>
      </xdr:nvSpPr>
      <xdr:spPr>
        <a:xfrm>
          <a:off x="1816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127198</xdr:rowOff>
    </xdr:from>
    <xdr:ext cx="405111" cy="259045"/>
    <xdr:sp macro="" textlink="">
      <xdr:nvSpPr>
        <xdr:cNvPr id="433" name="n_4aveValue【市民会館】&#10;有形固定資産減価償却率"/>
        <xdr:cNvSpPr txBox="1"/>
      </xdr:nvSpPr>
      <xdr:spPr>
        <a:xfrm>
          <a:off x="927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54446</xdr:rowOff>
    </xdr:from>
    <xdr:ext cx="405111" cy="259045"/>
    <xdr:sp macro="" textlink="">
      <xdr:nvSpPr>
        <xdr:cNvPr id="434" name="n_1mainValue【市民会館】&#10;有形固定資産減価償却率"/>
        <xdr:cNvSpPr txBox="1"/>
      </xdr:nvSpPr>
      <xdr:spPr>
        <a:xfrm>
          <a:off x="35820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26688</xdr:rowOff>
    </xdr:from>
    <xdr:ext cx="405111" cy="259045"/>
    <xdr:sp macro="" textlink="">
      <xdr:nvSpPr>
        <xdr:cNvPr id="435" name="n_2mainValue【市民会館】&#10;有形固定資産減価償却率"/>
        <xdr:cNvSpPr txBox="1"/>
      </xdr:nvSpPr>
      <xdr:spPr>
        <a:xfrm>
          <a:off x="2705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160582</xdr:rowOff>
    </xdr:from>
    <xdr:ext cx="405111" cy="259045"/>
    <xdr:sp macro="" textlink="">
      <xdr:nvSpPr>
        <xdr:cNvPr id="436" name="n_3mainValue【市民会館】&#10;有形固定資産減価償却率"/>
        <xdr:cNvSpPr txBox="1"/>
      </xdr:nvSpPr>
      <xdr:spPr>
        <a:xfrm>
          <a:off x="1816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124658</xdr:rowOff>
    </xdr:from>
    <xdr:ext cx="405111" cy="259045"/>
    <xdr:sp macro="" textlink="">
      <xdr:nvSpPr>
        <xdr:cNvPr id="437" name="n_4mainValue【市民会館】&#10;有形固定資産減価償却率"/>
        <xdr:cNvSpPr txBox="1"/>
      </xdr:nvSpPr>
      <xdr:spPr>
        <a:xfrm>
          <a:off x="9277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466" name="【市民会館】&#10;一人当たり面積平均値テキスト"/>
        <xdr:cNvSpPr txBox="1"/>
      </xdr:nvSpPr>
      <xdr:spPr>
        <a:xfrm>
          <a:off x="10515600" y="1809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132080</xdr:rowOff>
    </xdr:from>
    <xdr:to>
      <xdr:col>50</xdr:col>
      <xdr:colOff>165100</xdr:colOff>
      <xdr:row>107</xdr:row>
      <xdr:rowOff>62230</xdr:rowOff>
    </xdr:to>
    <xdr:sp macro="" textlink="">
      <xdr:nvSpPr>
        <xdr:cNvPr id="468" name="フローチャート: 判断 467"/>
        <xdr:cNvSpPr/>
      </xdr:nvSpPr>
      <xdr:spPr>
        <a:xfrm>
          <a:off x="9588500" y="183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133986</xdr:rowOff>
    </xdr:from>
    <xdr:to>
      <xdr:col>46</xdr:col>
      <xdr:colOff>38100</xdr:colOff>
      <xdr:row>107</xdr:row>
      <xdr:rowOff>64136</xdr:rowOff>
    </xdr:to>
    <xdr:sp macro="" textlink="">
      <xdr:nvSpPr>
        <xdr:cNvPr id="469" name="フローチャート: 判断 468"/>
        <xdr:cNvSpPr/>
      </xdr:nvSpPr>
      <xdr:spPr>
        <a:xfrm>
          <a:off x="8699500" y="1830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636</xdr:rowOff>
    </xdr:from>
    <xdr:to>
      <xdr:col>41</xdr:col>
      <xdr:colOff>101600</xdr:colOff>
      <xdr:row>107</xdr:row>
      <xdr:rowOff>102236</xdr:rowOff>
    </xdr:to>
    <xdr:sp macro="" textlink="">
      <xdr:nvSpPr>
        <xdr:cNvPr id="470" name="フローチャート: 判断 469"/>
        <xdr:cNvSpPr/>
      </xdr:nvSpPr>
      <xdr:spPr>
        <a:xfrm>
          <a:off x="7810500" y="1834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4445</xdr:rowOff>
    </xdr:from>
    <xdr:to>
      <xdr:col>36</xdr:col>
      <xdr:colOff>165100</xdr:colOff>
      <xdr:row>107</xdr:row>
      <xdr:rowOff>106045</xdr:rowOff>
    </xdr:to>
    <xdr:sp macro="" textlink="">
      <xdr:nvSpPr>
        <xdr:cNvPr id="471" name="フローチャート: 判断 470"/>
        <xdr:cNvSpPr/>
      </xdr:nvSpPr>
      <xdr:spPr>
        <a:xfrm>
          <a:off x="6921500" y="1834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40639</xdr:rowOff>
    </xdr:from>
    <xdr:to>
      <xdr:col>55</xdr:col>
      <xdr:colOff>50800</xdr:colOff>
      <xdr:row>107</xdr:row>
      <xdr:rowOff>142239</xdr:rowOff>
    </xdr:to>
    <xdr:sp macro="" textlink="">
      <xdr:nvSpPr>
        <xdr:cNvPr id="477" name="楕円 476"/>
        <xdr:cNvSpPr/>
      </xdr:nvSpPr>
      <xdr:spPr>
        <a:xfrm>
          <a:off x="104267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19066</xdr:rowOff>
    </xdr:from>
    <xdr:ext cx="469744" cy="259045"/>
    <xdr:sp macro="" textlink="">
      <xdr:nvSpPr>
        <xdr:cNvPr id="478" name="【市民会館】&#10;一人当たり面積該当値テキスト"/>
        <xdr:cNvSpPr txBox="1"/>
      </xdr:nvSpPr>
      <xdr:spPr>
        <a:xfrm>
          <a:off x="10515600"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44450</xdr:rowOff>
    </xdr:from>
    <xdr:to>
      <xdr:col>50</xdr:col>
      <xdr:colOff>165100</xdr:colOff>
      <xdr:row>107</xdr:row>
      <xdr:rowOff>146050</xdr:rowOff>
    </xdr:to>
    <xdr:sp macro="" textlink="">
      <xdr:nvSpPr>
        <xdr:cNvPr id="479" name="楕円 478"/>
        <xdr:cNvSpPr/>
      </xdr:nvSpPr>
      <xdr:spPr>
        <a:xfrm>
          <a:off x="9588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91439</xdr:rowOff>
    </xdr:from>
    <xdr:to>
      <xdr:col>55</xdr:col>
      <xdr:colOff>0</xdr:colOff>
      <xdr:row>107</xdr:row>
      <xdr:rowOff>95250</xdr:rowOff>
    </xdr:to>
    <xdr:cxnSp macro="">
      <xdr:nvCxnSpPr>
        <xdr:cNvPr id="480" name="直線コネクタ 479"/>
        <xdr:cNvCxnSpPr/>
      </xdr:nvCxnSpPr>
      <xdr:spPr>
        <a:xfrm flipV="1">
          <a:off x="9639300" y="184365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48261</xdr:rowOff>
    </xdr:from>
    <xdr:to>
      <xdr:col>46</xdr:col>
      <xdr:colOff>38100</xdr:colOff>
      <xdr:row>107</xdr:row>
      <xdr:rowOff>149861</xdr:rowOff>
    </xdr:to>
    <xdr:sp macro="" textlink="">
      <xdr:nvSpPr>
        <xdr:cNvPr id="481" name="楕円 480"/>
        <xdr:cNvSpPr/>
      </xdr:nvSpPr>
      <xdr:spPr>
        <a:xfrm>
          <a:off x="8699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95250</xdr:rowOff>
    </xdr:from>
    <xdr:to>
      <xdr:col>50</xdr:col>
      <xdr:colOff>114300</xdr:colOff>
      <xdr:row>107</xdr:row>
      <xdr:rowOff>99061</xdr:rowOff>
    </xdr:to>
    <xdr:cxnSp macro="">
      <xdr:nvCxnSpPr>
        <xdr:cNvPr id="482" name="直線コネクタ 481"/>
        <xdr:cNvCxnSpPr/>
      </xdr:nvCxnSpPr>
      <xdr:spPr>
        <a:xfrm flipV="1">
          <a:off x="8750300" y="18440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50164</xdr:rowOff>
    </xdr:from>
    <xdr:to>
      <xdr:col>41</xdr:col>
      <xdr:colOff>101600</xdr:colOff>
      <xdr:row>107</xdr:row>
      <xdr:rowOff>151764</xdr:rowOff>
    </xdr:to>
    <xdr:sp macro="" textlink="">
      <xdr:nvSpPr>
        <xdr:cNvPr id="483" name="楕円 482"/>
        <xdr:cNvSpPr/>
      </xdr:nvSpPr>
      <xdr:spPr>
        <a:xfrm>
          <a:off x="7810500" y="183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99061</xdr:rowOff>
    </xdr:from>
    <xdr:to>
      <xdr:col>45</xdr:col>
      <xdr:colOff>177800</xdr:colOff>
      <xdr:row>107</xdr:row>
      <xdr:rowOff>100964</xdr:rowOff>
    </xdr:to>
    <xdr:cxnSp macro="">
      <xdr:nvCxnSpPr>
        <xdr:cNvPr id="484" name="直線コネクタ 483"/>
        <xdr:cNvCxnSpPr/>
      </xdr:nvCxnSpPr>
      <xdr:spPr>
        <a:xfrm flipV="1">
          <a:off x="7861300" y="184442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53975</xdr:rowOff>
    </xdr:from>
    <xdr:to>
      <xdr:col>36</xdr:col>
      <xdr:colOff>165100</xdr:colOff>
      <xdr:row>107</xdr:row>
      <xdr:rowOff>155575</xdr:rowOff>
    </xdr:to>
    <xdr:sp macro="" textlink="">
      <xdr:nvSpPr>
        <xdr:cNvPr id="485" name="楕円 484"/>
        <xdr:cNvSpPr/>
      </xdr:nvSpPr>
      <xdr:spPr>
        <a:xfrm>
          <a:off x="6921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100964</xdr:rowOff>
    </xdr:from>
    <xdr:to>
      <xdr:col>41</xdr:col>
      <xdr:colOff>50800</xdr:colOff>
      <xdr:row>107</xdr:row>
      <xdr:rowOff>104775</xdr:rowOff>
    </xdr:to>
    <xdr:cxnSp macro="">
      <xdr:nvCxnSpPr>
        <xdr:cNvPr id="486" name="直線コネクタ 485"/>
        <xdr:cNvCxnSpPr/>
      </xdr:nvCxnSpPr>
      <xdr:spPr>
        <a:xfrm flipV="1">
          <a:off x="6972300" y="1844611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78757</xdr:rowOff>
    </xdr:from>
    <xdr:ext cx="469744" cy="259045"/>
    <xdr:sp macro="" textlink="">
      <xdr:nvSpPr>
        <xdr:cNvPr id="487" name="n_1aveValue【市民会館】&#10;一人当たり面積"/>
        <xdr:cNvSpPr txBox="1"/>
      </xdr:nvSpPr>
      <xdr:spPr>
        <a:xfrm>
          <a:off x="9391727" y="1808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80663</xdr:rowOff>
    </xdr:from>
    <xdr:ext cx="469744" cy="259045"/>
    <xdr:sp macro="" textlink="">
      <xdr:nvSpPr>
        <xdr:cNvPr id="488" name="n_2aveValue【市民会館】&#10;一人当たり面積"/>
        <xdr:cNvSpPr txBox="1"/>
      </xdr:nvSpPr>
      <xdr:spPr>
        <a:xfrm>
          <a:off x="8515427" y="1808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118763</xdr:rowOff>
    </xdr:from>
    <xdr:ext cx="469744" cy="259045"/>
    <xdr:sp macro="" textlink="">
      <xdr:nvSpPr>
        <xdr:cNvPr id="489" name="n_3aveValue【市民会館】&#10;一人当たり面積"/>
        <xdr:cNvSpPr txBox="1"/>
      </xdr:nvSpPr>
      <xdr:spPr>
        <a:xfrm>
          <a:off x="7626427" y="1812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122572</xdr:rowOff>
    </xdr:from>
    <xdr:ext cx="469744" cy="259045"/>
    <xdr:sp macro="" textlink="">
      <xdr:nvSpPr>
        <xdr:cNvPr id="490" name="n_4aveValue【市民会館】&#10;一人当たり面積"/>
        <xdr:cNvSpPr txBox="1"/>
      </xdr:nvSpPr>
      <xdr:spPr>
        <a:xfrm>
          <a:off x="6737427" y="181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137177</xdr:rowOff>
    </xdr:from>
    <xdr:ext cx="469744" cy="259045"/>
    <xdr:sp macro="" textlink="">
      <xdr:nvSpPr>
        <xdr:cNvPr id="491" name="n_1mainValue【市民会館】&#10;一人当たり面積"/>
        <xdr:cNvSpPr txBox="1"/>
      </xdr:nvSpPr>
      <xdr:spPr>
        <a:xfrm>
          <a:off x="93917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140988</xdr:rowOff>
    </xdr:from>
    <xdr:ext cx="469744" cy="259045"/>
    <xdr:sp macro="" textlink="">
      <xdr:nvSpPr>
        <xdr:cNvPr id="492" name="n_2mainValue【市民会館】&#10;一人当たり面積"/>
        <xdr:cNvSpPr txBox="1"/>
      </xdr:nvSpPr>
      <xdr:spPr>
        <a:xfrm>
          <a:off x="8515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142891</xdr:rowOff>
    </xdr:from>
    <xdr:ext cx="469744" cy="259045"/>
    <xdr:sp macro="" textlink="">
      <xdr:nvSpPr>
        <xdr:cNvPr id="493" name="n_3mainValue【市民会館】&#10;一人当たり面積"/>
        <xdr:cNvSpPr txBox="1"/>
      </xdr:nvSpPr>
      <xdr:spPr>
        <a:xfrm>
          <a:off x="7626427" y="1848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146702</xdr:rowOff>
    </xdr:from>
    <xdr:ext cx="469744" cy="259045"/>
    <xdr:sp macro="" textlink="">
      <xdr:nvSpPr>
        <xdr:cNvPr id="494" name="n_4mainValue【市民会館】&#10;一人当たり面積"/>
        <xdr:cNvSpPr txBox="1"/>
      </xdr:nvSpPr>
      <xdr:spPr>
        <a:xfrm>
          <a:off x="6737427"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525" name="【一般廃棄物処理施設】&#10;有形固定資産減価償却率平均値テキスト"/>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7" name="フローチャート: 判断 526"/>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136434</xdr:rowOff>
    </xdr:from>
    <xdr:to>
      <xdr:col>76</xdr:col>
      <xdr:colOff>165100</xdr:colOff>
      <xdr:row>39</xdr:row>
      <xdr:rowOff>66584</xdr:rowOff>
    </xdr:to>
    <xdr:sp macro="" textlink="">
      <xdr:nvSpPr>
        <xdr:cNvPr id="528" name="フローチャート: 判断 527"/>
        <xdr:cNvSpPr/>
      </xdr:nvSpPr>
      <xdr:spPr>
        <a:xfrm>
          <a:off x="145415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105410</xdr:rowOff>
    </xdr:from>
    <xdr:to>
      <xdr:col>72</xdr:col>
      <xdr:colOff>38100</xdr:colOff>
      <xdr:row>39</xdr:row>
      <xdr:rowOff>35560</xdr:rowOff>
    </xdr:to>
    <xdr:sp macro="" textlink="">
      <xdr:nvSpPr>
        <xdr:cNvPr id="529" name="フローチャート: 判断 528"/>
        <xdr:cNvSpPr/>
      </xdr:nvSpPr>
      <xdr:spPr>
        <a:xfrm>
          <a:off x="13652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530" name="フローチャート: 判断 529"/>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23767</xdr:rowOff>
    </xdr:from>
    <xdr:to>
      <xdr:col>85</xdr:col>
      <xdr:colOff>177800</xdr:colOff>
      <xdr:row>35</xdr:row>
      <xdr:rowOff>125367</xdr:rowOff>
    </xdr:to>
    <xdr:sp macro="" textlink="">
      <xdr:nvSpPr>
        <xdr:cNvPr id="536" name="楕円 535"/>
        <xdr:cNvSpPr/>
      </xdr:nvSpPr>
      <xdr:spPr>
        <a:xfrm>
          <a:off x="16268700" y="60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46644</xdr:rowOff>
    </xdr:from>
    <xdr:ext cx="405111" cy="259045"/>
    <xdr:sp macro="" textlink="">
      <xdr:nvSpPr>
        <xdr:cNvPr id="537" name="【一般廃棄物処理施設】&#10;有形固定資産減価償却率該当値テキスト"/>
        <xdr:cNvSpPr txBox="1"/>
      </xdr:nvSpPr>
      <xdr:spPr>
        <a:xfrm>
          <a:off x="16357600" y="5875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152763</xdr:rowOff>
    </xdr:from>
    <xdr:to>
      <xdr:col>81</xdr:col>
      <xdr:colOff>101600</xdr:colOff>
      <xdr:row>35</xdr:row>
      <xdr:rowOff>82913</xdr:rowOff>
    </xdr:to>
    <xdr:sp macro="" textlink="">
      <xdr:nvSpPr>
        <xdr:cNvPr id="538" name="楕円 537"/>
        <xdr:cNvSpPr/>
      </xdr:nvSpPr>
      <xdr:spPr>
        <a:xfrm>
          <a:off x="15430500" y="59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32113</xdr:rowOff>
    </xdr:from>
    <xdr:to>
      <xdr:col>85</xdr:col>
      <xdr:colOff>127000</xdr:colOff>
      <xdr:row>35</xdr:row>
      <xdr:rowOff>74567</xdr:rowOff>
    </xdr:to>
    <xdr:cxnSp macro="">
      <xdr:nvCxnSpPr>
        <xdr:cNvPr id="539" name="直線コネクタ 538"/>
        <xdr:cNvCxnSpPr/>
      </xdr:nvCxnSpPr>
      <xdr:spPr>
        <a:xfrm>
          <a:off x="15481300" y="603286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105410</xdr:rowOff>
    </xdr:from>
    <xdr:to>
      <xdr:col>76</xdr:col>
      <xdr:colOff>165100</xdr:colOff>
      <xdr:row>35</xdr:row>
      <xdr:rowOff>35560</xdr:rowOff>
    </xdr:to>
    <xdr:sp macro="" textlink="">
      <xdr:nvSpPr>
        <xdr:cNvPr id="540" name="楕円 539"/>
        <xdr:cNvSpPr/>
      </xdr:nvSpPr>
      <xdr:spPr>
        <a:xfrm>
          <a:off x="14541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156210</xdr:rowOff>
    </xdr:from>
    <xdr:to>
      <xdr:col>81</xdr:col>
      <xdr:colOff>50800</xdr:colOff>
      <xdr:row>35</xdr:row>
      <xdr:rowOff>32113</xdr:rowOff>
    </xdr:to>
    <xdr:cxnSp macro="">
      <xdr:nvCxnSpPr>
        <xdr:cNvPr id="541" name="直線コネクタ 540"/>
        <xdr:cNvCxnSpPr/>
      </xdr:nvCxnSpPr>
      <xdr:spPr>
        <a:xfrm>
          <a:off x="14592300" y="598551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69487</xdr:rowOff>
    </xdr:from>
    <xdr:to>
      <xdr:col>72</xdr:col>
      <xdr:colOff>38100</xdr:colOff>
      <xdr:row>34</xdr:row>
      <xdr:rowOff>171087</xdr:rowOff>
    </xdr:to>
    <xdr:sp macro="" textlink="">
      <xdr:nvSpPr>
        <xdr:cNvPr id="542" name="楕円 541"/>
        <xdr:cNvSpPr/>
      </xdr:nvSpPr>
      <xdr:spPr>
        <a:xfrm>
          <a:off x="13652500" y="58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120287</xdr:rowOff>
    </xdr:from>
    <xdr:to>
      <xdr:col>76</xdr:col>
      <xdr:colOff>114300</xdr:colOff>
      <xdr:row>34</xdr:row>
      <xdr:rowOff>156210</xdr:rowOff>
    </xdr:to>
    <xdr:cxnSp macro="">
      <xdr:nvCxnSpPr>
        <xdr:cNvPr id="543" name="直線コネクタ 542"/>
        <xdr:cNvCxnSpPr/>
      </xdr:nvCxnSpPr>
      <xdr:spPr>
        <a:xfrm>
          <a:off x="13703300" y="594958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71120</xdr:rowOff>
    </xdr:from>
    <xdr:to>
      <xdr:col>67</xdr:col>
      <xdr:colOff>101600</xdr:colOff>
      <xdr:row>35</xdr:row>
      <xdr:rowOff>1270</xdr:rowOff>
    </xdr:to>
    <xdr:sp macro="" textlink="">
      <xdr:nvSpPr>
        <xdr:cNvPr id="544" name="楕円 543"/>
        <xdr:cNvSpPr/>
      </xdr:nvSpPr>
      <xdr:spPr>
        <a:xfrm>
          <a:off x="12763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120287</xdr:rowOff>
    </xdr:from>
    <xdr:to>
      <xdr:col>71</xdr:col>
      <xdr:colOff>177800</xdr:colOff>
      <xdr:row>34</xdr:row>
      <xdr:rowOff>121920</xdr:rowOff>
    </xdr:to>
    <xdr:cxnSp macro="">
      <xdr:nvCxnSpPr>
        <xdr:cNvPr id="545" name="直線コネクタ 544"/>
        <xdr:cNvCxnSpPr/>
      </xdr:nvCxnSpPr>
      <xdr:spPr>
        <a:xfrm flipV="1">
          <a:off x="12814300" y="594958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38117</xdr:rowOff>
    </xdr:from>
    <xdr:ext cx="405111" cy="259045"/>
    <xdr:sp macro="" textlink="">
      <xdr:nvSpPr>
        <xdr:cNvPr id="546" name="n_1aveValue【一般廃棄物処理施設】&#10;有形固定資産減価償却率"/>
        <xdr:cNvSpPr txBox="1"/>
      </xdr:nvSpPr>
      <xdr:spPr>
        <a:xfrm>
          <a:off x="15266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57711</xdr:rowOff>
    </xdr:from>
    <xdr:ext cx="405111" cy="259045"/>
    <xdr:sp macro="" textlink="">
      <xdr:nvSpPr>
        <xdr:cNvPr id="547" name="n_2aveValue【一般廃棄物処理施設】&#10;有形固定資産減価償却率"/>
        <xdr:cNvSpPr txBox="1"/>
      </xdr:nvSpPr>
      <xdr:spPr>
        <a:xfrm>
          <a:off x="143897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26687</xdr:rowOff>
    </xdr:from>
    <xdr:ext cx="405111" cy="259045"/>
    <xdr:sp macro="" textlink="">
      <xdr:nvSpPr>
        <xdr:cNvPr id="548" name="n_3aveValue【一般廃棄物処理施設】&#10;有形固定資産減価償却率"/>
        <xdr:cNvSpPr txBox="1"/>
      </xdr:nvSpPr>
      <xdr:spPr>
        <a:xfrm>
          <a:off x="13500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103431</xdr:rowOff>
    </xdr:from>
    <xdr:ext cx="405111" cy="259045"/>
    <xdr:sp macro="" textlink="">
      <xdr:nvSpPr>
        <xdr:cNvPr id="549" name="n_4aveValue【一般廃棄物処理施設】&#10;有形固定資産減価償却率"/>
        <xdr:cNvSpPr txBox="1"/>
      </xdr:nvSpPr>
      <xdr:spPr>
        <a:xfrm>
          <a:off x="12611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99440</xdr:rowOff>
    </xdr:from>
    <xdr:ext cx="405111" cy="259045"/>
    <xdr:sp macro="" textlink="">
      <xdr:nvSpPr>
        <xdr:cNvPr id="550" name="n_1mainValue【一般廃棄物処理施設】&#10;有形固定資産減価償却率"/>
        <xdr:cNvSpPr txBox="1"/>
      </xdr:nvSpPr>
      <xdr:spPr>
        <a:xfrm>
          <a:off x="15266044" y="575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52087</xdr:rowOff>
    </xdr:from>
    <xdr:ext cx="405111" cy="259045"/>
    <xdr:sp macro="" textlink="">
      <xdr:nvSpPr>
        <xdr:cNvPr id="551" name="n_2mainValue【一般廃棄物処理施設】&#10;有形固定資産減価償却率"/>
        <xdr:cNvSpPr txBox="1"/>
      </xdr:nvSpPr>
      <xdr:spPr>
        <a:xfrm>
          <a:off x="14389744" y="570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16164</xdr:rowOff>
    </xdr:from>
    <xdr:ext cx="405111" cy="259045"/>
    <xdr:sp macro="" textlink="">
      <xdr:nvSpPr>
        <xdr:cNvPr id="552" name="n_3mainValue【一般廃棄物処理施設】&#10;有形固定資産減価償却率"/>
        <xdr:cNvSpPr txBox="1"/>
      </xdr:nvSpPr>
      <xdr:spPr>
        <a:xfrm>
          <a:off x="13500744" y="567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17797</xdr:rowOff>
    </xdr:from>
    <xdr:ext cx="405111" cy="259045"/>
    <xdr:sp macro="" textlink="">
      <xdr:nvSpPr>
        <xdr:cNvPr id="553" name="n_4mainValue【一般廃棄物処理施設】&#10;有形固定資産減価償却率"/>
        <xdr:cNvSpPr txBox="1"/>
      </xdr:nvSpPr>
      <xdr:spPr>
        <a:xfrm>
          <a:off x="1261174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580" name="【一般廃棄物処理施設】&#10;一人当たり有形固定資産（償却資産）額平均値テキスト"/>
        <xdr:cNvSpPr txBox="1"/>
      </xdr:nvSpPr>
      <xdr:spPr>
        <a:xfrm>
          <a:off x="22199600" y="655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140752</xdr:rowOff>
    </xdr:from>
    <xdr:to>
      <xdr:col>112</xdr:col>
      <xdr:colOff>38100</xdr:colOff>
      <xdr:row>39</xdr:row>
      <xdr:rowOff>70902</xdr:rowOff>
    </xdr:to>
    <xdr:sp macro="" textlink="">
      <xdr:nvSpPr>
        <xdr:cNvPr id="582" name="フローチャート: 判断 581"/>
        <xdr:cNvSpPr/>
      </xdr:nvSpPr>
      <xdr:spPr>
        <a:xfrm>
          <a:off x="21272500" y="665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121696</xdr:rowOff>
    </xdr:from>
    <xdr:to>
      <xdr:col>107</xdr:col>
      <xdr:colOff>101600</xdr:colOff>
      <xdr:row>39</xdr:row>
      <xdr:rowOff>51846</xdr:rowOff>
    </xdr:to>
    <xdr:sp macro="" textlink="">
      <xdr:nvSpPr>
        <xdr:cNvPr id="583" name="フローチャート: 判断 582"/>
        <xdr:cNvSpPr/>
      </xdr:nvSpPr>
      <xdr:spPr>
        <a:xfrm>
          <a:off x="20383500" y="663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140253</xdr:rowOff>
    </xdr:from>
    <xdr:to>
      <xdr:col>102</xdr:col>
      <xdr:colOff>165100</xdr:colOff>
      <xdr:row>39</xdr:row>
      <xdr:rowOff>70403</xdr:rowOff>
    </xdr:to>
    <xdr:sp macro="" textlink="">
      <xdr:nvSpPr>
        <xdr:cNvPr id="584" name="フローチャート: 判断 583"/>
        <xdr:cNvSpPr/>
      </xdr:nvSpPr>
      <xdr:spPr>
        <a:xfrm>
          <a:off x="19494500" y="665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40076</xdr:rowOff>
    </xdr:from>
    <xdr:to>
      <xdr:col>98</xdr:col>
      <xdr:colOff>38100</xdr:colOff>
      <xdr:row>39</xdr:row>
      <xdr:rowOff>141676</xdr:rowOff>
    </xdr:to>
    <xdr:sp macro="" textlink="">
      <xdr:nvSpPr>
        <xdr:cNvPr id="585" name="フローチャート: 判断 584"/>
        <xdr:cNvSpPr/>
      </xdr:nvSpPr>
      <xdr:spPr>
        <a:xfrm>
          <a:off x="18605500" y="67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149589</xdr:rowOff>
    </xdr:from>
    <xdr:to>
      <xdr:col>116</xdr:col>
      <xdr:colOff>114300</xdr:colOff>
      <xdr:row>37</xdr:row>
      <xdr:rowOff>79739</xdr:rowOff>
    </xdr:to>
    <xdr:sp macro="" textlink="">
      <xdr:nvSpPr>
        <xdr:cNvPr id="591" name="楕円 590"/>
        <xdr:cNvSpPr/>
      </xdr:nvSpPr>
      <xdr:spPr>
        <a:xfrm>
          <a:off x="22110700" y="632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1016</xdr:rowOff>
    </xdr:from>
    <xdr:ext cx="599010" cy="259045"/>
    <xdr:sp macro="" textlink="">
      <xdr:nvSpPr>
        <xdr:cNvPr id="592" name="【一般廃棄物処理施設】&#10;一人当たり有形固定資産（償却資産）額該当値テキスト"/>
        <xdr:cNvSpPr txBox="1"/>
      </xdr:nvSpPr>
      <xdr:spPr>
        <a:xfrm>
          <a:off x="22199600" y="617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160786</xdr:rowOff>
    </xdr:from>
    <xdr:to>
      <xdr:col>112</xdr:col>
      <xdr:colOff>38100</xdr:colOff>
      <xdr:row>37</xdr:row>
      <xdr:rowOff>90936</xdr:rowOff>
    </xdr:to>
    <xdr:sp macro="" textlink="">
      <xdr:nvSpPr>
        <xdr:cNvPr id="593" name="楕円 592"/>
        <xdr:cNvSpPr/>
      </xdr:nvSpPr>
      <xdr:spPr>
        <a:xfrm>
          <a:off x="21272500" y="633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28939</xdr:rowOff>
    </xdr:from>
    <xdr:to>
      <xdr:col>116</xdr:col>
      <xdr:colOff>63500</xdr:colOff>
      <xdr:row>37</xdr:row>
      <xdr:rowOff>40136</xdr:rowOff>
    </xdr:to>
    <xdr:cxnSp macro="">
      <xdr:nvCxnSpPr>
        <xdr:cNvPr id="594" name="直線コネクタ 593"/>
        <xdr:cNvCxnSpPr/>
      </xdr:nvCxnSpPr>
      <xdr:spPr>
        <a:xfrm flipV="1">
          <a:off x="21323300" y="6372589"/>
          <a:ext cx="838200" cy="1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2412</xdr:rowOff>
    </xdr:from>
    <xdr:to>
      <xdr:col>107</xdr:col>
      <xdr:colOff>101600</xdr:colOff>
      <xdr:row>37</xdr:row>
      <xdr:rowOff>104012</xdr:rowOff>
    </xdr:to>
    <xdr:sp macro="" textlink="">
      <xdr:nvSpPr>
        <xdr:cNvPr id="595" name="楕円 594"/>
        <xdr:cNvSpPr/>
      </xdr:nvSpPr>
      <xdr:spPr>
        <a:xfrm>
          <a:off x="20383500" y="634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40136</xdr:rowOff>
    </xdr:from>
    <xdr:to>
      <xdr:col>111</xdr:col>
      <xdr:colOff>177800</xdr:colOff>
      <xdr:row>37</xdr:row>
      <xdr:rowOff>53212</xdr:rowOff>
    </xdr:to>
    <xdr:cxnSp macro="">
      <xdr:nvCxnSpPr>
        <xdr:cNvPr id="596" name="直線コネクタ 595"/>
        <xdr:cNvCxnSpPr/>
      </xdr:nvCxnSpPr>
      <xdr:spPr>
        <a:xfrm flipV="1">
          <a:off x="20434300" y="6383786"/>
          <a:ext cx="8890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11218</xdr:rowOff>
    </xdr:from>
    <xdr:to>
      <xdr:col>102</xdr:col>
      <xdr:colOff>165100</xdr:colOff>
      <xdr:row>37</xdr:row>
      <xdr:rowOff>112818</xdr:rowOff>
    </xdr:to>
    <xdr:sp macro="" textlink="">
      <xdr:nvSpPr>
        <xdr:cNvPr id="597" name="楕円 596"/>
        <xdr:cNvSpPr/>
      </xdr:nvSpPr>
      <xdr:spPr>
        <a:xfrm>
          <a:off x="19494500" y="635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53212</xdr:rowOff>
    </xdr:from>
    <xdr:to>
      <xdr:col>107</xdr:col>
      <xdr:colOff>50800</xdr:colOff>
      <xdr:row>37</xdr:row>
      <xdr:rowOff>62018</xdr:rowOff>
    </xdr:to>
    <xdr:cxnSp macro="">
      <xdr:nvCxnSpPr>
        <xdr:cNvPr id="598" name="直線コネクタ 597"/>
        <xdr:cNvCxnSpPr/>
      </xdr:nvCxnSpPr>
      <xdr:spPr>
        <a:xfrm flipV="1">
          <a:off x="19545300" y="6396862"/>
          <a:ext cx="889000" cy="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119455</xdr:rowOff>
    </xdr:from>
    <xdr:to>
      <xdr:col>98</xdr:col>
      <xdr:colOff>38100</xdr:colOff>
      <xdr:row>38</xdr:row>
      <xdr:rowOff>49605</xdr:rowOff>
    </xdr:to>
    <xdr:sp macro="" textlink="">
      <xdr:nvSpPr>
        <xdr:cNvPr id="599" name="楕円 598"/>
        <xdr:cNvSpPr/>
      </xdr:nvSpPr>
      <xdr:spPr>
        <a:xfrm>
          <a:off x="18605500" y="646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62018</xdr:rowOff>
    </xdr:from>
    <xdr:to>
      <xdr:col>102</xdr:col>
      <xdr:colOff>114300</xdr:colOff>
      <xdr:row>37</xdr:row>
      <xdr:rowOff>170255</xdr:rowOff>
    </xdr:to>
    <xdr:cxnSp macro="">
      <xdr:nvCxnSpPr>
        <xdr:cNvPr id="600" name="直線コネクタ 599"/>
        <xdr:cNvCxnSpPr/>
      </xdr:nvCxnSpPr>
      <xdr:spPr>
        <a:xfrm flipV="1">
          <a:off x="18656300" y="6405668"/>
          <a:ext cx="889000" cy="10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62029</xdr:rowOff>
    </xdr:from>
    <xdr:ext cx="534377" cy="259045"/>
    <xdr:sp macro="" textlink="">
      <xdr:nvSpPr>
        <xdr:cNvPr id="601" name="n_1aveValue【一般廃棄物処理施設】&#10;一人当たり有形固定資産（償却資産）額"/>
        <xdr:cNvSpPr txBox="1"/>
      </xdr:nvSpPr>
      <xdr:spPr>
        <a:xfrm>
          <a:off x="21043411" y="674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42973</xdr:rowOff>
    </xdr:from>
    <xdr:ext cx="599010" cy="259045"/>
    <xdr:sp macro="" textlink="">
      <xdr:nvSpPr>
        <xdr:cNvPr id="602" name="n_2aveValue【一般廃棄物処理施設】&#10;一人当たり有形固定資産（償却資産）額"/>
        <xdr:cNvSpPr txBox="1"/>
      </xdr:nvSpPr>
      <xdr:spPr>
        <a:xfrm>
          <a:off x="20134795" y="672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61530</xdr:rowOff>
    </xdr:from>
    <xdr:ext cx="534377" cy="259045"/>
    <xdr:sp macro="" textlink="">
      <xdr:nvSpPr>
        <xdr:cNvPr id="603" name="n_3aveValue【一般廃棄物処理施設】&#10;一人当たり有形固定資産（償却資産）額"/>
        <xdr:cNvSpPr txBox="1"/>
      </xdr:nvSpPr>
      <xdr:spPr>
        <a:xfrm>
          <a:off x="19278111" y="674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132803</xdr:rowOff>
    </xdr:from>
    <xdr:ext cx="534377" cy="259045"/>
    <xdr:sp macro="" textlink="">
      <xdr:nvSpPr>
        <xdr:cNvPr id="604" name="n_4aveValue【一般廃棄物処理施設】&#10;一人当たり有形固定資産（償却資産）額"/>
        <xdr:cNvSpPr txBox="1"/>
      </xdr:nvSpPr>
      <xdr:spPr>
        <a:xfrm>
          <a:off x="18389111" y="68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107463</xdr:rowOff>
    </xdr:from>
    <xdr:ext cx="599010" cy="259045"/>
    <xdr:sp macro="" textlink="">
      <xdr:nvSpPr>
        <xdr:cNvPr id="605" name="n_1mainValue【一般廃棄物処理施設】&#10;一人当たり有形固定資産（償却資産）額"/>
        <xdr:cNvSpPr txBox="1"/>
      </xdr:nvSpPr>
      <xdr:spPr>
        <a:xfrm>
          <a:off x="21011095" y="610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120539</xdr:rowOff>
    </xdr:from>
    <xdr:ext cx="599010" cy="259045"/>
    <xdr:sp macro="" textlink="">
      <xdr:nvSpPr>
        <xdr:cNvPr id="606" name="n_2mainValue【一般廃棄物処理施設】&#10;一人当たり有形固定資産（償却資産）額"/>
        <xdr:cNvSpPr txBox="1"/>
      </xdr:nvSpPr>
      <xdr:spPr>
        <a:xfrm>
          <a:off x="20134795" y="612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129345</xdr:rowOff>
    </xdr:from>
    <xdr:ext cx="599010" cy="259045"/>
    <xdr:sp macro="" textlink="">
      <xdr:nvSpPr>
        <xdr:cNvPr id="607" name="n_3mainValue【一般廃棄物処理施設】&#10;一人当たり有形固定資産（償却資産）額"/>
        <xdr:cNvSpPr txBox="1"/>
      </xdr:nvSpPr>
      <xdr:spPr>
        <a:xfrm>
          <a:off x="19245795" y="613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66132</xdr:rowOff>
    </xdr:from>
    <xdr:ext cx="599010" cy="259045"/>
    <xdr:sp macro="" textlink="">
      <xdr:nvSpPr>
        <xdr:cNvPr id="608" name="n_4mainValue【一般廃棄物処理施設】&#10;一人当たり有形固定資産（償却資産）額"/>
        <xdr:cNvSpPr txBox="1"/>
      </xdr:nvSpPr>
      <xdr:spPr>
        <a:xfrm>
          <a:off x="18356795" y="6238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171286</xdr:rowOff>
    </xdr:from>
    <xdr:ext cx="405111" cy="259045"/>
    <xdr:sp macro="" textlink="">
      <xdr:nvSpPr>
        <xdr:cNvPr id="639" name="【保健センター・保健所】&#10;有形固定資産減価償却率平均値テキスト"/>
        <xdr:cNvSpPr txBox="1"/>
      </xdr:nvSpPr>
      <xdr:spPr>
        <a:xfrm>
          <a:off x="16357600" y="10115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89626</xdr:rowOff>
    </xdr:from>
    <xdr:to>
      <xdr:col>81</xdr:col>
      <xdr:colOff>101600</xdr:colOff>
      <xdr:row>60</xdr:row>
      <xdr:rowOff>19776</xdr:rowOff>
    </xdr:to>
    <xdr:sp macro="" textlink="">
      <xdr:nvSpPr>
        <xdr:cNvPr id="641" name="フローチャート: 判断 640"/>
        <xdr:cNvSpPr/>
      </xdr:nvSpPr>
      <xdr:spPr>
        <a:xfrm>
          <a:off x="15430500" y="102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60234</xdr:rowOff>
    </xdr:from>
    <xdr:to>
      <xdr:col>76</xdr:col>
      <xdr:colOff>165100</xdr:colOff>
      <xdr:row>59</xdr:row>
      <xdr:rowOff>161834</xdr:rowOff>
    </xdr:to>
    <xdr:sp macro="" textlink="">
      <xdr:nvSpPr>
        <xdr:cNvPr id="642" name="フローチャート: 判断 641"/>
        <xdr:cNvSpPr/>
      </xdr:nvSpPr>
      <xdr:spPr>
        <a:xfrm>
          <a:off x="14541500" y="101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43" name="フローチャート: 判断 642"/>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76563</xdr:rowOff>
    </xdr:from>
    <xdr:to>
      <xdr:col>67</xdr:col>
      <xdr:colOff>101600</xdr:colOff>
      <xdr:row>60</xdr:row>
      <xdr:rowOff>6713</xdr:rowOff>
    </xdr:to>
    <xdr:sp macro="" textlink="">
      <xdr:nvSpPr>
        <xdr:cNvPr id="644" name="フローチャート: 判断 643"/>
        <xdr:cNvSpPr/>
      </xdr:nvSpPr>
      <xdr:spPr>
        <a:xfrm>
          <a:off x="12763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xdr:rowOff>
    </xdr:from>
    <xdr:to>
      <xdr:col>85</xdr:col>
      <xdr:colOff>177800</xdr:colOff>
      <xdr:row>60</xdr:row>
      <xdr:rowOff>103051</xdr:rowOff>
    </xdr:to>
    <xdr:sp macro="" textlink="">
      <xdr:nvSpPr>
        <xdr:cNvPr id="650" name="楕円 649"/>
        <xdr:cNvSpPr/>
      </xdr:nvSpPr>
      <xdr:spPr>
        <a:xfrm>
          <a:off x="162687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151328</xdr:rowOff>
    </xdr:from>
    <xdr:ext cx="405111" cy="259045"/>
    <xdr:sp macro="" textlink="">
      <xdr:nvSpPr>
        <xdr:cNvPr id="651" name="【保健センター・保健所】&#10;有形固定資産減価償却率該当値テキスト"/>
        <xdr:cNvSpPr txBox="1"/>
      </xdr:nvSpPr>
      <xdr:spPr>
        <a:xfrm>
          <a:off x="16357600"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135346</xdr:rowOff>
    </xdr:from>
    <xdr:to>
      <xdr:col>81</xdr:col>
      <xdr:colOff>101600</xdr:colOff>
      <xdr:row>60</xdr:row>
      <xdr:rowOff>65496</xdr:rowOff>
    </xdr:to>
    <xdr:sp macro="" textlink="">
      <xdr:nvSpPr>
        <xdr:cNvPr id="652" name="楕円 651"/>
        <xdr:cNvSpPr/>
      </xdr:nvSpPr>
      <xdr:spPr>
        <a:xfrm>
          <a:off x="15430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14696</xdr:rowOff>
    </xdr:from>
    <xdr:to>
      <xdr:col>85</xdr:col>
      <xdr:colOff>127000</xdr:colOff>
      <xdr:row>60</xdr:row>
      <xdr:rowOff>52251</xdr:rowOff>
    </xdr:to>
    <xdr:cxnSp macro="">
      <xdr:nvCxnSpPr>
        <xdr:cNvPr id="653" name="直線コネクタ 652"/>
        <xdr:cNvCxnSpPr/>
      </xdr:nvCxnSpPr>
      <xdr:spPr>
        <a:xfrm>
          <a:off x="15481300" y="1030169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110853</xdr:rowOff>
    </xdr:from>
    <xdr:to>
      <xdr:col>76</xdr:col>
      <xdr:colOff>165100</xdr:colOff>
      <xdr:row>60</xdr:row>
      <xdr:rowOff>41003</xdr:rowOff>
    </xdr:to>
    <xdr:sp macro="" textlink="">
      <xdr:nvSpPr>
        <xdr:cNvPr id="654" name="楕円 653"/>
        <xdr:cNvSpPr/>
      </xdr:nvSpPr>
      <xdr:spPr>
        <a:xfrm>
          <a:off x="14541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161653</xdr:rowOff>
    </xdr:from>
    <xdr:to>
      <xdr:col>81</xdr:col>
      <xdr:colOff>50800</xdr:colOff>
      <xdr:row>60</xdr:row>
      <xdr:rowOff>14696</xdr:rowOff>
    </xdr:to>
    <xdr:cxnSp macro="">
      <xdr:nvCxnSpPr>
        <xdr:cNvPr id="655" name="直線コネクタ 654"/>
        <xdr:cNvCxnSpPr/>
      </xdr:nvCxnSpPr>
      <xdr:spPr>
        <a:xfrm>
          <a:off x="14592300" y="1027720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76563</xdr:rowOff>
    </xdr:from>
    <xdr:to>
      <xdr:col>72</xdr:col>
      <xdr:colOff>38100</xdr:colOff>
      <xdr:row>60</xdr:row>
      <xdr:rowOff>6713</xdr:rowOff>
    </xdr:to>
    <xdr:sp macro="" textlink="">
      <xdr:nvSpPr>
        <xdr:cNvPr id="656" name="楕円 655"/>
        <xdr:cNvSpPr/>
      </xdr:nvSpPr>
      <xdr:spPr>
        <a:xfrm>
          <a:off x="13652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127363</xdr:rowOff>
    </xdr:from>
    <xdr:to>
      <xdr:col>76</xdr:col>
      <xdr:colOff>114300</xdr:colOff>
      <xdr:row>59</xdr:row>
      <xdr:rowOff>161653</xdr:rowOff>
    </xdr:to>
    <xdr:cxnSp macro="">
      <xdr:nvCxnSpPr>
        <xdr:cNvPr id="657" name="直線コネクタ 656"/>
        <xdr:cNvCxnSpPr/>
      </xdr:nvCxnSpPr>
      <xdr:spPr>
        <a:xfrm>
          <a:off x="13703300" y="1024291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40640</xdr:rowOff>
    </xdr:from>
    <xdr:to>
      <xdr:col>67</xdr:col>
      <xdr:colOff>101600</xdr:colOff>
      <xdr:row>59</xdr:row>
      <xdr:rowOff>142240</xdr:rowOff>
    </xdr:to>
    <xdr:sp macro="" textlink="">
      <xdr:nvSpPr>
        <xdr:cNvPr id="658" name="楕円 657"/>
        <xdr:cNvSpPr/>
      </xdr:nvSpPr>
      <xdr:spPr>
        <a:xfrm>
          <a:off x="12763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91440</xdr:rowOff>
    </xdr:from>
    <xdr:to>
      <xdr:col>71</xdr:col>
      <xdr:colOff>177800</xdr:colOff>
      <xdr:row>59</xdr:row>
      <xdr:rowOff>127363</xdr:rowOff>
    </xdr:to>
    <xdr:cxnSp macro="">
      <xdr:nvCxnSpPr>
        <xdr:cNvPr id="659" name="直線コネクタ 658"/>
        <xdr:cNvCxnSpPr/>
      </xdr:nvCxnSpPr>
      <xdr:spPr>
        <a:xfrm>
          <a:off x="12814300" y="1020699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36303</xdr:rowOff>
    </xdr:from>
    <xdr:ext cx="405111" cy="259045"/>
    <xdr:sp macro="" textlink="">
      <xdr:nvSpPr>
        <xdr:cNvPr id="660" name="n_1aveValue【保健センター・保健所】&#10;有形固定資産減価償却率"/>
        <xdr:cNvSpPr txBox="1"/>
      </xdr:nvSpPr>
      <xdr:spPr>
        <a:xfrm>
          <a:off x="15266044" y="998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6911</xdr:rowOff>
    </xdr:from>
    <xdr:ext cx="405111" cy="259045"/>
    <xdr:sp macro="" textlink="">
      <xdr:nvSpPr>
        <xdr:cNvPr id="661" name="n_2aveValue【保健センター・保健所】&#10;有形固定資産減価償却率"/>
        <xdr:cNvSpPr txBox="1"/>
      </xdr:nvSpPr>
      <xdr:spPr>
        <a:xfrm>
          <a:off x="143897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662" name="n_3aveValue【保健センター・保健所】&#10;有形固定資産減価償却率"/>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169290</xdr:rowOff>
    </xdr:from>
    <xdr:ext cx="405111" cy="259045"/>
    <xdr:sp macro="" textlink="">
      <xdr:nvSpPr>
        <xdr:cNvPr id="663" name="n_4aveValue【保健センター・保健所】&#10;有形固定資産減価償却率"/>
        <xdr:cNvSpPr txBox="1"/>
      </xdr:nvSpPr>
      <xdr:spPr>
        <a:xfrm>
          <a:off x="12611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56623</xdr:rowOff>
    </xdr:from>
    <xdr:ext cx="405111" cy="259045"/>
    <xdr:sp macro="" textlink="">
      <xdr:nvSpPr>
        <xdr:cNvPr id="664" name="n_1mainValue【保健センター・保健所】&#10;有形固定資産減価償却率"/>
        <xdr:cNvSpPr txBox="1"/>
      </xdr:nvSpPr>
      <xdr:spPr>
        <a:xfrm>
          <a:off x="15266044" y="1034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32130</xdr:rowOff>
    </xdr:from>
    <xdr:ext cx="405111" cy="259045"/>
    <xdr:sp macro="" textlink="">
      <xdr:nvSpPr>
        <xdr:cNvPr id="665" name="n_2mainValue【保健センター・保健所】&#10;有形固定資産減価償却率"/>
        <xdr:cNvSpPr txBox="1"/>
      </xdr:nvSpPr>
      <xdr:spPr>
        <a:xfrm>
          <a:off x="14389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23240</xdr:rowOff>
    </xdr:from>
    <xdr:ext cx="405111" cy="259045"/>
    <xdr:sp macro="" textlink="">
      <xdr:nvSpPr>
        <xdr:cNvPr id="666" name="n_3mainValue【保健センター・保健所】&#10;有形固定資産減価償却率"/>
        <xdr:cNvSpPr txBox="1"/>
      </xdr:nvSpPr>
      <xdr:spPr>
        <a:xfrm>
          <a:off x="13500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158767</xdr:rowOff>
    </xdr:from>
    <xdr:ext cx="405111" cy="259045"/>
    <xdr:sp macro="" textlink="">
      <xdr:nvSpPr>
        <xdr:cNvPr id="667" name="n_4mainValue【保健センター・保健所】&#10;有形固定資産減価償却率"/>
        <xdr:cNvSpPr txBox="1"/>
      </xdr:nvSpPr>
      <xdr:spPr>
        <a:xfrm>
          <a:off x="12611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91" name="直線コネクタ 690"/>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2"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4" name="【保健センター・保健所】&#10;一人当たり面積最大値テキスト"/>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696" name="【保健センター・保健所】&#10;一人当たり面積平均値テキスト"/>
        <xdr:cNvSpPr txBox="1"/>
      </xdr:nvSpPr>
      <xdr:spPr>
        <a:xfrm>
          <a:off x="22199600" y="106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44450</xdr:rowOff>
    </xdr:from>
    <xdr:to>
      <xdr:col>112</xdr:col>
      <xdr:colOff>38100</xdr:colOff>
      <xdr:row>62</xdr:row>
      <xdr:rowOff>146050</xdr:rowOff>
    </xdr:to>
    <xdr:sp macro="" textlink="">
      <xdr:nvSpPr>
        <xdr:cNvPr id="698" name="フローチャート: 判断 697"/>
        <xdr:cNvSpPr/>
      </xdr:nvSpPr>
      <xdr:spPr>
        <a:xfrm>
          <a:off x="21272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59690</xdr:rowOff>
    </xdr:from>
    <xdr:to>
      <xdr:col>107</xdr:col>
      <xdr:colOff>101600</xdr:colOff>
      <xdr:row>62</xdr:row>
      <xdr:rowOff>161290</xdr:rowOff>
    </xdr:to>
    <xdr:sp macro="" textlink="">
      <xdr:nvSpPr>
        <xdr:cNvPr id="699" name="フローチャート: 判断 698"/>
        <xdr:cNvSpPr/>
      </xdr:nvSpPr>
      <xdr:spPr>
        <a:xfrm>
          <a:off x="20383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113030</xdr:rowOff>
    </xdr:from>
    <xdr:to>
      <xdr:col>102</xdr:col>
      <xdr:colOff>165100</xdr:colOff>
      <xdr:row>63</xdr:row>
      <xdr:rowOff>43180</xdr:rowOff>
    </xdr:to>
    <xdr:sp macro="" textlink="">
      <xdr:nvSpPr>
        <xdr:cNvPr id="700" name="フローチャート: 判断 699"/>
        <xdr:cNvSpPr/>
      </xdr:nvSpPr>
      <xdr:spPr>
        <a:xfrm>
          <a:off x="19494500" y="107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97790</xdr:rowOff>
    </xdr:from>
    <xdr:to>
      <xdr:col>98</xdr:col>
      <xdr:colOff>38100</xdr:colOff>
      <xdr:row>63</xdr:row>
      <xdr:rowOff>27940</xdr:rowOff>
    </xdr:to>
    <xdr:sp macro="" textlink="">
      <xdr:nvSpPr>
        <xdr:cNvPr id="701" name="フローチャート: 判断 700"/>
        <xdr:cNvSpPr/>
      </xdr:nvSpPr>
      <xdr:spPr>
        <a:xfrm>
          <a:off x="18605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33020</xdr:rowOff>
    </xdr:from>
    <xdr:to>
      <xdr:col>116</xdr:col>
      <xdr:colOff>114300</xdr:colOff>
      <xdr:row>62</xdr:row>
      <xdr:rowOff>134620</xdr:rowOff>
    </xdr:to>
    <xdr:sp macro="" textlink="">
      <xdr:nvSpPr>
        <xdr:cNvPr id="707" name="楕円 706"/>
        <xdr:cNvSpPr/>
      </xdr:nvSpPr>
      <xdr:spPr>
        <a:xfrm>
          <a:off x="221107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55897</xdr:rowOff>
    </xdr:from>
    <xdr:ext cx="469744" cy="259045"/>
    <xdr:sp macro="" textlink="">
      <xdr:nvSpPr>
        <xdr:cNvPr id="708" name="【保健センター・保健所】&#10;一人当たり面積該当値テキスト"/>
        <xdr:cNvSpPr txBox="1"/>
      </xdr:nvSpPr>
      <xdr:spPr>
        <a:xfrm>
          <a:off x="22199600"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36830</xdr:rowOff>
    </xdr:from>
    <xdr:to>
      <xdr:col>112</xdr:col>
      <xdr:colOff>38100</xdr:colOff>
      <xdr:row>62</xdr:row>
      <xdr:rowOff>138430</xdr:rowOff>
    </xdr:to>
    <xdr:sp macro="" textlink="">
      <xdr:nvSpPr>
        <xdr:cNvPr id="709" name="楕円 708"/>
        <xdr:cNvSpPr/>
      </xdr:nvSpPr>
      <xdr:spPr>
        <a:xfrm>
          <a:off x="21272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83820</xdr:rowOff>
    </xdr:from>
    <xdr:to>
      <xdr:col>116</xdr:col>
      <xdr:colOff>63500</xdr:colOff>
      <xdr:row>62</xdr:row>
      <xdr:rowOff>87630</xdr:rowOff>
    </xdr:to>
    <xdr:cxnSp macro="">
      <xdr:nvCxnSpPr>
        <xdr:cNvPr id="710" name="直線コネクタ 709"/>
        <xdr:cNvCxnSpPr/>
      </xdr:nvCxnSpPr>
      <xdr:spPr>
        <a:xfrm flipV="1">
          <a:off x="21323300" y="107137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44450</xdr:rowOff>
    </xdr:from>
    <xdr:to>
      <xdr:col>107</xdr:col>
      <xdr:colOff>101600</xdr:colOff>
      <xdr:row>62</xdr:row>
      <xdr:rowOff>146050</xdr:rowOff>
    </xdr:to>
    <xdr:sp macro="" textlink="">
      <xdr:nvSpPr>
        <xdr:cNvPr id="711" name="楕円 710"/>
        <xdr:cNvSpPr/>
      </xdr:nvSpPr>
      <xdr:spPr>
        <a:xfrm>
          <a:off x="20383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87630</xdr:rowOff>
    </xdr:from>
    <xdr:to>
      <xdr:col>111</xdr:col>
      <xdr:colOff>177800</xdr:colOff>
      <xdr:row>62</xdr:row>
      <xdr:rowOff>95250</xdr:rowOff>
    </xdr:to>
    <xdr:cxnSp macro="">
      <xdr:nvCxnSpPr>
        <xdr:cNvPr id="712" name="直線コネクタ 711"/>
        <xdr:cNvCxnSpPr/>
      </xdr:nvCxnSpPr>
      <xdr:spPr>
        <a:xfrm flipV="1">
          <a:off x="20434300" y="107175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48260</xdr:rowOff>
    </xdr:from>
    <xdr:to>
      <xdr:col>102</xdr:col>
      <xdr:colOff>165100</xdr:colOff>
      <xdr:row>62</xdr:row>
      <xdr:rowOff>149860</xdr:rowOff>
    </xdr:to>
    <xdr:sp macro="" textlink="">
      <xdr:nvSpPr>
        <xdr:cNvPr id="713" name="楕円 712"/>
        <xdr:cNvSpPr/>
      </xdr:nvSpPr>
      <xdr:spPr>
        <a:xfrm>
          <a:off x="19494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95250</xdr:rowOff>
    </xdr:from>
    <xdr:to>
      <xdr:col>107</xdr:col>
      <xdr:colOff>50800</xdr:colOff>
      <xdr:row>62</xdr:row>
      <xdr:rowOff>99060</xdr:rowOff>
    </xdr:to>
    <xdr:cxnSp macro="">
      <xdr:nvCxnSpPr>
        <xdr:cNvPr id="714" name="直線コネクタ 713"/>
        <xdr:cNvCxnSpPr/>
      </xdr:nvCxnSpPr>
      <xdr:spPr>
        <a:xfrm flipV="1">
          <a:off x="19545300" y="107251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55880</xdr:rowOff>
    </xdr:from>
    <xdr:to>
      <xdr:col>98</xdr:col>
      <xdr:colOff>38100</xdr:colOff>
      <xdr:row>62</xdr:row>
      <xdr:rowOff>157480</xdr:rowOff>
    </xdr:to>
    <xdr:sp macro="" textlink="">
      <xdr:nvSpPr>
        <xdr:cNvPr id="715" name="楕円 714"/>
        <xdr:cNvSpPr/>
      </xdr:nvSpPr>
      <xdr:spPr>
        <a:xfrm>
          <a:off x="18605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99060</xdr:rowOff>
    </xdr:from>
    <xdr:to>
      <xdr:col>102</xdr:col>
      <xdr:colOff>114300</xdr:colOff>
      <xdr:row>62</xdr:row>
      <xdr:rowOff>106680</xdr:rowOff>
    </xdr:to>
    <xdr:cxnSp macro="">
      <xdr:nvCxnSpPr>
        <xdr:cNvPr id="716" name="直線コネクタ 715"/>
        <xdr:cNvCxnSpPr/>
      </xdr:nvCxnSpPr>
      <xdr:spPr>
        <a:xfrm flipV="1">
          <a:off x="18656300" y="10728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137177</xdr:rowOff>
    </xdr:from>
    <xdr:ext cx="469744" cy="259045"/>
    <xdr:sp macro="" textlink="">
      <xdr:nvSpPr>
        <xdr:cNvPr id="717" name="n_1aveValue【保健センター・保健所】&#10;一人当たり面積"/>
        <xdr:cNvSpPr txBox="1"/>
      </xdr:nvSpPr>
      <xdr:spPr>
        <a:xfrm>
          <a:off x="21075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152417</xdr:rowOff>
    </xdr:from>
    <xdr:ext cx="469744" cy="259045"/>
    <xdr:sp macro="" textlink="">
      <xdr:nvSpPr>
        <xdr:cNvPr id="718" name="n_2aveValue【保健センター・保健所】&#10;一人当たり面積"/>
        <xdr:cNvSpPr txBox="1"/>
      </xdr:nvSpPr>
      <xdr:spPr>
        <a:xfrm>
          <a:off x="201994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34307</xdr:rowOff>
    </xdr:from>
    <xdr:ext cx="469744" cy="259045"/>
    <xdr:sp macro="" textlink="">
      <xdr:nvSpPr>
        <xdr:cNvPr id="719" name="n_3aveValue【保健センター・保健所】&#10;一人当たり面積"/>
        <xdr:cNvSpPr txBox="1"/>
      </xdr:nvSpPr>
      <xdr:spPr>
        <a:xfrm>
          <a:off x="193104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19067</xdr:rowOff>
    </xdr:from>
    <xdr:ext cx="469744" cy="259045"/>
    <xdr:sp macro="" textlink="">
      <xdr:nvSpPr>
        <xdr:cNvPr id="720" name="n_4aveValue【保健センター・保健所】&#10;一人当たり面積"/>
        <xdr:cNvSpPr txBox="1"/>
      </xdr:nvSpPr>
      <xdr:spPr>
        <a:xfrm>
          <a:off x="18421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154957</xdr:rowOff>
    </xdr:from>
    <xdr:ext cx="469744" cy="259045"/>
    <xdr:sp macro="" textlink="">
      <xdr:nvSpPr>
        <xdr:cNvPr id="721" name="n_1mainValue【保健センター・保健所】&#10;一人当たり面積"/>
        <xdr:cNvSpPr txBox="1"/>
      </xdr:nvSpPr>
      <xdr:spPr>
        <a:xfrm>
          <a:off x="21075727" y="1044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162577</xdr:rowOff>
    </xdr:from>
    <xdr:ext cx="469744" cy="259045"/>
    <xdr:sp macro="" textlink="">
      <xdr:nvSpPr>
        <xdr:cNvPr id="722" name="n_2mainValue【保健センター・保健所】&#10;一人当たり面積"/>
        <xdr:cNvSpPr txBox="1"/>
      </xdr:nvSpPr>
      <xdr:spPr>
        <a:xfrm>
          <a:off x="20199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166387</xdr:rowOff>
    </xdr:from>
    <xdr:ext cx="469744" cy="259045"/>
    <xdr:sp macro="" textlink="">
      <xdr:nvSpPr>
        <xdr:cNvPr id="723" name="n_3mainValue【保健センター・保健所】&#10;一人当たり面積"/>
        <xdr:cNvSpPr txBox="1"/>
      </xdr:nvSpPr>
      <xdr:spPr>
        <a:xfrm>
          <a:off x="19310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2557</xdr:rowOff>
    </xdr:from>
    <xdr:ext cx="469744" cy="259045"/>
    <xdr:sp macro="" textlink="">
      <xdr:nvSpPr>
        <xdr:cNvPr id="724" name="n_4mainValue【保健センター・保健所】&#10;一人当たり面積"/>
        <xdr:cNvSpPr txBox="1"/>
      </xdr:nvSpPr>
      <xdr:spPr>
        <a:xfrm>
          <a:off x="184214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5" name="テキスト ボックス 744"/>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8" name="直線コネクタ 747"/>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9"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0" name="直線コネクタ 749"/>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1"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2" name="直線コネクタ 7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3"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4" name="フローチャート: 判断 753"/>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165100</xdr:rowOff>
    </xdr:from>
    <xdr:to>
      <xdr:col>81</xdr:col>
      <xdr:colOff>101600</xdr:colOff>
      <xdr:row>82</xdr:row>
      <xdr:rowOff>95250</xdr:rowOff>
    </xdr:to>
    <xdr:sp macro="" textlink="">
      <xdr:nvSpPr>
        <xdr:cNvPr id="755" name="フローチャート: 判断 754"/>
        <xdr:cNvSpPr/>
      </xdr:nvSpPr>
      <xdr:spPr>
        <a:xfrm>
          <a:off x="15430500" y="1405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162561</xdr:rowOff>
    </xdr:from>
    <xdr:to>
      <xdr:col>76</xdr:col>
      <xdr:colOff>165100</xdr:colOff>
      <xdr:row>82</xdr:row>
      <xdr:rowOff>92711</xdr:rowOff>
    </xdr:to>
    <xdr:sp macro="" textlink="">
      <xdr:nvSpPr>
        <xdr:cNvPr id="756" name="フローチャート: 判断 755"/>
        <xdr:cNvSpPr/>
      </xdr:nvSpPr>
      <xdr:spPr>
        <a:xfrm>
          <a:off x="14541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757" name="フローチャート: 判断 756"/>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93980</xdr:rowOff>
    </xdr:from>
    <xdr:to>
      <xdr:col>67</xdr:col>
      <xdr:colOff>101600</xdr:colOff>
      <xdr:row>82</xdr:row>
      <xdr:rowOff>24130</xdr:rowOff>
    </xdr:to>
    <xdr:sp macro="" textlink="">
      <xdr:nvSpPr>
        <xdr:cNvPr id="758" name="フローチャート: 判断 757"/>
        <xdr:cNvSpPr/>
      </xdr:nvSpPr>
      <xdr:spPr>
        <a:xfrm>
          <a:off x="12763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96520</xdr:rowOff>
    </xdr:from>
    <xdr:to>
      <xdr:col>85</xdr:col>
      <xdr:colOff>177800</xdr:colOff>
      <xdr:row>80</xdr:row>
      <xdr:rowOff>26670</xdr:rowOff>
    </xdr:to>
    <xdr:sp macro="" textlink="">
      <xdr:nvSpPr>
        <xdr:cNvPr id="764" name="楕円 763"/>
        <xdr:cNvSpPr/>
      </xdr:nvSpPr>
      <xdr:spPr>
        <a:xfrm>
          <a:off x="16268700" y="1364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119397</xdr:rowOff>
    </xdr:from>
    <xdr:ext cx="405111" cy="259045"/>
    <xdr:sp macro="" textlink="">
      <xdr:nvSpPr>
        <xdr:cNvPr id="765" name="【消防施設】&#10;有形固定資産減価償却率該当値テキスト"/>
        <xdr:cNvSpPr txBox="1"/>
      </xdr:nvSpPr>
      <xdr:spPr>
        <a:xfrm>
          <a:off x="16357600" y="13492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58420</xdr:rowOff>
    </xdr:from>
    <xdr:to>
      <xdr:col>81</xdr:col>
      <xdr:colOff>101600</xdr:colOff>
      <xdr:row>79</xdr:row>
      <xdr:rowOff>160020</xdr:rowOff>
    </xdr:to>
    <xdr:sp macro="" textlink="">
      <xdr:nvSpPr>
        <xdr:cNvPr id="766" name="楕円 765"/>
        <xdr:cNvSpPr/>
      </xdr:nvSpPr>
      <xdr:spPr>
        <a:xfrm>
          <a:off x="15430500" y="1360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109220</xdr:rowOff>
    </xdr:from>
    <xdr:to>
      <xdr:col>85</xdr:col>
      <xdr:colOff>127000</xdr:colOff>
      <xdr:row>79</xdr:row>
      <xdr:rowOff>147320</xdr:rowOff>
    </xdr:to>
    <xdr:cxnSp macro="">
      <xdr:nvCxnSpPr>
        <xdr:cNvPr id="767" name="直線コネクタ 766"/>
        <xdr:cNvCxnSpPr/>
      </xdr:nvCxnSpPr>
      <xdr:spPr>
        <a:xfrm>
          <a:off x="15481300" y="136537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21589</xdr:rowOff>
    </xdr:from>
    <xdr:to>
      <xdr:col>76</xdr:col>
      <xdr:colOff>165100</xdr:colOff>
      <xdr:row>79</xdr:row>
      <xdr:rowOff>123189</xdr:rowOff>
    </xdr:to>
    <xdr:sp macro="" textlink="">
      <xdr:nvSpPr>
        <xdr:cNvPr id="768" name="楕円 767"/>
        <xdr:cNvSpPr/>
      </xdr:nvSpPr>
      <xdr:spPr>
        <a:xfrm>
          <a:off x="14541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72389</xdr:rowOff>
    </xdr:from>
    <xdr:to>
      <xdr:col>81</xdr:col>
      <xdr:colOff>50800</xdr:colOff>
      <xdr:row>79</xdr:row>
      <xdr:rowOff>109220</xdr:rowOff>
    </xdr:to>
    <xdr:cxnSp macro="">
      <xdr:nvCxnSpPr>
        <xdr:cNvPr id="769" name="直線コネクタ 768"/>
        <xdr:cNvCxnSpPr/>
      </xdr:nvCxnSpPr>
      <xdr:spPr>
        <a:xfrm>
          <a:off x="14592300" y="13616939"/>
          <a:ext cx="889000" cy="3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156211</xdr:rowOff>
    </xdr:from>
    <xdr:to>
      <xdr:col>72</xdr:col>
      <xdr:colOff>38100</xdr:colOff>
      <xdr:row>79</xdr:row>
      <xdr:rowOff>86361</xdr:rowOff>
    </xdr:to>
    <xdr:sp macro="" textlink="">
      <xdr:nvSpPr>
        <xdr:cNvPr id="770" name="楕円 769"/>
        <xdr:cNvSpPr/>
      </xdr:nvSpPr>
      <xdr:spPr>
        <a:xfrm>
          <a:off x="136525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35561</xdr:rowOff>
    </xdr:from>
    <xdr:to>
      <xdr:col>76</xdr:col>
      <xdr:colOff>114300</xdr:colOff>
      <xdr:row>79</xdr:row>
      <xdr:rowOff>72389</xdr:rowOff>
    </xdr:to>
    <xdr:cxnSp macro="">
      <xdr:nvCxnSpPr>
        <xdr:cNvPr id="771" name="直線コネクタ 770"/>
        <xdr:cNvCxnSpPr/>
      </xdr:nvCxnSpPr>
      <xdr:spPr>
        <a:xfrm>
          <a:off x="13703300" y="13580111"/>
          <a:ext cx="889000" cy="3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118111</xdr:rowOff>
    </xdr:from>
    <xdr:to>
      <xdr:col>67</xdr:col>
      <xdr:colOff>101600</xdr:colOff>
      <xdr:row>79</xdr:row>
      <xdr:rowOff>48261</xdr:rowOff>
    </xdr:to>
    <xdr:sp macro="" textlink="">
      <xdr:nvSpPr>
        <xdr:cNvPr id="772" name="楕円 771"/>
        <xdr:cNvSpPr/>
      </xdr:nvSpPr>
      <xdr:spPr>
        <a:xfrm>
          <a:off x="127635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168911</xdr:rowOff>
    </xdr:from>
    <xdr:to>
      <xdr:col>71</xdr:col>
      <xdr:colOff>177800</xdr:colOff>
      <xdr:row>79</xdr:row>
      <xdr:rowOff>35561</xdr:rowOff>
    </xdr:to>
    <xdr:cxnSp macro="">
      <xdr:nvCxnSpPr>
        <xdr:cNvPr id="773" name="直線コネクタ 772"/>
        <xdr:cNvCxnSpPr/>
      </xdr:nvCxnSpPr>
      <xdr:spPr>
        <a:xfrm>
          <a:off x="12814300" y="135420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86377</xdr:rowOff>
    </xdr:from>
    <xdr:ext cx="405111" cy="259045"/>
    <xdr:sp macro="" textlink="">
      <xdr:nvSpPr>
        <xdr:cNvPr id="774" name="n_1aveValue【消防施設】&#10;有形固定資産減価償却率"/>
        <xdr:cNvSpPr txBox="1"/>
      </xdr:nvSpPr>
      <xdr:spPr>
        <a:xfrm>
          <a:off x="15266044" y="1414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83838</xdr:rowOff>
    </xdr:from>
    <xdr:ext cx="405111" cy="259045"/>
    <xdr:sp macro="" textlink="">
      <xdr:nvSpPr>
        <xdr:cNvPr id="775" name="n_2aveValue【消防施設】&#10;有形固定資産減価償却率"/>
        <xdr:cNvSpPr txBox="1"/>
      </xdr:nvSpPr>
      <xdr:spPr>
        <a:xfrm>
          <a:off x="143897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45738</xdr:rowOff>
    </xdr:from>
    <xdr:ext cx="405111" cy="259045"/>
    <xdr:sp macro="" textlink="">
      <xdr:nvSpPr>
        <xdr:cNvPr id="776" name="n_3aveValue【消防施設】&#10;有形固定資産減価償却率"/>
        <xdr:cNvSpPr txBox="1"/>
      </xdr:nvSpPr>
      <xdr:spPr>
        <a:xfrm>
          <a:off x="13500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15257</xdr:rowOff>
    </xdr:from>
    <xdr:ext cx="405111" cy="259045"/>
    <xdr:sp macro="" textlink="">
      <xdr:nvSpPr>
        <xdr:cNvPr id="777" name="n_4aveValue【消防施設】&#10;有形固定資産減価償却率"/>
        <xdr:cNvSpPr txBox="1"/>
      </xdr:nvSpPr>
      <xdr:spPr>
        <a:xfrm>
          <a:off x="12611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5097</xdr:rowOff>
    </xdr:from>
    <xdr:ext cx="405111" cy="259045"/>
    <xdr:sp macro="" textlink="">
      <xdr:nvSpPr>
        <xdr:cNvPr id="778" name="n_1mainValue【消防施設】&#10;有形固定資産減価償却率"/>
        <xdr:cNvSpPr txBox="1"/>
      </xdr:nvSpPr>
      <xdr:spPr>
        <a:xfrm>
          <a:off x="15266044" y="13378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139716</xdr:rowOff>
    </xdr:from>
    <xdr:ext cx="405111" cy="259045"/>
    <xdr:sp macro="" textlink="">
      <xdr:nvSpPr>
        <xdr:cNvPr id="779" name="n_2mainValue【消防施設】&#10;有形固定資産減価償却率"/>
        <xdr:cNvSpPr txBox="1"/>
      </xdr:nvSpPr>
      <xdr:spPr>
        <a:xfrm>
          <a:off x="143897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102888</xdr:rowOff>
    </xdr:from>
    <xdr:ext cx="405111" cy="259045"/>
    <xdr:sp macro="" textlink="">
      <xdr:nvSpPr>
        <xdr:cNvPr id="780" name="n_3mainValue【消防施設】&#10;有形固定資産減価償却率"/>
        <xdr:cNvSpPr txBox="1"/>
      </xdr:nvSpPr>
      <xdr:spPr>
        <a:xfrm>
          <a:off x="13500744" y="1330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64788</xdr:rowOff>
    </xdr:from>
    <xdr:ext cx="405111" cy="259045"/>
    <xdr:sp macro="" textlink="">
      <xdr:nvSpPr>
        <xdr:cNvPr id="781" name="n_4mainValue【消防施設】&#10;有形固定資産減価償却率"/>
        <xdr:cNvSpPr txBox="1"/>
      </xdr:nvSpPr>
      <xdr:spPr>
        <a:xfrm>
          <a:off x="12611744"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5" name="テキスト ボックス 794"/>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7" name="テキスト ボックス 796"/>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9" name="テキスト ボックス 798"/>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1" name="テキスト ボックス 800"/>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3" name="テキスト ボックス 802"/>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805" name="直線コネクタ 804"/>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806" name="【消防施設】&#10;一人当たり面積最小値テキスト"/>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7" name="直線コネクタ 806"/>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808" name="【消防施設】&#10;一人当たり面積最大値テキスト"/>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809" name="直線コネクタ 808"/>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810" name="【消防施設】&#10;一人当たり面積平均値テキスト"/>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811" name="フローチャート: 判断 810"/>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62776</xdr:rowOff>
    </xdr:from>
    <xdr:to>
      <xdr:col>112</xdr:col>
      <xdr:colOff>38100</xdr:colOff>
      <xdr:row>86</xdr:row>
      <xdr:rowOff>164376</xdr:rowOff>
    </xdr:to>
    <xdr:sp macro="" textlink="">
      <xdr:nvSpPr>
        <xdr:cNvPr id="812" name="フローチャート: 判断 811"/>
        <xdr:cNvSpPr/>
      </xdr:nvSpPr>
      <xdr:spPr>
        <a:xfrm>
          <a:off x="21272500" y="14807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62823</xdr:rowOff>
    </xdr:from>
    <xdr:to>
      <xdr:col>107</xdr:col>
      <xdr:colOff>101600</xdr:colOff>
      <xdr:row>86</xdr:row>
      <xdr:rowOff>164423</xdr:rowOff>
    </xdr:to>
    <xdr:sp macro="" textlink="">
      <xdr:nvSpPr>
        <xdr:cNvPr id="813" name="フローチャート: 判断 812"/>
        <xdr:cNvSpPr/>
      </xdr:nvSpPr>
      <xdr:spPr>
        <a:xfrm>
          <a:off x="20383500" y="1480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62852</xdr:rowOff>
    </xdr:from>
    <xdr:to>
      <xdr:col>102</xdr:col>
      <xdr:colOff>165100</xdr:colOff>
      <xdr:row>86</xdr:row>
      <xdr:rowOff>164452</xdr:rowOff>
    </xdr:to>
    <xdr:sp macro="" textlink="">
      <xdr:nvSpPr>
        <xdr:cNvPr id="814" name="フローチャート: 判断 813"/>
        <xdr:cNvSpPr/>
      </xdr:nvSpPr>
      <xdr:spPr>
        <a:xfrm>
          <a:off x="19494500" y="1480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62898</xdr:rowOff>
    </xdr:from>
    <xdr:to>
      <xdr:col>98</xdr:col>
      <xdr:colOff>38100</xdr:colOff>
      <xdr:row>86</xdr:row>
      <xdr:rowOff>164498</xdr:rowOff>
    </xdr:to>
    <xdr:sp macro="" textlink="">
      <xdr:nvSpPr>
        <xdr:cNvPr id="815" name="フローチャート: 判断 814"/>
        <xdr:cNvSpPr/>
      </xdr:nvSpPr>
      <xdr:spPr>
        <a:xfrm>
          <a:off x="18605500" y="1480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63058</xdr:rowOff>
    </xdr:from>
    <xdr:to>
      <xdr:col>116</xdr:col>
      <xdr:colOff>114300</xdr:colOff>
      <xdr:row>86</xdr:row>
      <xdr:rowOff>164658</xdr:rowOff>
    </xdr:to>
    <xdr:sp macro="" textlink="">
      <xdr:nvSpPr>
        <xdr:cNvPr id="821" name="楕円 820"/>
        <xdr:cNvSpPr/>
      </xdr:nvSpPr>
      <xdr:spPr>
        <a:xfrm>
          <a:off x="22110700" y="1480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822" name="【消防施設】&#10;一人当たり面積該当値テキスト"/>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63061</xdr:rowOff>
    </xdr:from>
    <xdr:to>
      <xdr:col>112</xdr:col>
      <xdr:colOff>38100</xdr:colOff>
      <xdr:row>86</xdr:row>
      <xdr:rowOff>164661</xdr:rowOff>
    </xdr:to>
    <xdr:sp macro="" textlink="">
      <xdr:nvSpPr>
        <xdr:cNvPr id="823" name="楕円 822"/>
        <xdr:cNvSpPr/>
      </xdr:nvSpPr>
      <xdr:spPr>
        <a:xfrm>
          <a:off x="21272500" y="1480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113858</xdr:rowOff>
    </xdr:from>
    <xdr:to>
      <xdr:col>116</xdr:col>
      <xdr:colOff>63500</xdr:colOff>
      <xdr:row>86</xdr:row>
      <xdr:rowOff>113861</xdr:rowOff>
    </xdr:to>
    <xdr:cxnSp macro="">
      <xdr:nvCxnSpPr>
        <xdr:cNvPr id="824" name="直線コネクタ 823"/>
        <xdr:cNvCxnSpPr/>
      </xdr:nvCxnSpPr>
      <xdr:spPr>
        <a:xfrm flipV="1">
          <a:off x="21323300" y="14858558"/>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63069</xdr:rowOff>
    </xdr:from>
    <xdr:to>
      <xdr:col>107</xdr:col>
      <xdr:colOff>101600</xdr:colOff>
      <xdr:row>86</xdr:row>
      <xdr:rowOff>164669</xdr:rowOff>
    </xdr:to>
    <xdr:sp macro="" textlink="">
      <xdr:nvSpPr>
        <xdr:cNvPr id="825" name="楕円 824"/>
        <xdr:cNvSpPr/>
      </xdr:nvSpPr>
      <xdr:spPr>
        <a:xfrm>
          <a:off x="20383500" y="148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113861</xdr:rowOff>
    </xdr:from>
    <xdr:to>
      <xdr:col>111</xdr:col>
      <xdr:colOff>177800</xdr:colOff>
      <xdr:row>86</xdr:row>
      <xdr:rowOff>113869</xdr:rowOff>
    </xdr:to>
    <xdr:cxnSp macro="">
      <xdr:nvCxnSpPr>
        <xdr:cNvPr id="826" name="直線コネクタ 825"/>
        <xdr:cNvCxnSpPr/>
      </xdr:nvCxnSpPr>
      <xdr:spPr>
        <a:xfrm flipV="1">
          <a:off x="20434300" y="14858561"/>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63077</xdr:rowOff>
    </xdr:from>
    <xdr:to>
      <xdr:col>102</xdr:col>
      <xdr:colOff>165100</xdr:colOff>
      <xdr:row>86</xdr:row>
      <xdr:rowOff>164677</xdr:rowOff>
    </xdr:to>
    <xdr:sp macro="" textlink="">
      <xdr:nvSpPr>
        <xdr:cNvPr id="827" name="楕円 826"/>
        <xdr:cNvSpPr/>
      </xdr:nvSpPr>
      <xdr:spPr>
        <a:xfrm>
          <a:off x="19494500" y="1480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113869</xdr:rowOff>
    </xdr:from>
    <xdr:to>
      <xdr:col>107</xdr:col>
      <xdr:colOff>50800</xdr:colOff>
      <xdr:row>86</xdr:row>
      <xdr:rowOff>113877</xdr:rowOff>
    </xdr:to>
    <xdr:cxnSp macro="">
      <xdr:nvCxnSpPr>
        <xdr:cNvPr id="828" name="直線コネクタ 827"/>
        <xdr:cNvCxnSpPr/>
      </xdr:nvCxnSpPr>
      <xdr:spPr>
        <a:xfrm flipV="1">
          <a:off x="19545300" y="14858569"/>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63085</xdr:rowOff>
    </xdr:from>
    <xdr:to>
      <xdr:col>98</xdr:col>
      <xdr:colOff>38100</xdr:colOff>
      <xdr:row>86</xdr:row>
      <xdr:rowOff>164685</xdr:rowOff>
    </xdr:to>
    <xdr:sp macro="" textlink="">
      <xdr:nvSpPr>
        <xdr:cNvPr id="829" name="楕円 828"/>
        <xdr:cNvSpPr/>
      </xdr:nvSpPr>
      <xdr:spPr>
        <a:xfrm>
          <a:off x="18605500" y="1480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113877</xdr:rowOff>
    </xdr:from>
    <xdr:to>
      <xdr:col>102</xdr:col>
      <xdr:colOff>114300</xdr:colOff>
      <xdr:row>86</xdr:row>
      <xdr:rowOff>113885</xdr:rowOff>
    </xdr:to>
    <xdr:cxnSp macro="">
      <xdr:nvCxnSpPr>
        <xdr:cNvPr id="830" name="直線コネクタ 829"/>
        <xdr:cNvCxnSpPr/>
      </xdr:nvCxnSpPr>
      <xdr:spPr>
        <a:xfrm flipV="1">
          <a:off x="18656300" y="14858577"/>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9453</xdr:rowOff>
    </xdr:from>
    <xdr:ext cx="469744" cy="259045"/>
    <xdr:sp macro="" textlink="">
      <xdr:nvSpPr>
        <xdr:cNvPr id="831" name="n_1aveValue【消防施設】&#10;一人当たり面積"/>
        <xdr:cNvSpPr txBox="1"/>
      </xdr:nvSpPr>
      <xdr:spPr>
        <a:xfrm>
          <a:off x="21075727" y="1458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9500</xdr:rowOff>
    </xdr:from>
    <xdr:ext cx="469744" cy="259045"/>
    <xdr:sp macro="" textlink="">
      <xdr:nvSpPr>
        <xdr:cNvPr id="832" name="n_2aveValue【消防施設】&#10;一人当たり面積"/>
        <xdr:cNvSpPr txBox="1"/>
      </xdr:nvSpPr>
      <xdr:spPr>
        <a:xfrm>
          <a:off x="20199427" y="1458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9529</xdr:rowOff>
    </xdr:from>
    <xdr:ext cx="469744" cy="259045"/>
    <xdr:sp macro="" textlink="">
      <xdr:nvSpPr>
        <xdr:cNvPr id="833" name="n_3aveValue【消防施設】&#10;一人当たり面積"/>
        <xdr:cNvSpPr txBox="1"/>
      </xdr:nvSpPr>
      <xdr:spPr>
        <a:xfrm>
          <a:off x="19310427" y="1458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9575</xdr:rowOff>
    </xdr:from>
    <xdr:ext cx="469744" cy="259045"/>
    <xdr:sp macro="" textlink="">
      <xdr:nvSpPr>
        <xdr:cNvPr id="834" name="n_4aveValue【消防施設】&#10;一人当たり面積"/>
        <xdr:cNvSpPr txBox="1"/>
      </xdr:nvSpPr>
      <xdr:spPr>
        <a:xfrm>
          <a:off x="18421427" y="1458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155788</xdr:rowOff>
    </xdr:from>
    <xdr:ext cx="469744" cy="259045"/>
    <xdr:sp macro="" textlink="">
      <xdr:nvSpPr>
        <xdr:cNvPr id="835" name="n_1mainValue【消防施設】&#10;一人当たり面積"/>
        <xdr:cNvSpPr txBox="1"/>
      </xdr:nvSpPr>
      <xdr:spPr>
        <a:xfrm>
          <a:off x="21075727" y="1490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155796</xdr:rowOff>
    </xdr:from>
    <xdr:ext cx="469744" cy="259045"/>
    <xdr:sp macro="" textlink="">
      <xdr:nvSpPr>
        <xdr:cNvPr id="836" name="n_2mainValue【消防施設】&#10;一人当たり面積"/>
        <xdr:cNvSpPr txBox="1"/>
      </xdr:nvSpPr>
      <xdr:spPr>
        <a:xfrm>
          <a:off x="20199427" y="149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155804</xdr:rowOff>
    </xdr:from>
    <xdr:ext cx="469744" cy="259045"/>
    <xdr:sp macro="" textlink="">
      <xdr:nvSpPr>
        <xdr:cNvPr id="837" name="n_3mainValue【消防施設】&#10;一人当たり面積"/>
        <xdr:cNvSpPr txBox="1"/>
      </xdr:nvSpPr>
      <xdr:spPr>
        <a:xfrm>
          <a:off x="19310427" y="1490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155812</xdr:rowOff>
    </xdr:from>
    <xdr:ext cx="469744" cy="259045"/>
    <xdr:sp macro="" textlink="">
      <xdr:nvSpPr>
        <xdr:cNvPr id="838" name="n_4mainValue【消防施設】&#10;一人当たり面積"/>
        <xdr:cNvSpPr txBox="1"/>
      </xdr:nvSpPr>
      <xdr:spPr>
        <a:xfrm>
          <a:off x="18421427" y="1490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64" name="直線コネクタ 863"/>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67" name="【庁舎】&#10;有形固定資産減価償却率最大値テキスト"/>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68" name="直線コネクタ 867"/>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69" name="【庁舎】&#10;有形固定資産減価償却率平均値テキスト"/>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70" name="フローチャート: 判断 869"/>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149498</xdr:rowOff>
    </xdr:from>
    <xdr:to>
      <xdr:col>81</xdr:col>
      <xdr:colOff>101600</xdr:colOff>
      <xdr:row>104</xdr:row>
      <xdr:rowOff>79648</xdr:rowOff>
    </xdr:to>
    <xdr:sp macro="" textlink="">
      <xdr:nvSpPr>
        <xdr:cNvPr id="871" name="フローチャート: 判断 870"/>
        <xdr:cNvSpPr/>
      </xdr:nvSpPr>
      <xdr:spPr>
        <a:xfrm>
          <a:off x="15430500" y="1780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141332</xdr:rowOff>
    </xdr:from>
    <xdr:to>
      <xdr:col>76</xdr:col>
      <xdr:colOff>165100</xdr:colOff>
      <xdr:row>104</xdr:row>
      <xdr:rowOff>71482</xdr:rowOff>
    </xdr:to>
    <xdr:sp macro="" textlink="">
      <xdr:nvSpPr>
        <xdr:cNvPr id="872" name="フローチャート: 判断 871"/>
        <xdr:cNvSpPr/>
      </xdr:nvSpPr>
      <xdr:spPr>
        <a:xfrm>
          <a:off x="14541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115207</xdr:rowOff>
    </xdr:from>
    <xdr:to>
      <xdr:col>72</xdr:col>
      <xdr:colOff>38100</xdr:colOff>
      <xdr:row>104</xdr:row>
      <xdr:rowOff>45357</xdr:rowOff>
    </xdr:to>
    <xdr:sp macro="" textlink="">
      <xdr:nvSpPr>
        <xdr:cNvPr id="873" name="フローチャート: 判断 872"/>
        <xdr:cNvSpPr/>
      </xdr:nvSpPr>
      <xdr:spPr>
        <a:xfrm>
          <a:off x="13652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165826</xdr:rowOff>
    </xdr:from>
    <xdr:to>
      <xdr:col>67</xdr:col>
      <xdr:colOff>101600</xdr:colOff>
      <xdr:row>104</xdr:row>
      <xdr:rowOff>95976</xdr:rowOff>
    </xdr:to>
    <xdr:sp macro="" textlink="">
      <xdr:nvSpPr>
        <xdr:cNvPr id="874" name="フローチャート: 判断 873"/>
        <xdr:cNvSpPr/>
      </xdr:nvSpPr>
      <xdr:spPr>
        <a:xfrm>
          <a:off x="12763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151130</xdr:rowOff>
    </xdr:from>
    <xdr:to>
      <xdr:col>85</xdr:col>
      <xdr:colOff>177800</xdr:colOff>
      <xdr:row>106</xdr:row>
      <xdr:rowOff>81280</xdr:rowOff>
    </xdr:to>
    <xdr:sp macro="" textlink="">
      <xdr:nvSpPr>
        <xdr:cNvPr id="880" name="楕円 879"/>
        <xdr:cNvSpPr/>
      </xdr:nvSpPr>
      <xdr:spPr>
        <a:xfrm>
          <a:off x="16268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129557</xdr:rowOff>
    </xdr:from>
    <xdr:ext cx="405111" cy="259045"/>
    <xdr:sp macro="" textlink="">
      <xdr:nvSpPr>
        <xdr:cNvPr id="881" name="【庁舎】&#10;有形固定資産減価償却率該当値テキスト"/>
        <xdr:cNvSpPr txBox="1"/>
      </xdr:nvSpPr>
      <xdr:spPr>
        <a:xfrm>
          <a:off x="16357600"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118473</xdr:rowOff>
    </xdr:from>
    <xdr:to>
      <xdr:col>81</xdr:col>
      <xdr:colOff>101600</xdr:colOff>
      <xdr:row>106</xdr:row>
      <xdr:rowOff>48623</xdr:rowOff>
    </xdr:to>
    <xdr:sp macro="" textlink="">
      <xdr:nvSpPr>
        <xdr:cNvPr id="882" name="楕円 881"/>
        <xdr:cNvSpPr/>
      </xdr:nvSpPr>
      <xdr:spPr>
        <a:xfrm>
          <a:off x="15430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169273</xdr:rowOff>
    </xdr:from>
    <xdr:to>
      <xdr:col>85</xdr:col>
      <xdr:colOff>127000</xdr:colOff>
      <xdr:row>106</xdr:row>
      <xdr:rowOff>30480</xdr:rowOff>
    </xdr:to>
    <xdr:cxnSp macro="">
      <xdr:nvCxnSpPr>
        <xdr:cNvPr id="883" name="直線コネクタ 882"/>
        <xdr:cNvCxnSpPr/>
      </xdr:nvCxnSpPr>
      <xdr:spPr>
        <a:xfrm>
          <a:off x="15481300" y="1817152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89081</xdr:rowOff>
    </xdr:from>
    <xdr:to>
      <xdr:col>76</xdr:col>
      <xdr:colOff>165100</xdr:colOff>
      <xdr:row>106</xdr:row>
      <xdr:rowOff>19231</xdr:rowOff>
    </xdr:to>
    <xdr:sp macro="" textlink="">
      <xdr:nvSpPr>
        <xdr:cNvPr id="884" name="楕円 883"/>
        <xdr:cNvSpPr/>
      </xdr:nvSpPr>
      <xdr:spPr>
        <a:xfrm>
          <a:off x="14541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139881</xdr:rowOff>
    </xdr:from>
    <xdr:to>
      <xdr:col>81</xdr:col>
      <xdr:colOff>50800</xdr:colOff>
      <xdr:row>105</xdr:row>
      <xdr:rowOff>169273</xdr:rowOff>
    </xdr:to>
    <xdr:cxnSp macro="">
      <xdr:nvCxnSpPr>
        <xdr:cNvPr id="885" name="直線コネクタ 884"/>
        <xdr:cNvCxnSpPr/>
      </xdr:nvCxnSpPr>
      <xdr:spPr>
        <a:xfrm>
          <a:off x="14592300" y="181421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886" name="楕円 885"/>
        <xdr:cNvSpPr/>
      </xdr:nvSpPr>
      <xdr:spPr>
        <a:xfrm>
          <a:off x="13652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107224</xdr:rowOff>
    </xdr:from>
    <xdr:to>
      <xdr:col>76</xdr:col>
      <xdr:colOff>114300</xdr:colOff>
      <xdr:row>105</xdr:row>
      <xdr:rowOff>139881</xdr:rowOff>
    </xdr:to>
    <xdr:cxnSp macro="">
      <xdr:nvCxnSpPr>
        <xdr:cNvPr id="887" name="直線コネクタ 886"/>
        <xdr:cNvCxnSpPr/>
      </xdr:nvCxnSpPr>
      <xdr:spPr>
        <a:xfrm>
          <a:off x="13703300" y="181094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23768</xdr:rowOff>
    </xdr:from>
    <xdr:to>
      <xdr:col>67</xdr:col>
      <xdr:colOff>101600</xdr:colOff>
      <xdr:row>105</xdr:row>
      <xdr:rowOff>125368</xdr:rowOff>
    </xdr:to>
    <xdr:sp macro="" textlink="">
      <xdr:nvSpPr>
        <xdr:cNvPr id="888" name="楕円 887"/>
        <xdr:cNvSpPr/>
      </xdr:nvSpPr>
      <xdr:spPr>
        <a:xfrm>
          <a:off x="12763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74568</xdr:rowOff>
    </xdr:from>
    <xdr:to>
      <xdr:col>71</xdr:col>
      <xdr:colOff>177800</xdr:colOff>
      <xdr:row>105</xdr:row>
      <xdr:rowOff>107224</xdr:rowOff>
    </xdr:to>
    <xdr:cxnSp macro="">
      <xdr:nvCxnSpPr>
        <xdr:cNvPr id="889" name="直線コネクタ 888"/>
        <xdr:cNvCxnSpPr/>
      </xdr:nvCxnSpPr>
      <xdr:spPr>
        <a:xfrm>
          <a:off x="12814300" y="1807681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96175</xdr:rowOff>
    </xdr:from>
    <xdr:ext cx="405111" cy="259045"/>
    <xdr:sp macro="" textlink="">
      <xdr:nvSpPr>
        <xdr:cNvPr id="890" name="n_1aveValue【庁舎】&#10;有形固定資産減価償却率"/>
        <xdr:cNvSpPr txBox="1"/>
      </xdr:nvSpPr>
      <xdr:spPr>
        <a:xfrm>
          <a:off x="15266044" y="1758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88009</xdr:rowOff>
    </xdr:from>
    <xdr:ext cx="405111" cy="259045"/>
    <xdr:sp macro="" textlink="">
      <xdr:nvSpPr>
        <xdr:cNvPr id="891" name="n_2aveValue【庁舎】&#10;有形固定資産減価償却率"/>
        <xdr:cNvSpPr txBox="1"/>
      </xdr:nvSpPr>
      <xdr:spPr>
        <a:xfrm>
          <a:off x="14389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61884</xdr:rowOff>
    </xdr:from>
    <xdr:ext cx="405111" cy="259045"/>
    <xdr:sp macro="" textlink="">
      <xdr:nvSpPr>
        <xdr:cNvPr id="892" name="n_3aveValue【庁舎】&#10;有形固定資産減価償却率"/>
        <xdr:cNvSpPr txBox="1"/>
      </xdr:nvSpPr>
      <xdr:spPr>
        <a:xfrm>
          <a:off x="135007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112503</xdr:rowOff>
    </xdr:from>
    <xdr:ext cx="405111" cy="259045"/>
    <xdr:sp macro="" textlink="">
      <xdr:nvSpPr>
        <xdr:cNvPr id="893" name="n_4aveValue【庁舎】&#10;有形固定資産減価償却率"/>
        <xdr:cNvSpPr txBox="1"/>
      </xdr:nvSpPr>
      <xdr:spPr>
        <a:xfrm>
          <a:off x="12611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39750</xdr:rowOff>
    </xdr:from>
    <xdr:ext cx="405111" cy="259045"/>
    <xdr:sp macro="" textlink="">
      <xdr:nvSpPr>
        <xdr:cNvPr id="894" name="n_1mainValue【庁舎】&#10;有形固定資産減価償却率"/>
        <xdr:cNvSpPr txBox="1"/>
      </xdr:nvSpPr>
      <xdr:spPr>
        <a:xfrm>
          <a:off x="152660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10358</xdr:rowOff>
    </xdr:from>
    <xdr:ext cx="405111" cy="259045"/>
    <xdr:sp macro="" textlink="">
      <xdr:nvSpPr>
        <xdr:cNvPr id="895" name="n_2mainValue【庁舎】&#10;有形固定資産減価償却率"/>
        <xdr:cNvSpPr txBox="1"/>
      </xdr:nvSpPr>
      <xdr:spPr>
        <a:xfrm>
          <a:off x="14389744" y="1818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149151</xdr:rowOff>
    </xdr:from>
    <xdr:ext cx="405111" cy="259045"/>
    <xdr:sp macro="" textlink="">
      <xdr:nvSpPr>
        <xdr:cNvPr id="896" name="n_3mainValue【庁舎】&#10;有形固定資産減価償却率"/>
        <xdr:cNvSpPr txBox="1"/>
      </xdr:nvSpPr>
      <xdr:spPr>
        <a:xfrm>
          <a:off x="13500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116495</xdr:rowOff>
    </xdr:from>
    <xdr:ext cx="405111" cy="259045"/>
    <xdr:sp macro="" textlink="">
      <xdr:nvSpPr>
        <xdr:cNvPr id="897" name="n_4mainValue【庁舎】&#10;有形固定資産減価償却率"/>
        <xdr:cNvSpPr txBox="1"/>
      </xdr:nvSpPr>
      <xdr:spPr>
        <a:xfrm>
          <a:off x="1261174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23" name="直線コネクタ 922"/>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24"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25" name="直線コネクタ 924"/>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26" name="【庁舎】&#10;一人当たり面積最大値テキスト"/>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27" name="直線コネクタ 926"/>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928" name="【庁舎】&#10;一人当たり面積平均値テキスト"/>
        <xdr:cNvSpPr txBox="1"/>
      </xdr:nvSpPr>
      <xdr:spPr>
        <a:xfrm>
          <a:off x="221996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29" name="フローチャート: 判断 928"/>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18869</xdr:rowOff>
    </xdr:from>
    <xdr:to>
      <xdr:col>112</xdr:col>
      <xdr:colOff>38100</xdr:colOff>
      <xdr:row>105</xdr:row>
      <xdr:rowOff>120469</xdr:rowOff>
    </xdr:to>
    <xdr:sp macro="" textlink="">
      <xdr:nvSpPr>
        <xdr:cNvPr id="930" name="フローチャート: 判断 929"/>
        <xdr:cNvSpPr/>
      </xdr:nvSpPr>
      <xdr:spPr>
        <a:xfrm>
          <a:off x="21272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40095</xdr:rowOff>
    </xdr:from>
    <xdr:to>
      <xdr:col>107</xdr:col>
      <xdr:colOff>101600</xdr:colOff>
      <xdr:row>105</xdr:row>
      <xdr:rowOff>141695</xdr:rowOff>
    </xdr:to>
    <xdr:sp macro="" textlink="">
      <xdr:nvSpPr>
        <xdr:cNvPr id="931" name="フローチャート: 判断 930"/>
        <xdr:cNvSpPr/>
      </xdr:nvSpPr>
      <xdr:spPr>
        <a:xfrm>
          <a:off x="2038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932" name="フローチャート: 判断 931"/>
        <xdr:cNvSpPr/>
      </xdr:nvSpPr>
      <xdr:spPr>
        <a:xfrm>
          <a:off x="19494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62956</xdr:rowOff>
    </xdr:from>
    <xdr:to>
      <xdr:col>98</xdr:col>
      <xdr:colOff>38100</xdr:colOff>
      <xdr:row>105</xdr:row>
      <xdr:rowOff>164556</xdr:rowOff>
    </xdr:to>
    <xdr:sp macro="" textlink="">
      <xdr:nvSpPr>
        <xdr:cNvPr id="933" name="フローチャート: 判断 932"/>
        <xdr:cNvSpPr/>
      </xdr:nvSpPr>
      <xdr:spPr>
        <a:xfrm>
          <a:off x="18605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23768</xdr:rowOff>
    </xdr:from>
    <xdr:to>
      <xdr:col>116</xdr:col>
      <xdr:colOff>114300</xdr:colOff>
      <xdr:row>103</xdr:row>
      <xdr:rowOff>125368</xdr:rowOff>
    </xdr:to>
    <xdr:sp macro="" textlink="">
      <xdr:nvSpPr>
        <xdr:cNvPr id="939" name="楕円 938"/>
        <xdr:cNvSpPr/>
      </xdr:nvSpPr>
      <xdr:spPr>
        <a:xfrm>
          <a:off x="221107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46645</xdr:rowOff>
    </xdr:from>
    <xdr:ext cx="469744" cy="259045"/>
    <xdr:sp macro="" textlink="">
      <xdr:nvSpPr>
        <xdr:cNvPr id="940" name="【庁舎】&#10;一人当たり面積該当値テキスト"/>
        <xdr:cNvSpPr txBox="1"/>
      </xdr:nvSpPr>
      <xdr:spPr>
        <a:xfrm>
          <a:off x="22199600" y="1753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38463</xdr:rowOff>
    </xdr:from>
    <xdr:to>
      <xdr:col>112</xdr:col>
      <xdr:colOff>38100</xdr:colOff>
      <xdr:row>103</xdr:row>
      <xdr:rowOff>140063</xdr:rowOff>
    </xdr:to>
    <xdr:sp macro="" textlink="">
      <xdr:nvSpPr>
        <xdr:cNvPr id="941" name="楕円 940"/>
        <xdr:cNvSpPr/>
      </xdr:nvSpPr>
      <xdr:spPr>
        <a:xfrm>
          <a:off x="21272500" y="176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74568</xdr:rowOff>
    </xdr:from>
    <xdr:to>
      <xdr:col>116</xdr:col>
      <xdr:colOff>63500</xdr:colOff>
      <xdr:row>103</xdr:row>
      <xdr:rowOff>89263</xdr:rowOff>
    </xdr:to>
    <xdr:cxnSp macro="">
      <xdr:nvCxnSpPr>
        <xdr:cNvPr id="942" name="直線コネクタ 941"/>
        <xdr:cNvCxnSpPr/>
      </xdr:nvCxnSpPr>
      <xdr:spPr>
        <a:xfrm flipV="1">
          <a:off x="21323300" y="17733918"/>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54792</xdr:rowOff>
    </xdr:from>
    <xdr:to>
      <xdr:col>107</xdr:col>
      <xdr:colOff>101600</xdr:colOff>
      <xdr:row>103</xdr:row>
      <xdr:rowOff>156392</xdr:rowOff>
    </xdr:to>
    <xdr:sp macro="" textlink="">
      <xdr:nvSpPr>
        <xdr:cNvPr id="943" name="楕円 942"/>
        <xdr:cNvSpPr/>
      </xdr:nvSpPr>
      <xdr:spPr>
        <a:xfrm>
          <a:off x="203835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89263</xdr:rowOff>
    </xdr:from>
    <xdr:to>
      <xdr:col>111</xdr:col>
      <xdr:colOff>177800</xdr:colOff>
      <xdr:row>103</xdr:row>
      <xdr:rowOff>105592</xdr:rowOff>
    </xdr:to>
    <xdr:cxnSp macro="">
      <xdr:nvCxnSpPr>
        <xdr:cNvPr id="944" name="直線コネクタ 943"/>
        <xdr:cNvCxnSpPr/>
      </xdr:nvCxnSpPr>
      <xdr:spPr>
        <a:xfrm flipV="1">
          <a:off x="20434300" y="1774861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69487</xdr:rowOff>
    </xdr:from>
    <xdr:to>
      <xdr:col>102</xdr:col>
      <xdr:colOff>165100</xdr:colOff>
      <xdr:row>103</xdr:row>
      <xdr:rowOff>171087</xdr:rowOff>
    </xdr:to>
    <xdr:sp macro="" textlink="">
      <xdr:nvSpPr>
        <xdr:cNvPr id="945" name="楕円 944"/>
        <xdr:cNvSpPr/>
      </xdr:nvSpPr>
      <xdr:spPr>
        <a:xfrm>
          <a:off x="19494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105592</xdr:rowOff>
    </xdr:from>
    <xdr:to>
      <xdr:col>107</xdr:col>
      <xdr:colOff>50800</xdr:colOff>
      <xdr:row>103</xdr:row>
      <xdr:rowOff>120287</xdr:rowOff>
    </xdr:to>
    <xdr:cxnSp macro="">
      <xdr:nvCxnSpPr>
        <xdr:cNvPr id="946" name="直線コネクタ 945"/>
        <xdr:cNvCxnSpPr/>
      </xdr:nvCxnSpPr>
      <xdr:spPr>
        <a:xfrm flipV="1">
          <a:off x="19545300" y="1776494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85816</xdr:rowOff>
    </xdr:from>
    <xdr:to>
      <xdr:col>98</xdr:col>
      <xdr:colOff>38100</xdr:colOff>
      <xdr:row>104</xdr:row>
      <xdr:rowOff>15966</xdr:rowOff>
    </xdr:to>
    <xdr:sp macro="" textlink="">
      <xdr:nvSpPr>
        <xdr:cNvPr id="947" name="楕円 946"/>
        <xdr:cNvSpPr/>
      </xdr:nvSpPr>
      <xdr:spPr>
        <a:xfrm>
          <a:off x="18605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120287</xdr:rowOff>
    </xdr:from>
    <xdr:to>
      <xdr:col>102</xdr:col>
      <xdr:colOff>114300</xdr:colOff>
      <xdr:row>103</xdr:row>
      <xdr:rowOff>136616</xdr:rowOff>
    </xdr:to>
    <xdr:cxnSp macro="">
      <xdr:nvCxnSpPr>
        <xdr:cNvPr id="948" name="直線コネクタ 947"/>
        <xdr:cNvCxnSpPr/>
      </xdr:nvCxnSpPr>
      <xdr:spPr>
        <a:xfrm flipV="1">
          <a:off x="18656300" y="1777963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111596</xdr:rowOff>
    </xdr:from>
    <xdr:ext cx="469744" cy="259045"/>
    <xdr:sp macro="" textlink="">
      <xdr:nvSpPr>
        <xdr:cNvPr id="949" name="n_1aveValue【庁舎】&#10;一人当たり面積"/>
        <xdr:cNvSpPr txBox="1"/>
      </xdr:nvSpPr>
      <xdr:spPr>
        <a:xfrm>
          <a:off x="21075727" y="1811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132822</xdr:rowOff>
    </xdr:from>
    <xdr:ext cx="469744" cy="259045"/>
    <xdr:sp macro="" textlink="">
      <xdr:nvSpPr>
        <xdr:cNvPr id="950" name="n_2aveValue【庁舎】&#10;一人当たり面積"/>
        <xdr:cNvSpPr txBox="1"/>
      </xdr:nvSpPr>
      <xdr:spPr>
        <a:xfrm>
          <a:off x="20199427" y="1813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145885</xdr:rowOff>
    </xdr:from>
    <xdr:ext cx="469744" cy="259045"/>
    <xdr:sp macro="" textlink="">
      <xdr:nvSpPr>
        <xdr:cNvPr id="951" name="n_3aveValue【庁舎】&#10;一人当たり面積"/>
        <xdr:cNvSpPr txBox="1"/>
      </xdr:nvSpPr>
      <xdr:spPr>
        <a:xfrm>
          <a:off x="19310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155683</xdr:rowOff>
    </xdr:from>
    <xdr:ext cx="469744" cy="259045"/>
    <xdr:sp macro="" textlink="">
      <xdr:nvSpPr>
        <xdr:cNvPr id="952" name="n_4aveValue【庁舎】&#10;一人当たり面積"/>
        <xdr:cNvSpPr txBox="1"/>
      </xdr:nvSpPr>
      <xdr:spPr>
        <a:xfrm>
          <a:off x="18421427" y="1815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156590</xdr:rowOff>
    </xdr:from>
    <xdr:ext cx="469744" cy="259045"/>
    <xdr:sp macro="" textlink="">
      <xdr:nvSpPr>
        <xdr:cNvPr id="953" name="n_1mainValue【庁舎】&#10;一人当たり面積"/>
        <xdr:cNvSpPr txBox="1"/>
      </xdr:nvSpPr>
      <xdr:spPr>
        <a:xfrm>
          <a:off x="21075727" y="1747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1469</xdr:rowOff>
    </xdr:from>
    <xdr:ext cx="469744" cy="259045"/>
    <xdr:sp macro="" textlink="">
      <xdr:nvSpPr>
        <xdr:cNvPr id="954" name="n_2mainValue【庁舎】&#10;一人当たり面積"/>
        <xdr:cNvSpPr txBox="1"/>
      </xdr:nvSpPr>
      <xdr:spPr>
        <a:xfrm>
          <a:off x="20199427" y="1748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16164</xdr:rowOff>
    </xdr:from>
    <xdr:ext cx="469744" cy="259045"/>
    <xdr:sp macro="" textlink="">
      <xdr:nvSpPr>
        <xdr:cNvPr id="955" name="n_3mainValue【庁舎】&#10;一人当たり面積"/>
        <xdr:cNvSpPr txBox="1"/>
      </xdr:nvSpPr>
      <xdr:spPr>
        <a:xfrm>
          <a:off x="19310427" y="1750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32493</xdr:rowOff>
    </xdr:from>
    <xdr:ext cx="469744" cy="259045"/>
    <xdr:sp macro="" textlink="">
      <xdr:nvSpPr>
        <xdr:cNvPr id="956" name="n_4mainValue【庁舎】&#10;一人当たり面積"/>
        <xdr:cNvSpPr txBox="1"/>
      </xdr:nvSpPr>
      <xdr:spPr>
        <a:xfrm>
          <a:off x="18421427" y="1752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改築を行った一般廃棄物処理施設、消防施設の他は、有形固定資産減価償却率が類似団体平均値よりも比較的高い状況である。公共施設等は災害発生時の避難所となる施設も多くあることから、今後、個別施設計画の策定、実施に努め、施設の長寿命化・更新も含め適正管理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26,531
26,095
429.29
23,846,547
22,127,396
1,639,998
14,285,179
23,151,109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財政力指数は近年</a:t>
          </a:r>
          <a:r>
            <a:rPr kumimoji="1" lang="en-US" altLang="ja-JP" sz="1300">
              <a:latin typeface="ＭＳ Ｐゴシック" panose="020B0600070205080204" pitchFamily="50" charset="-128"/>
              <a:ea typeface="ＭＳ Ｐゴシック" panose="020B0600070205080204" pitchFamily="50" charset="-128"/>
            </a:rPr>
            <a:t>0.26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0.27</a:t>
          </a:r>
          <a:r>
            <a:rPr kumimoji="1" lang="ja-JP" altLang="en-US" sz="1300">
              <a:latin typeface="ＭＳ Ｐゴシック" panose="020B0600070205080204" pitchFamily="50" charset="-128"/>
              <a:ea typeface="ＭＳ Ｐゴシック" panose="020B0600070205080204" pitchFamily="50" charset="-128"/>
            </a:rPr>
            <a:t>で推移しており、類似団体平均を大きく下回っている。地方税の徴収強化、産業振興、企業誘致等に積極的に取り組み、活力あるまちづくりを展開しつつ、行政の効率化に努めることにより、財政基盤の強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167640</xdr:rowOff>
    </xdr:from>
    <xdr:to>
      <xdr:col>23</xdr:col>
      <xdr:colOff>133350</xdr:colOff>
      <xdr:row>43</xdr:row>
      <xdr:rowOff>167640</xdr:rowOff>
    </xdr:to>
    <xdr:cxnSp macro="">
      <xdr:nvCxnSpPr>
        <xdr:cNvPr id="67" name="直線コネクタ 66"/>
        <xdr:cNvCxnSpPr/>
      </xdr:nvCxnSpPr>
      <xdr:spPr>
        <a:xfrm>
          <a:off x="4114800" y="75399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167640</xdr:rowOff>
    </xdr:from>
    <xdr:to>
      <xdr:col>19</xdr:col>
      <xdr:colOff>133350</xdr:colOff>
      <xdr:row>43</xdr:row>
      <xdr:rowOff>167640</xdr:rowOff>
    </xdr:to>
    <xdr:cxnSp macro="">
      <xdr:nvCxnSpPr>
        <xdr:cNvPr id="70" name="直線コネクタ 69"/>
        <xdr:cNvCxnSpPr/>
      </xdr:nvCxnSpPr>
      <xdr:spPr>
        <a:xfrm>
          <a:off x="3225800" y="7539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97790</xdr:rowOff>
    </xdr:from>
    <xdr:to>
      <xdr:col>19</xdr:col>
      <xdr:colOff>184150</xdr:colOff>
      <xdr:row>42</xdr:row>
      <xdr:rowOff>27940</xdr:rowOff>
    </xdr:to>
    <xdr:sp macro="" textlink="">
      <xdr:nvSpPr>
        <xdr:cNvPr id="71" name="フローチャート: 判断 70"/>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38117</xdr:rowOff>
    </xdr:from>
    <xdr:ext cx="736600" cy="259045"/>
    <xdr:sp macro="" textlink="">
      <xdr:nvSpPr>
        <xdr:cNvPr id="72" name="テキスト ボックス 71"/>
        <xdr:cNvSpPr txBox="1"/>
      </xdr:nvSpPr>
      <xdr:spPr>
        <a:xfrm>
          <a:off x="3733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167640</xdr:rowOff>
    </xdr:from>
    <xdr:to>
      <xdr:col>15</xdr:col>
      <xdr:colOff>82550</xdr:colOff>
      <xdr:row>44</xdr:row>
      <xdr:rowOff>20320</xdr:rowOff>
    </xdr:to>
    <xdr:cxnSp macro="">
      <xdr:nvCxnSpPr>
        <xdr:cNvPr id="73" name="直線コネクタ 72"/>
        <xdr:cNvCxnSpPr/>
      </xdr:nvCxnSpPr>
      <xdr:spPr>
        <a:xfrm flipV="1">
          <a:off x="2336800" y="75399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121920</xdr:rowOff>
    </xdr:from>
    <xdr:to>
      <xdr:col>15</xdr:col>
      <xdr:colOff>133350</xdr:colOff>
      <xdr:row>42</xdr:row>
      <xdr:rowOff>52070</xdr:rowOff>
    </xdr:to>
    <xdr:sp macro="" textlink="">
      <xdr:nvSpPr>
        <xdr:cNvPr id="74" name="フローチャート: 判断 73"/>
        <xdr:cNvSpPr/>
      </xdr:nvSpPr>
      <xdr:spPr>
        <a:xfrm>
          <a:off x="3175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62247</xdr:rowOff>
    </xdr:from>
    <xdr:ext cx="762000" cy="259045"/>
    <xdr:sp macro="" textlink="">
      <xdr:nvSpPr>
        <xdr:cNvPr id="75" name="テキスト ボックス 74"/>
        <xdr:cNvSpPr txBox="1"/>
      </xdr:nvSpPr>
      <xdr:spPr>
        <a:xfrm>
          <a:off x="2844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20320</xdr:rowOff>
    </xdr:to>
    <xdr:cxnSp macro="">
      <xdr:nvCxnSpPr>
        <xdr:cNvPr id="76" name="直線コネクタ 75"/>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38117</xdr:rowOff>
    </xdr:from>
    <xdr:ext cx="762000" cy="259045"/>
    <xdr:sp macro="" textlink="">
      <xdr:nvSpPr>
        <xdr:cNvPr id="78" name="テキスト ボックス 77"/>
        <xdr:cNvSpPr txBox="1"/>
      </xdr:nvSpPr>
      <xdr:spPr>
        <a:xfrm>
          <a:off x="1955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80" name="テキスト ボックス 79"/>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116840</xdr:rowOff>
    </xdr:from>
    <xdr:to>
      <xdr:col>23</xdr:col>
      <xdr:colOff>184150</xdr:colOff>
      <xdr:row>44</xdr:row>
      <xdr:rowOff>46990</xdr:rowOff>
    </xdr:to>
    <xdr:sp macro="" textlink="">
      <xdr:nvSpPr>
        <xdr:cNvPr id="86" name="楕円 85"/>
        <xdr:cNvSpPr/>
      </xdr:nvSpPr>
      <xdr:spPr>
        <a:xfrm>
          <a:off x="49022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88917</xdr:rowOff>
    </xdr:from>
    <xdr:ext cx="762000" cy="259045"/>
    <xdr:sp macro="" textlink="">
      <xdr:nvSpPr>
        <xdr:cNvPr id="87" name="財政力該当値テキスト"/>
        <xdr:cNvSpPr txBox="1"/>
      </xdr:nvSpPr>
      <xdr:spPr>
        <a:xfrm>
          <a:off x="5041900" y="746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116840</xdr:rowOff>
    </xdr:from>
    <xdr:to>
      <xdr:col>19</xdr:col>
      <xdr:colOff>184150</xdr:colOff>
      <xdr:row>44</xdr:row>
      <xdr:rowOff>46990</xdr:rowOff>
    </xdr:to>
    <xdr:sp macro="" textlink="">
      <xdr:nvSpPr>
        <xdr:cNvPr id="88" name="楕円 87"/>
        <xdr:cNvSpPr/>
      </xdr:nvSpPr>
      <xdr:spPr>
        <a:xfrm>
          <a:off x="4064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31767</xdr:rowOff>
    </xdr:from>
    <xdr:ext cx="736600" cy="259045"/>
    <xdr:sp macro="" textlink="">
      <xdr:nvSpPr>
        <xdr:cNvPr id="89" name="テキスト ボックス 88"/>
        <xdr:cNvSpPr txBox="1"/>
      </xdr:nvSpPr>
      <xdr:spPr>
        <a:xfrm>
          <a:off x="3733800" y="757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116840</xdr:rowOff>
    </xdr:from>
    <xdr:to>
      <xdr:col>15</xdr:col>
      <xdr:colOff>133350</xdr:colOff>
      <xdr:row>44</xdr:row>
      <xdr:rowOff>46990</xdr:rowOff>
    </xdr:to>
    <xdr:sp macro="" textlink="">
      <xdr:nvSpPr>
        <xdr:cNvPr id="90" name="楕円 89"/>
        <xdr:cNvSpPr/>
      </xdr:nvSpPr>
      <xdr:spPr>
        <a:xfrm>
          <a:off x="3175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31767</xdr:rowOff>
    </xdr:from>
    <xdr:ext cx="762000" cy="259045"/>
    <xdr:sp macro="" textlink="">
      <xdr:nvSpPr>
        <xdr:cNvPr id="91" name="テキスト ボックス 90"/>
        <xdr:cNvSpPr txBox="1"/>
      </xdr:nvSpPr>
      <xdr:spPr>
        <a:xfrm>
          <a:off x="2844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2" name="楕円 91"/>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3" name="テキスト ボックス 92"/>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4" name="楕円 93"/>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5" name="テキスト ボックス 94"/>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経常収支比率は、</a:t>
          </a:r>
          <a:r>
            <a:rPr kumimoji="1" lang="en-US" altLang="ja-JP" sz="1100">
              <a:latin typeface="ＭＳ Ｐゴシック" panose="020B0600070205080204" pitchFamily="50" charset="-128"/>
              <a:ea typeface="ＭＳ Ｐゴシック" panose="020B0600070205080204" pitchFamily="50" charset="-128"/>
            </a:rPr>
            <a:t>86.0</a:t>
          </a:r>
          <a:r>
            <a:rPr kumimoji="1" lang="ja-JP" altLang="en-US" sz="1100">
              <a:latin typeface="ＭＳ Ｐゴシック" panose="020B0600070205080204" pitchFamily="50" charset="-128"/>
              <a:ea typeface="ＭＳ Ｐゴシック" panose="020B0600070205080204" pitchFamily="50" charset="-128"/>
            </a:rPr>
            <a:t>で前年度から</a:t>
          </a:r>
          <a:r>
            <a:rPr kumimoji="1" lang="en-US" altLang="ja-JP" sz="1100">
              <a:latin typeface="ＭＳ Ｐゴシック" panose="020B0600070205080204" pitchFamily="50" charset="-128"/>
              <a:ea typeface="ＭＳ Ｐゴシック" panose="020B0600070205080204" pitchFamily="50" charset="-128"/>
            </a:rPr>
            <a:t>4.1</a:t>
          </a:r>
          <a:r>
            <a:rPr kumimoji="1" lang="ja-JP" altLang="en-US" sz="1100">
              <a:latin typeface="ＭＳ Ｐゴシック" panose="020B0600070205080204" pitchFamily="50" charset="-128"/>
              <a:ea typeface="ＭＳ Ｐゴシック" panose="020B0600070205080204" pitchFamily="50" charset="-128"/>
            </a:rPr>
            <a:t>ポイントと大きく低下した。低下した主な要因は臨時財政対策費及び臨時財政対策債償還基金費として追加交付された普通交付税の影響によるものであり、経常収支比率の分母となる経常一般財源等総額のうち、地方交付税に係る経常一般財源等が前年度比</a:t>
          </a:r>
          <a:r>
            <a:rPr kumimoji="1" lang="en-US" altLang="ja-JP" sz="1100">
              <a:latin typeface="ＭＳ Ｐゴシック" panose="020B0600070205080204" pitchFamily="50" charset="-128"/>
              <a:ea typeface="ＭＳ Ｐゴシック" panose="020B0600070205080204" pitchFamily="50" charset="-128"/>
            </a:rPr>
            <a:t>461,811</a:t>
          </a:r>
          <a:r>
            <a:rPr kumimoji="1" lang="ja-JP" altLang="en-US" sz="1100">
              <a:latin typeface="ＭＳ Ｐゴシック" panose="020B0600070205080204" pitchFamily="50" charset="-128"/>
              <a:ea typeface="ＭＳ Ｐゴシック" panose="020B0600070205080204" pitchFamily="50" charset="-128"/>
            </a:rPr>
            <a:t>千円増額となったためである。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普通交付税の追加交付については単年度限りの要因であるため、令和４年度以降の比率は平年並みに上昇する見込みである。　令和２年度以前について、比率は</a:t>
          </a:r>
          <a:r>
            <a:rPr kumimoji="1" lang="en-US" altLang="ja-JP" sz="1100">
              <a:latin typeface="ＭＳ Ｐゴシック" panose="020B0600070205080204" pitchFamily="50" charset="-128"/>
              <a:ea typeface="ＭＳ Ｐゴシック" panose="020B0600070205080204" pitchFamily="50" charset="-128"/>
            </a:rPr>
            <a:t>90</a:t>
          </a:r>
          <a:r>
            <a:rPr kumimoji="1" lang="ja-JP" altLang="en-US" sz="1100">
              <a:latin typeface="ＭＳ Ｐゴシック" panose="020B0600070205080204" pitchFamily="50" charset="-128"/>
              <a:ea typeface="ＭＳ Ｐゴシック" panose="020B0600070205080204" pitchFamily="50" charset="-128"/>
            </a:rPr>
            <a:t>％前半で推移しており、高水準となっている。　事務事業の見直しや計画的な事業実施により、人件費、公債費はもとより、それら以外の経常経費についても抑制するように努め、経常収支比率の改善と柔軟性のある財政運営を目指す。 </a:t>
          </a:r>
          <a:r>
            <a:rPr kumimoji="1" lang="ja-JP" altLang="en-US" sz="115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116417</xdr:rowOff>
    </xdr:from>
    <xdr:to>
      <xdr:col>23</xdr:col>
      <xdr:colOff>133350</xdr:colOff>
      <xdr:row>60</xdr:row>
      <xdr:rowOff>109855</xdr:rowOff>
    </xdr:to>
    <xdr:cxnSp macro="">
      <xdr:nvCxnSpPr>
        <xdr:cNvPr id="130" name="直線コネクタ 129"/>
        <xdr:cNvCxnSpPr/>
      </xdr:nvCxnSpPr>
      <xdr:spPr>
        <a:xfrm flipV="1">
          <a:off x="4114800" y="10231967"/>
          <a:ext cx="8382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109855</xdr:rowOff>
    </xdr:from>
    <xdr:to>
      <xdr:col>19</xdr:col>
      <xdr:colOff>133350</xdr:colOff>
      <xdr:row>60</xdr:row>
      <xdr:rowOff>166158</xdr:rowOff>
    </xdr:to>
    <xdr:cxnSp macro="">
      <xdr:nvCxnSpPr>
        <xdr:cNvPr id="133" name="直線コネクタ 132"/>
        <xdr:cNvCxnSpPr/>
      </xdr:nvCxnSpPr>
      <xdr:spPr>
        <a:xfrm flipV="1">
          <a:off x="3225800" y="10396855"/>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107315</xdr:rowOff>
    </xdr:from>
    <xdr:to>
      <xdr:col>19</xdr:col>
      <xdr:colOff>184150</xdr:colOff>
      <xdr:row>61</xdr:row>
      <xdr:rowOff>37465</xdr:rowOff>
    </xdr:to>
    <xdr:sp macro="" textlink="">
      <xdr:nvSpPr>
        <xdr:cNvPr id="134" name="フローチャート: 判断 133"/>
        <xdr:cNvSpPr/>
      </xdr:nvSpPr>
      <xdr:spPr>
        <a:xfrm>
          <a:off x="4064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22242</xdr:rowOff>
    </xdr:from>
    <xdr:ext cx="736600" cy="259045"/>
    <xdr:sp macro="" textlink="">
      <xdr:nvSpPr>
        <xdr:cNvPr id="135" name="テキスト ボックス 134"/>
        <xdr:cNvSpPr txBox="1"/>
      </xdr:nvSpPr>
      <xdr:spPr>
        <a:xfrm>
          <a:off x="3733800" y="1048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138006</xdr:rowOff>
    </xdr:from>
    <xdr:to>
      <xdr:col>15</xdr:col>
      <xdr:colOff>82550</xdr:colOff>
      <xdr:row>60</xdr:row>
      <xdr:rowOff>166158</xdr:rowOff>
    </xdr:to>
    <xdr:cxnSp macro="">
      <xdr:nvCxnSpPr>
        <xdr:cNvPr id="136" name="直線コネクタ 135"/>
        <xdr:cNvCxnSpPr/>
      </xdr:nvCxnSpPr>
      <xdr:spPr>
        <a:xfrm>
          <a:off x="2336800" y="1042500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151554</xdr:rowOff>
    </xdr:from>
    <xdr:to>
      <xdr:col>15</xdr:col>
      <xdr:colOff>133350</xdr:colOff>
      <xdr:row>61</xdr:row>
      <xdr:rowOff>81704</xdr:rowOff>
    </xdr:to>
    <xdr:sp macro="" textlink="">
      <xdr:nvSpPr>
        <xdr:cNvPr id="137" name="フローチャート: 判断 136"/>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66481</xdr:rowOff>
    </xdr:from>
    <xdr:ext cx="762000" cy="259045"/>
    <xdr:sp macro="" textlink="">
      <xdr:nvSpPr>
        <xdr:cNvPr id="138" name="テキスト ボックス 137"/>
        <xdr:cNvSpPr txBox="1"/>
      </xdr:nvSpPr>
      <xdr:spPr>
        <a:xfrm>
          <a:off x="2844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138006</xdr:rowOff>
    </xdr:from>
    <xdr:to>
      <xdr:col>11</xdr:col>
      <xdr:colOff>31750</xdr:colOff>
      <xdr:row>60</xdr:row>
      <xdr:rowOff>138006</xdr:rowOff>
    </xdr:to>
    <xdr:cxnSp macro="">
      <xdr:nvCxnSpPr>
        <xdr:cNvPr id="139" name="直線コネクタ 138"/>
        <xdr:cNvCxnSpPr/>
      </xdr:nvCxnSpPr>
      <xdr:spPr>
        <a:xfrm>
          <a:off x="1447800" y="104250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123402</xdr:rowOff>
    </xdr:from>
    <xdr:to>
      <xdr:col>11</xdr:col>
      <xdr:colOff>82550</xdr:colOff>
      <xdr:row>61</xdr:row>
      <xdr:rowOff>53552</xdr:rowOff>
    </xdr:to>
    <xdr:sp macro="" textlink="">
      <xdr:nvSpPr>
        <xdr:cNvPr id="140" name="フローチャート: 判断 139"/>
        <xdr:cNvSpPr/>
      </xdr:nvSpPr>
      <xdr:spPr>
        <a:xfrm>
          <a:off x="2286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38329</xdr:rowOff>
    </xdr:from>
    <xdr:ext cx="762000" cy="259045"/>
    <xdr:sp macro="" textlink="">
      <xdr:nvSpPr>
        <xdr:cNvPr id="141" name="テキスト ボックス 140"/>
        <xdr:cNvSpPr txBox="1"/>
      </xdr:nvSpPr>
      <xdr:spPr>
        <a:xfrm>
          <a:off x="1955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67098</xdr:rowOff>
    </xdr:from>
    <xdr:to>
      <xdr:col>7</xdr:col>
      <xdr:colOff>31750</xdr:colOff>
      <xdr:row>60</xdr:row>
      <xdr:rowOff>168698</xdr:rowOff>
    </xdr:to>
    <xdr:sp macro="" textlink="">
      <xdr:nvSpPr>
        <xdr:cNvPr id="142" name="フローチャート: 判断 141"/>
        <xdr:cNvSpPr/>
      </xdr:nvSpPr>
      <xdr:spPr>
        <a:xfrm>
          <a:off x="1397000" y="1035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7425</xdr:rowOff>
    </xdr:from>
    <xdr:ext cx="762000" cy="259045"/>
    <xdr:sp macro="" textlink="">
      <xdr:nvSpPr>
        <xdr:cNvPr id="143" name="テキスト ボックス 142"/>
        <xdr:cNvSpPr txBox="1"/>
      </xdr:nvSpPr>
      <xdr:spPr>
        <a:xfrm>
          <a:off x="1066800" y="101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65617</xdr:rowOff>
    </xdr:from>
    <xdr:to>
      <xdr:col>23</xdr:col>
      <xdr:colOff>184150</xdr:colOff>
      <xdr:row>59</xdr:row>
      <xdr:rowOff>167217</xdr:rowOff>
    </xdr:to>
    <xdr:sp macro="" textlink="">
      <xdr:nvSpPr>
        <xdr:cNvPr id="149" name="楕円 148"/>
        <xdr:cNvSpPr/>
      </xdr:nvSpPr>
      <xdr:spPr>
        <a:xfrm>
          <a:off x="49022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82144</xdr:rowOff>
    </xdr:from>
    <xdr:ext cx="762000" cy="259045"/>
    <xdr:sp macro="" textlink="">
      <xdr:nvSpPr>
        <xdr:cNvPr id="150" name="財政構造の弾力性該当値テキスト"/>
        <xdr:cNvSpPr txBox="1"/>
      </xdr:nvSpPr>
      <xdr:spPr>
        <a:xfrm>
          <a:off x="5041900" y="1002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59055</xdr:rowOff>
    </xdr:from>
    <xdr:to>
      <xdr:col>19</xdr:col>
      <xdr:colOff>184150</xdr:colOff>
      <xdr:row>60</xdr:row>
      <xdr:rowOff>160655</xdr:rowOff>
    </xdr:to>
    <xdr:sp macro="" textlink="">
      <xdr:nvSpPr>
        <xdr:cNvPr id="151" name="楕円 150"/>
        <xdr:cNvSpPr/>
      </xdr:nvSpPr>
      <xdr:spPr>
        <a:xfrm>
          <a:off x="4064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170832</xdr:rowOff>
    </xdr:from>
    <xdr:ext cx="736600" cy="259045"/>
    <xdr:sp macro="" textlink="">
      <xdr:nvSpPr>
        <xdr:cNvPr id="152" name="テキスト ボックス 151"/>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115358</xdr:rowOff>
    </xdr:from>
    <xdr:to>
      <xdr:col>15</xdr:col>
      <xdr:colOff>133350</xdr:colOff>
      <xdr:row>61</xdr:row>
      <xdr:rowOff>45508</xdr:rowOff>
    </xdr:to>
    <xdr:sp macro="" textlink="">
      <xdr:nvSpPr>
        <xdr:cNvPr id="153" name="楕円 152"/>
        <xdr:cNvSpPr/>
      </xdr:nvSpPr>
      <xdr:spPr>
        <a:xfrm>
          <a:off x="3175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55685</xdr:rowOff>
    </xdr:from>
    <xdr:ext cx="762000" cy="259045"/>
    <xdr:sp macro="" textlink="">
      <xdr:nvSpPr>
        <xdr:cNvPr id="154" name="テキスト ボックス 153"/>
        <xdr:cNvSpPr txBox="1"/>
      </xdr:nvSpPr>
      <xdr:spPr>
        <a:xfrm>
          <a:off x="2844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87206</xdr:rowOff>
    </xdr:from>
    <xdr:to>
      <xdr:col>11</xdr:col>
      <xdr:colOff>82550</xdr:colOff>
      <xdr:row>61</xdr:row>
      <xdr:rowOff>17356</xdr:rowOff>
    </xdr:to>
    <xdr:sp macro="" textlink="">
      <xdr:nvSpPr>
        <xdr:cNvPr id="155" name="楕円 154"/>
        <xdr:cNvSpPr/>
      </xdr:nvSpPr>
      <xdr:spPr>
        <a:xfrm>
          <a:off x="2286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27533</xdr:rowOff>
    </xdr:from>
    <xdr:ext cx="762000" cy="259045"/>
    <xdr:sp macro="" textlink="">
      <xdr:nvSpPr>
        <xdr:cNvPr id="156" name="テキスト ボックス 155"/>
        <xdr:cNvSpPr txBox="1"/>
      </xdr:nvSpPr>
      <xdr:spPr>
        <a:xfrm>
          <a:off x="1955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87206</xdr:rowOff>
    </xdr:from>
    <xdr:to>
      <xdr:col>7</xdr:col>
      <xdr:colOff>31750</xdr:colOff>
      <xdr:row>61</xdr:row>
      <xdr:rowOff>17356</xdr:rowOff>
    </xdr:to>
    <xdr:sp macro="" textlink="">
      <xdr:nvSpPr>
        <xdr:cNvPr id="157" name="楕円 156"/>
        <xdr:cNvSpPr/>
      </xdr:nvSpPr>
      <xdr:spPr>
        <a:xfrm>
          <a:off x="1397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2133</xdr:rowOff>
    </xdr:from>
    <xdr:ext cx="762000" cy="259045"/>
    <xdr:sp macro="" textlink="">
      <xdr:nvSpPr>
        <xdr:cNvPr id="158" name="テキスト ボックス 157"/>
        <xdr:cNvSpPr txBox="1"/>
      </xdr:nvSpPr>
      <xdr:spPr>
        <a:xfrm>
          <a:off x="10668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[259,521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人当たり人件費・物件費等決算額は、類似団体平均を大きく上回っている。令和３年度においては、新型コロナウイルスワクチン接種事業に係る物件費の増などにより前年度に比べ</a:t>
          </a:r>
          <a:r>
            <a:rPr kumimoji="1" lang="en-US" altLang="ja-JP" sz="1100">
              <a:latin typeface="ＭＳ Ｐゴシック" panose="020B0600070205080204" pitchFamily="50" charset="-128"/>
              <a:ea typeface="ＭＳ Ｐゴシック" panose="020B0600070205080204" pitchFamily="50" charset="-128"/>
            </a:rPr>
            <a:t>12,005</a:t>
          </a:r>
          <a:r>
            <a:rPr kumimoji="1" lang="ja-JP" altLang="en-US" sz="1100">
              <a:latin typeface="ＭＳ Ｐゴシック" panose="020B0600070205080204" pitchFamily="50" charset="-128"/>
              <a:ea typeface="ＭＳ Ｐゴシック" panose="020B0600070205080204" pitchFamily="50" charset="-128"/>
            </a:rPr>
            <a:t>円増加した。令和４年度以降については、世界規模でエネルギー価格が高騰しており、経常経費の増大が見込まれる。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物価上昇に伴う賃上げの動きが広がり、今後、公務員の人件費にも影響を及ぼし新たな財政需要の増加要因になることも想定される。これら経費の削減にも限界があるため、今後の財政の運営に係る大きな課題となっているところである。今後、行政サービスの低下に繋がらないよう考慮しつつ適正な定員管理を行うなどし、コスト削減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68030</xdr:rowOff>
    </xdr:from>
    <xdr:to>
      <xdr:col>23</xdr:col>
      <xdr:colOff>133350</xdr:colOff>
      <xdr:row>83</xdr:row>
      <xdr:rowOff>92170</xdr:rowOff>
    </xdr:to>
    <xdr:cxnSp macro="">
      <xdr:nvCxnSpPr>
        <xdr:cNvPr id="192" name="直線コネクタ 191"/>
        <xdr:cNvCxnSpPr/>
      </xdr:nvCxnSpPr>
      <xdr:spPr>
        <a:xfrm>
          <a:off x="4114800" y="14298380"/>
          <a:ext cx="838200" cy="2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32020</xdr:rowOff>
    </xdr:from>
    <xdr:to>
      <xdr:col>19</xdr:col>
      <xdr:colOff>133350</xdr:colOff>
      <xdr:row>83</xdr:row>
      <xdr:rowOff>68030</xdr:rowOff>
    </xdr:to>
    <xdr:cxnSp macro="">
      <xdr:nvCxnSpPr>
        <xdr:cNvPr id="195" name="直線コネクタ 194"/>
        <xdr:cNvCxnSpPr/>
      </xdr:nvCxnSpPr>
      <xdr:spPr>
        <a:xfrm>
          <a:off x="3225800" y="14262370"/>
          <a:ext cx="889000" cy="3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67570</xdr:rowOff>
    </xdr:from>
    <xdr:to>
      <xdr:col>19</xdr:col>
      <xdr:colOff>184150</xdr:colOff>
      <xdr:row>82</xdr:row>
      <xdr:rowOff>169170</xdr:rowOff>
    </xdr:to>
    <xdr:sp macro="" textlink="">
      <xdr:nvSpPr>
        <xdr:cNvPr id="196" name="フローチャート: 判断 195"/>
        <xdr:cNvSpPr/>
      </xdr:nvSpPr>
      <xdr:spPr>
        <a:xfrm>
          <a:off x="4064000" y="14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7897</xdr:rowOff>
    </xdr:from>
    <xdr:ext cx="736600" cy="259045"/>
    <xdr:sp macro="" textlink="">
      <xdr:nvSpPr>
        <xdr:cNvPr id="197" name="テキスト ボックス 196"/>
        <xdr:cNvSpPr txBox="1"/>
      </xdr:nvSpPr>
      <xdr:spPr>
        <a:xfrm>
          <a:off x="3733800" y="13895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8564</xdr:rowOff>
    </xdr:from>
    <xdr:to>
      <xdr:col>15</xdr:col>
      <xdr:colOff>82550</xdr:colOff>
      <xdr:row>83</xdr:row>
      <xdr:rowOff>32020</xdr:rowOff>
    </xdr:to>
    <xdr:cxnSp macro="">
      <xdr:nvCxnSpPr>
        <xdr:cNvPr id="198" name="直線コネクタ 197"/>
        <xdr:cNvCxnSpPr/>
      </xdr:nvCxnSpPr>
      <xdr:spPr>
        <a:xfrm>
          <a:off x="2336800" y="14238914"/>
          <a:ext cx="889000" cy="2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42005</xdr:rowOff>
    </xdr:from>
    <xdr:to>
      <xdr:col>15</xdr:col>
      <xdr:colOff>133350</xdr:colOff>
      <xdr:row>82</xdr:row>
      <xdr:rowOff>143605</xdr:rowOff>
    </xdr:to>
    <xdr:sp macro="" textlink="">
      <xdr:nvSpPr>
        <xdr:cNvPr id="199" name="フローチャート: 判断 198"/>
        <xdr:cNvSpPr/>
      </xdr:nvSpPr>
      <xdr:spPr>
        <a:xfrm>
          <a:off x="3175000" y="1410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153782</xdr:rowOff>
    </xdr:from>
    <xdr:ext cx="762000" cy="259045"/>
    <xdr:sp macro="" textlink="">
      <xdr:nvSpPr>
        <xdr:cNvPr id="200" name="テキスト ボックス 199"/>
        <xdr:cNvSpPr txBox="1"/>
      </xdr:nvSpPr>
      <xdr:spPr>
        <a:xfrm>
          <a:off x="2844800" y="1386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169923</xdr:rowOff>
    </xdr:from>
    <xdr:to>
      <xdr:col>11</xdr:col>
      <xdr:colOff>31750</xdr:colOff>
      <xdr:row>83</xdr:row>
      <xdr:rowOff>8564</xdr:rowOff>
    </xdr:to>
    <xdr:cxnSp macro="">
      <xdr:nvCxnSpPr>
        <xdr:cNvPr id="201" name="直線コネクタ 200"/>
        <xdr:cNvCxnSpPr/>
      </xdr:nvCxnSpPr>
      <xdr:spPr>
        <a:xfrm>
          <a:off x="1447800" y="14228823"/>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25575</xdr:rowOff>
    </xdr:from>
    <xdr:to>
      <xdr:col>11</xdr:col>
      <xdr:colOff>82550</xdr:colOff>
      <xdr:row>82</xdr:row>
      <xdr:rowOff>127175</xdr:rowOff>
    </xdr:to>
    <xdr:sp macro="" textlink="">
      <xdr:nvSpPr>
        <xdr:cNvPr id="202" name="フローチャート: 判断 201"/>
        <xdr:cNvSpPr/>
      </xdr:nvSpPr>
      <xdr:spPr>
        <a:xfrm>
          <a:off x="2286000" y="1408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137352</xdr:rowOff>
    </xdr:from>
    <xdr:ext cx="762000" cy="259045"/>
    <xdr:sp macro="" textlink="">
      <xdr:nvSpPr>
        <xdr:cNvPr id="203" name="テキスト ボックス 202"/>
        <xdr:cNvSpPr txBox="1"/>
      </xdr:nvSpPr>
      <xdr:spPr>
        <a:xfrm>
          <a:off x="1955800" y="1385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8877</xdr:rowOff>
    </xdr:from>
    <xdr:to>
      <xdr:col>7</xdr:col>
      <xdr:colOff>31750</xdr:colOff>
      <xdr:row>82</xdr:row>
      <xdr:rowOff>110477</xdr:rowOff>
    </xdr:to>
    <xdr:sp macro="" textlink="">
      <xdr:nvSpPr>
        <xdr:cNvPr id="204" name="フローチャート: 判断 203"/>
        <xdr:cNvSpPr/>
      </xdr:nvSpPr>
      <xdr:spPr>
        <a:xfrm>
          <a:off x="1397000" y="1406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120654</xdr:rowOff>
    </xdr:from>
    <xdr:ext cx="762000" cy="259045"/>
    <xdr:sp macro="" textlink="">
      <xdr:nvSpPr>
        <xdr:cNvPr id="205" name="テキスト ボックス 204"/>
        <xdr:cNvSpPr txBox="1"/>
      </xdr:nvSpPr>
      <xdr:spPr>
        <a:xfrm>
          <a:off x="1066800" y="13836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41370</xdr:rowOff>
    </xdr:from>
    <xdr:to>
      <xdr:col>23</xdr:col>
      <xdr:colOff>184150</xdr:colOff>
      <xdr:row>83</xdr:row>
      <xdr:rowOff>142970</xdr:rowOff>
    </xdr:to>
    <xdr:sp macro="" textlink="">
      <xdr:nvSpPr>
        <xdr:cNvPr id="211" name="楕円 210"/>
        <xdr:cNvSpPr/>
      </xdr:nvSpPr>
      <xdr:spPr>
        <a:xfrm>
          <a:off x="4902200" y="1427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13447</xdr:rowOff>
    </xdr:from>
    <xdr:ext cx="762000" cy="259045"/>
    <xdr:sp macro="" textlink="">
      <xdr:nvSpPr>
        <xdr:cNvPr id="212" name="人件費・物件費等の状況該当値テキスト"/>
        <xdr:cNvSpPr txBox="1"/>
      </xdr:nvSpPr>
      <xdr:spPr>
        <a:xfrm>
          <a:off x="5041900" y="1424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17230</xdr:rowOff>
    </xdr:from>
    <xdr:to>
      <xdr:col>19</xdr:col>
      <xdr:colOff>184150</xdr:colOff>
      <xdr:row>83</xdr:row>
      <xdr:rowOff>118830</xdr:rowOff>
    </xdr:to>
    <xdr:sp macro="" textlink="">
      <xdr:nvSpPr>
        <xdr:cNvPr id="213" name="楕円 212"/>
        <xdr:cNvSpPr/>
      </xdr:nvSpPr>
      <xdr:spPr>
        <a:xfrm>
          <a:off x="4064000" y="142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103607</xdr:rowOff>
    </xdr:from>
    <xdr:ext cx="736600" cy="259045"/>
    <xdr:sp macro="" textlink="">
      <xdr:nvSpPr>
        <xdr:cNvPr id="214" name="テキスト ボックス 213"/>
        <xdr:cNvSpPr txBox="1"/>
      </xdr:nvSpPr>
      <xdr:spPr>
        <a:xfrm>
          <a:off x="3733800" y="143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152670</xdr:rowOff>
    </xdr:from>
    <xdr:to>
      <xdr:col>15</xdr:col>
      <xdr:colOff>133350</xdr:colOff>
      <xdr:row>83</xdr:row>
      <xdr:rowOff>82820</xdr:rowOff>
    </xdr:to>
    <xdr:sp macro="" textlink="">
      <xdr:nvSpPr>
        <xdr:cNvPr id="215" name="楕円 214"/>
        <xdr:cNvSpPr/>
      </xdr:nvSpPr>
      <xdr:spPr>
        <a:xfrm>
          <a:off x="3175000" y="14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67597</xdr:rowOff>
    </xdr:from>
    <xdr:ext cx="762000" cy="259045"/>
    <xdr:sp macro="" textlink="">
      <xdr:nvSpPr>
        <xdr:cNvPr id="216" name="テキスト ボックス 215"/>
        <xdr:cNvSpPr txBox="1"/>
      </xdr:nvSpPr>
      <xdr:spPr>
        <a:xfrm>
          <a:off x="2844800" y="1429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129214</xdr:rowOff>
    </xdr:from>
    <xdr:to>
      <xdr:col>11</xdr:col>
      <xdr:colOff>82550</xdr:colOff>
      <xdr:row>83</xdr:row>
      <xdr:rowOff>59364</xdr:rowOff>
    </xdr:to>
    <xdr:sp macro="" textlink="">
      <xdr:nvSpPr>
        <xdr:cNvPr id="217" name="楕円 216"/>
        <xdr:cNvSpPr/>
      </xdr:nvSpPr>
      <xdr:spPr>
        <a:xfrm>
          <a:off x="2286000" y="1418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44141</xdr:rowOff>
    </xdr:from>
    <xdr:ext cx="762000" cy="259045"/>
    <xdr:sp macro="" textlink="">
      <xdr:nvSpPr>
        <xdr:cNvPr id="218" name="テキスト ボックス 217"/>
        <xdr:cNvSpPr txBox="1"/>
      </xdr:nvSpPr>
      <xdr:spPr>
        <a:xfrm>
          <a:off x="1955800" y="1427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119123</xdr:rowOff>
    </xdr:from>
    <xdr:to>
      <xdr:col>7</xdr:col>
      <xdr:colOff>31750</xdr:colOff>
      <xdr:row>83</xdr:row>
      <xdr:rowOff>49273</xdr:rowOff>
    </xdr:to>
    <xdr:sp macro="" textlink="">
      <xdr:nvSpPr>
        <xdr:cNvPr id="219" name="楕円 218"/>
        <xdr:cNvSpPr/>
      </xdr:nvSpPr>
      <xdr:spPr>
        <a:xfrm>
          <a:off x="1397000" y="1417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34050</xdr:rowOff>
    </xdr:from>
    <xdr:ext cx="762000" cy="259045"/>
    <xdr:sp macro="" textlink="">
      <xdr:nvSpPr>
        <xdr:cNvPr id="220" name="テキスト ボックス 219"/>
        <xdr:cNvSpPr txBox="1"/>
      </xdr:nvSpPr>
      <xdr:spPr>
        <a:xfrm>
          <a:off x="1066800" y="1426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市町村合併以降、類似団体平均と同水準で推移していることから、今後も行政需要に対応出来る適切な定員管理を行い、一定の給与水準を維持していく。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34572</xdr:rowOff>
    </xdr:from>
    <xdr:to>
      <xdr:col>81</xdr:col>
      <xdr:colOff>44450</xdr:colOff>
      <xdr:row>86</xdr:row>
      <xdr:rowOff>34572</xdr:rowOff>
    </xdr:to>
    <xdr:cxnSp macro="">
      <xdr:nvCxnSpPr>
        <xdr:cNvPr id="254" name="直線コネクタ 253"/>
        <xdr:cNvCxnSpPr/>
      </xdr:nvCxnSpPr>
      <xdr:spPr>
        <a:xfrm>
          <a:off x="16179800" y="14779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5"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34572</xdr:rowOff>
    </xdr:from>
    <xdr:to>
      <xdr:col>77</xdr:col>
      <xdr:colOff>44450</xdr:colOff>
      <xdr:row>86</xdr:row>
      <xdr:rowOff>74789</xdr:rowOff>
    </xdr:to>
    <xdr:cxnSp macro="">
      <xdr:nvCxnSpPr>
        <xdr:cNvPr id="257" name="直線コネクタ 256"/>
        <xdr:cNvCxnSpPr/>
      </xdr:nvCxnSpPr>
      <xdr:spPr>
        <a:xfrm flipV="1">
          <a:off x="15290800" y="147792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168628</xdr:rowOff>
    </xdr:from>
    <xdr:to>
      <xdr:col>77</xdr:col>
      <xdr:colOff>95250</xdr:colOff>
      <xdr:row>86</xdr:row>
      <xdr:rowOff>98778</xdr:rowOff>
    </xdr:to>
    <xdr:sp macro="" textlink="">
      <xdr:nvSpPr>
        <xdr:cNvPr id="258" name="フローチャート: 判断 257"/>
        <xdr:cNvSpPr/>
      </xdr:nvSpPr>
      <xdr:spPr>
        <a:xfrm>
          <a:off x="16129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83555</xdr:rowOff>
    </xdr:from>
    <xdr:ext cx="736600" cy="259045"/>
    <xdr:sp macro="" textlink="">
      <xdr:nvSpPr>
        <xdr:cNvPr id="259" name="テキスト ボックス 258"/>
        <xdr:cNvSpPr txBox="1"/>
      </xdr:nvSpPr>
      <xdr:spPr>
        <a:xfrm>
          <a:off x="15798800" y="1482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74789</xdr:rowOff>
    </xdr:to>
    <xdr:cxnSp macro="">
      <xdr:nvCxnSpPr>
        <xdr:cNvPr id="260" name="直線コネクタ 259"/>
        <xdr:cNvCxnSpPr/>
      </xdr:nvCxnSpPr>
      <xdr:spPr>
        <a:xfrm>
          <a:off x="14401800" y="148060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1" name="フローチャート: 判断 260"/>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2" name="テキスト ボックス 261"/>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138995</xdr:rowOff>
    </xdr:from>
    <xdr:to>
      <xdr:col>68</xdr:col>
      <xdr:colOff>152400</xdr:colOff>
      <xdr:row>86</xdr:row>
      <xdr:rowOff>61384</xdr:rowOff>
    </xdr:to>
    <xdr:cxnSp macro="">
      <xdr:nvCxnSpPr>
        <xdr:cNvPr id="263" name="直線コネクタ 262"/>
        <xdr:cNvCxnSpPr/>
      </xdr:nvCxnSpPr>
      <xdr:spPr>
        <a:xfrm>
          <a:off x="13512800" y="14712245"/>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168628</xdr:rowOff>
    </xdr:from>
    <xdr:to>
      <xdr:col>68</xdr:col>
      <xdr:colOff>203200</xdr:colOff>
      <xdr:row>86</xdr:row>
      <xdr:rowOff>98778</xdr:rowOff>
    </xdr:to>
    <xdr:sp macro="" textlink="">
      <xdr:nvSpPr>
        <xdr:cNvPr id="264" name="フローチャート: 判断 263"/>
        <xdr:cNvSpPr/>
      </xdr:nvSpPr>
      <xdr:spPr>
        <a:xfrm>
          <a:off x="14351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108955</xdr:rowOff>
    </xdr:from>
    <xdr:ext cx="762000" cy="259045"/>
    <xdr:sp macro="" textlink="">
      <xdr:nvSpPr>
        <xdr:cNvPr id="265" name="テキスト ボックス 264"/>
        <xdr:cNvSpPr txBox="1"/>
      </xdr:nvSpPr>
      <xdr:spPr>
        <a:xfrm>
          <a:off x="14020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66" name="フローチャート: 判断 265"/>
        <xdr:cNvSpPr/>
      </xdr:nvSpPr>
      <xdr:spPr>
        <a:xfrm>
          <a:off x="13462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110366</xdr:rowOff>
    </xdr:from>
    <xdr:ext cx="762000" cy="259045"/>
    <xdr:sp macro="" textlink="">
      <xdr:nvSpPr>
        <xdr:cNvPr id="267" name="テキスト ボックス 266"/>
        <xdr:cNvSpPr txBox="1"/>
      </xdr:nvSpPr>
      <xdr:spPr>
        <a:xfrm>
          <a:off x="13131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73" name="楕円 272"/>
        <xdr:cNvSpPr/>
      </xdr:nvSpPr>
      <xdr:spPr>
        <a:xfrm>
          <a:off x="169672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299</xdr:rowOff>
    </xdr:from>
    <xdr:ext cx="762000" cy="259045"/>
    <xdr:sp macro="" textlink="">
      <xdr:nvSpPr>
        <xdr:cNvPr id="274" name="給与水準   （国との比較）該当値テキスト"/>
        <xdr:cNvSpPr txBox="1"/>
      </xdr:nvSpPr>
      <xdr:spPr>
        <a:xfrm>
          <a:off x="171069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155222</xdr:rowOff>
    </xdr:from>
    <xdr:to>
      <xdr:col>77</xdr:col>
      <xdr:colOff>95250</xdr:colOff>
      <xdr:row>86</xdr:row>
      <xdr:rowOff>85372</xdr:rowOff>
    </xdr:to>
    <xdr:sp macro="" textlink="">
      <xdr:nvSpPr>
        <xdr:cNvPr id="275" name="楕円 274"/>
        <xdr:cNvSpPr/>
      </xdr:nvSpPr>
      <xdr:spPr>
        <a:xfrm>
          <a:off x="16129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76" name="テキスト ボックス 275"/>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23989</xdr:rowOff>
    </xdr:from>
    <xdr:to>
      <xdr:col>73</xdr:col>
      <xdr:colOff>44450</xdr:colOff>
      <xdr:row>86</xdr:row>
      <xdr:rowOff>125589</xdr:rowOff>
    </xdr:to>
    <xdr:sp macro="" textlink="">
      <xdr:nvSpPr>
        <xdr:cNvPr id="277" name="楕円 276"/>
        <xdr:cNvSpPr/>
      </xdr:nvSpPr>
      <xdr:spPr>
        <a:xfrm>
          <a:off x="15240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110366</xdr:rowOff>
    </xdr:from>
    <xdr:ext cx="762000" cy="259045"/>
    <xdr:sp macro="" textlink="">
      <xdr:nvSpPr>
        <xdr:cNvPr id="278" name="テキスト ボックス 277"/>
        <xdr:cNvSpPr txBox="1"/>
      </xdr:nvSpPr>
      <xdr:spPr>
        <a:xfrm>
          <a:off x="14909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79" name="楕円 278"/>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0" name="テキスト ボックス 279"/>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81" name="楕円 280"/>
        <xdr:cNvSpPr/>
      </xdr:nvSpPr>
      <xdr:spPr>
        <a:xfrm>
          <a:off x="13462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82" name="テキスト ボックス 281"/>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美作市定員適正化計画により職員数の削減に努めてきたが、同時に人口も減少しているため、大幅な数値の改善はなされていない。</a:t>
          </a: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今後も定員適正化計画に基づき、事務事業の見直しやアウトソーシングの活用等を行い、より適正な定員管理に努める。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11793</xdr:rowOff>
    </xdr:from>
    <xdr:to>
      <xdr:col>81</xdr:col>
      <xdr:colOff>44450</xdr:colOff>
      <xdr:row>64</xdr:row>
      <xdr:rowOff>38221</xdr:rowOff>
    </xdr:to>
    <xdr:cxnSp macro="">
      <xdr:nvCxnSpPr>
        <xdr:cNvPr id="319" name="直線コネクタ 318"/>
        <xdr:cNvCxnSpPr/>
      </xdr:nvCxnSpPr>
      <xdr:spPr>
        <a:xfrm>
          <a:off x="16179800" y="10984593"/>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147622</xdr:rowOff>
    </xdr:from>
    <xdr:to>
      <xdr:col>77</xdr:col>
      <xdr:colOff>44450</xdr:colOff>
      <xdr:row>64</xdr:row>
      <xdr:rowOff>11793</xdr:rowOff>
    </xdr:to>
    <xdr:cxnSp macro="">
      <xdr:nvCxnSpPr>
        <xdr:cNvPr id="322" name="直線コネクタ 321"/>
        <xdr:cNvCxnSpPr/>
      </xdr:nvCxnSpPr>
      <xdr:spPr>
        <a:xfrm>
          <a:off x="15290800" y="10948972"/>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41245</xdr:rowOff>
    </xdr:from>
    <xdr:to>
      <xdr:col>77</xdr:col>
      <xdr:colOff>95250</xdr:colOff>
      <xdr:row>60</xdr:row>
      <xdr:rowOff>142845</xdr:rowOff>
    </xdr:to>
    <xdr:sp macro="" textlink="">
      <xdr:nvSpPr>
        <xdr:cNvPr id="323" name="フローチャート: 判断 322"/>
        <xdr:cNvSpPr/>
      </xdr:nvSpPr>
      <xdr:spPr>
        <a:xfrm>
          <a:off x="16129000" y="1032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153022</xdr:rowOff>
    </xdr:from>
    <xdr:ext cx="736600" cy="259045"/>
    <xdr:sp macro="" textlink="">
      <xdr:nvSpPr>
        <xdr:cNvPr id="324" name="テキスト ボックス 323"/>
        <xdr:cNvSpPr txBox="1"/>
      </xdr:nvSpPr>
      <xdr:spPr>
        <a:xfrm>
          <a:off x="15798800" y="10097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147622</xdr:rowOff>
    </xdr:from>
    <xdr:to>
      <xdr:col>72</xdr:col>
      <xdr:colOff>203200</xdr:colOff>
      <xdr:row>63</xdr:row>
      <xdr:rowOff>148772</xdr:rowOff>
    </xdr:to>
    <xdr:cxnSp macro="">
      <xdr:nvCxnSpPr>
        <xdr:cNvPr id="325" name="直線コネクタ 324"/>
        <xdr:cNvCxnSpPr/>
      </xdr:nvCxnSpPr>
      <xdr:spPr>
        <a:xfrm flipV="1">
          <a:off x="14401800" y="10948972"/>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36649</xdr:rowOff>
    </xdr:from>
    <xdr:to>
      <xdr:col>73</xdr:col>
      <xdr:colOff>44450</xdr:colOff>
      <xdr:row>60</xdr:row>
      <xdr:rowOff>138249</xdr:rowOff>
    </xdr:to>
    <xdr:sp macro="" textlink="">
      <xdr:nvSpPr>
        <xdr:cNvPr id="326" name="フローチャート: 判断 325"/>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148426</xdr:rowOff>
    </xdr:from>
    <xdr:ext cx="762000" cy="259045"/>
    <xdr:sp macro="" textlink="">
      <xdr:nvSpPr>
        <xdr:cNvPr id="327" name="テキスト ボックス 326"/>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95915</xdr:rowOff>
    </xdr:from>
    <xdr:to>
      <xdr:col>68</xdr:col>
      <xdr:colOff>152400</xdr:colOff>
      <xdr:row>63</xdr:row>
      <xdr:rowOff>148772</xdr:rowOff>
    </xdr:to>
    <xdr:cxnSp macro="">
      <xdr:nvCxnSpPr>
        <xdr:cNvPr id="328" name="直線コネクタ 327"/>
        <xdr:cNvCxnSpPr/>
      </xdr:nvCxnSpPr>
      <xdr:spPr>
        <a:xfrm>
          <a:off x="13512800" y="10897265"/>
          <a:ext cx="889000" cy="5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2177</xdr:rowOff>
    </xdr:from>
    <xdr:to>
      <xdr:col>68</xdr:col>
      <xdr:colOff>203200</xdr:colOff>
      <xdr:row>60</xdr:row>
      <xdr:rowOff>103777</xdr:rowOff>
    </xdr:to>
    <xdr:sp macro="" textlink="">
      <xdr:nvSpPr>
        <xdr:cNvPr id="329" name="フローチャート: 判断 328"/>
        <xdr:cNvSpPr/>
      </xdr:nvSpPr>
      <xdr:spPr>
        <a:xfrm>
          <a:off x="14351000" y="1028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113954</xdr:rowOff>
    </xdr:from>
    <xdr:ext cx="762000" cy="259045"/>
    <xdr:sp macro="" textlink="">
      <xdr:nvSpPr>
        <xdr:cNvPr id="330" name="テキスト ボックス 329"/>
        <xdr:cNvSpPr txBox="1"/>
      </xdr:nvSpPr>
      <xdr:spPr>
        <a:xfrm>
          <a:off x="14020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163285</xdr:rowOff>
    </xdr:from>
    <xdr:to>
      <xdr:col>64</xdr:col>
      <xdr:colOff>152400</xdr:colOff>
      <xdr:row>60</xdr:row>
      <xdr:rowOff>93435</xdr:rowOff>
    </xdr:to>
    <xdr:sp macro="" textlink="">
      <xdr:nvSpPr>
        <xdr:cNvPr id="331" name="フローチャート: 判断 330"/>
        <xdr:cNvSpPr/>
      </xdr:nvSpPr>
      <xdr:spPr>
        <a:xfrm>
          <a:off x="13462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103612</xdr:rowOff>
    </xdr:from>
    <xdr:ext cx="762000" cy="259045"/>
    <xdr:sp macro="" textlink="">
      <xdr:nvSpPr>
        <xdr:cNvPr id="332" name="テキスト ボックス 331"/>
        <xdr:cNvSpPr txBox="1"/>
      </xdr:nvSpPr>
      <xdr:spPr>
        <a:xfrm>
          <a:off x="13131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158871</xdr:rowOff>
    </xdr:from>
    <xdr:to>
      <xdr:col>81</xdr:col>
      <xdr:colOff>95250</xdr:colOff>
      <xdr:row>64</xdr:row>
      <xdr:rowOff>89021</xdr:rowOff>
    </xdr:to>
    <xdr:sp macro="" textlink="">
      <xdr:nvSpPr>
        <xdr:cNvPr id="338" name="楕円 337"/>
        <xdr:cNvSpPr/>
      </xdr:nvSpPr>
      <xdr:spPr>
        <a:xfrm>
          <a:off x="16967200" y="1096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130948</xdr:rowOff>
    </xdr:from>
    <xdr:ext cx="762000" cy="259045"/>
    <xdr:sp macro="" textlink="">
      <xdr:nvSpPr>
        <xdr:cNvPr id="339" name="定員管理の状況該当値テキスト"/>
        <xdr:cNvSpPr txBox="1"/>
      </xdr:nvSpPr>
      <xdr:spPr>
        <a:xfrm>
          <a:off x="17106900" y="10932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132443</xdr:rowOff>
    </xdr:from>
    <xdr:to>
      <xdr:col>77</xdr:col>
      <xdr:colOff>95250</xdr:colOff>
      <xdr:row>64</xdr:row>
      <xdr:rowOff>62593</xdr:rowOff>
    </xdr:to>
    <xdr:sp macro="" textlink="">
      <xdr:nvSpPr>
        <xdr:cNvPr id="340" name="楕円 339"/>
        <xdr:cNvSpPr/>
      </xdr:nvSpPr>
      <xdr:spPr>
        <a:xfrm>
          <a:off x="16129000" y="109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47370</xdr:rowOff>
    </xdr:from>
    <xdr:ext cx="736600" cy="259045"/>
    <xdr:sp macro="" textlink="">
      <xdr:nvSpPr>
        <xdr:cNvPr id="341" name="テキスト ボックス 340"/>
        <xdr:cNvSpPr txBox="1"/>
      </xdr:nvSpPr>
      <xdr:spPr>
        <a:xfrm>
          <a:off x="15798800" y="1102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96822</xdr:rowOff>
    </xdr:from>
    <xdr:to>
      <xdr:col>73</xdr:col>
      <xdr:colOff>44450</xdr:colOff>
      <xdr:row>64</xdr:row>
      <xdr:rowOff>26972</xdr:rowOff>
    </xdr:to>
    <xdr:sp macro="" textlink="">
      <xdr:nvSpPr>
        <xdr:cNvPr id="342" name="楕円 341"/>
        <xdr:cNvSpPr/>
      </xdr:nvSpPr>
      <xdr:spPr>
        <a:xfrm>
          <a:off x="15240000" y="1089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11749</xdr:rowOff>
    </xdr:from>
    <xdr:ext cx="762000" cy="259045"/>
    <xdr:sp macro="" textlink="">
      <xdr:nvSpPr>
        <xdr:cNvPr id="343" name="テキスト ボックス 342"/>
        <xdr:cNvSpPr txBox="1"/>
      </xdr:nvSpPr>
      <xdr:spPr>
        <a:xfrm>
          <a:off x="14909800" y="1098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97972</xdr:rowOff>
    </xdr:from>
    <xdr:to>
      <xdr:col>68</xdr:col>
      <xdr:colOff>203200</xdr:colOff>
      <xdr:row>64</xdr:row>
      <xdr:rowOff>28122</xdr:rowOff>
    </xdr:to>
    <xdr:sp macro="" textlink="">
      <xdr:nvSpPr>
        <xdr:cNvPr id="344" name="楕円 343"/>
        <xdr:cNvSpPr/>
      </xdr:nvSpPr>
      <xdr:spPr>
        <a:xfrm>
          <a:off x="14351000" y="108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12899</xdr:rowOff>
    </xdr:from>
    <xdr:ext cx="762000" cy="259045"/>
    <xdr:sp macro="" textlink="">
      <xdr:nvSpPr>
        <xdr:cNvPr id="345" name="テキスト ボックス 344"/>
        <xdr:cNvSpPr txBox="1"/>
      </xdr:nvSpPr>
      <xdr:spPr>
        <a:xfrm>
          <a:off x="14020800" y="1098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45115</xdr:rowOff>
    </xdr:from>
    <xdr:to>
      <xdr:col>64</xdr:col>
      <xdr:colOff>152400</xdr:colOff>
      <xdr:row>63</xdr:row>
      <xdr:rowOff>146715</xdr:rowOff>
    </xdr:to>
    <xdr:sp macro="" textlink="">
      <xdr:nvSpPr>
        <xdr:cNvPr id="346" name="楕円 345"/>
        <xdr:cNvSpPr/>
      </xdr:nvSpPr>
      <xdr:spPr>
        <a:xfrm>
          <a:off x="13462000" y="1084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131492</xdr:rowOff>
    </xdr:from>
    <xdr:ext cx="762000" cy="259045"/>
    <xdr:sp macro="" textlink="">
      <xdr:nvSpPr>
        <xdr:cNvPr id="347" name="テキスト ボックス 346"/>
        <xdr:cNvSpPr txBox="1"/>
      </xdr:nvSpPr>
      <xdr:spPr>
        <a:xfrm>
          <a:off x="13131800" y="1093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実質公債費比率は、類似団体平均を上回っているものの、年々改善している。前年度からは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ポイント改善しており、その要因としては、過年度における地方債の繰上償還による元利償還金の減などが挙げられる。</a:t>
          </a:r>
        </a:p>
        <a:p>
          <a:r>
            <a:rPr kumimoji="1" lang="ja-JP" altLang="en-US" sz="1300">
              <a:latin typeface="ＭＳ Ｐゴシック" panose="020B0600070205080204" pitchFamily="50" charset="-128"/>
              <a:ea typeface="ＭＳ Ｐゴシック" panose="020B0600070205080204" pitchFamily="50" charset="-128"/>
            </a:rPr>
            <a:t>　今後も、計画的な事業実施により新規発行額を抑制するなどし、引き続き水準を抑える。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64241</xdr:rowOff>
    </xdr:from>
    <xdr:to>
      <xdr:col>81</xdr:col>
      <xdr:colOff>44450</xdr:colOff>
      <xdr:row>37</xdr:row>
      <xdr:rowOff>74295</xdr:rowOff>
    </xdr:to>
    <xdr:cxnSp macro="">
      <xdr:nvCxnSpPr>
        <xdr:cNvPr id="381" name="直線コネクタ 380"/>
        <xdr:cNvCxnSpPr/>
      </xdr:nvCxnSpPr>
      <xdr:spPr>
        <a:xfrm flipV="1">
          <a:off x="16179800" y="6407891"/>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74295</xdr:rowOff>
    </xdr:from>
    <xdr:to>
      <xdr:col>77</xdr:col>
      <xdr:colOff>44450</xdr:colOff>
      <xdr:row>37</xdr:row>
      <xdr:rowOff>88371</xdr:rowOff>
    </xdr:to>
    <xdr:cxnSp macro="">
      <xdr:nvCxnSpPr>
        <xdr:cNvPr id="384" name="直線コネクタ 383"/>
        <xdr:cNvCxnSpPr/>
      </xdr:nvCxnSpPr>
      <xdr:spPr>
        <a:xfrm flipV="1">
          <a:off x="15290800" y="6417945"/>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126577</xdr:rowOff>
    </xdr:from>
    <xdr:to>
      <xdr:col>77</xdr:col>
      <xdr:colOff>95250</xdr:colOff>
      <xdr:row>37</xdr:row>
      <xdr:rowOff>56727</xdr:rowOff>
    </xdr:to>
    <xdr:sp macro="" textlink="">
      <xdr:nvSpPr>
        <xdr:cNvPr id="385" name="フローチャート: 判断 384"/>
        <xdr:cNvSpPr/>
      </xdr:nvSpPr>
      <xdr:spPr>
        <a:xfrm>
          <a:off x="16129000" y="629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66904</xdr:rowOff>
    </xdr:from>
    <xdr:ext cx="736600" cy="259045"/>
    <xdr:sp macro="" textlink="">
      <xdr:nvSpPr>
        <xdr:cNvPr id="386" name="テキスト ボックス 385"/>
        <xdr:cNvSpPr txBox="1"/>
      </xdr:nvSpPr>
      <xdr:spPr>
        <a:xfrm>
          <a:off x="15798800" y="606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88371</xdr:rowOff>
    </xdr:from>
    <xdr:to>
      <xdr:col>72</xdr:col>
      <xdr:colOff>203200</xdr:colOff>
      <xdr:row>37</xdr:row>
      <xdr:rowOff>96414</xdr:rowOff>
    </xdr:to>
    <xdr:cxnSp macro="">
      <xdr:nvCxnSpPr>
        <xdr:cNvPr id="387" name="直線コネクタ 386"/>
        <xdr:cNvCxnSpPr/>
      </xdr:nvCxnSpPr>
      <xdr:spPr>
        <a:xfrm flipV="1">
          <a:off x="14401800" y="643202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128588</xdr:rowOff>
    </xdr:from>
    <xdr:to>
      <xdr:col>73</xdr:col>
      <xdr:colOff>44450</xdr:colOff>
      <xdr:row>37</xdr:row>
      <xdr:rowOff>58738</xdr:rowOff>
    </xdr:to>
    <xdr:sp macro="" textlink="">
      <xdr:nvSpPr>
        <xdr:cNvPr id="388" name="フローチャート: 判断 387"/>
        <xdr:cNvSpPr/>
      </xdr:nvSpPr>
      <xdr:spPr>
        <a:xfrm>
          <a:off x="15240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68915</xdr:rowOff>
    </xdr:from>
    <xdr:ext cx="762000" cy="259045"/>
    <xdr:sp macro="" textlink="">
      <xdr:nvSpPr>
        <xdr:cNvPr id="389" name="テキスト ボックス 388"/>
        <xdr:cNvSpPr txBox="1"/>
      </xdr:nvSpPr>
      <xdr:spPr>
        <a:xfrm>
          <a:off x="14909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96414</xdr:rowOff>
    </xdr:from>
    <xdr:to>
      <xdr:col>68</xdr:col>
      <xdr:colOff>152400</xdr:colOff>
      <xdr:row>37</xdr:row>
      <xdr:rowOff>102447</xdr:rowOff>
    </xdr:to>
    <xdr:cxnSp macro="">
      <xdr:nvCxnSpPr>
        <xdr:cNvPr id="390" name="直線コネクタ 389"/>
        <xdr:cNvCxnSpPr/>
      </xdr:nvCxnSpPr>
      <xdr:spPr>
        <a:xfrm flipV="1">
          <a:off x="13512800" y="644006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128588</xdr:rowOff>
    </xdr:from>
    <xdr:to>
      <xdr:col>68</xdr:col>
      <xdr:colOff>203200</xdr:colOff>
      <xdr:row>37</xdr:row>
      <xdr:rowOff>58738</xdr:rowOff>
    </xdr:to>
    <xdr:sp macro="" textlink="">
      <xdr:nvSpPr>
        <xdr:cNvPr id="391" name="フローチャート: 判断 390"/>
        <xdr:cNvSpPr/>
      </xdr:nvSpPr>
      <xdr:spPr>
        <a:xfrm>
          <a:off x="14351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68915</xdr:rowOff>
    </xdr:from>
    <xdr:ext cx="762000" cy="259045"/>
    <xdr:sp macro="" textlink="">
      <xdr:nvSpPr>
        <xdr:cNvPr id="392" name="テキスト ボックス 391"/>
        <xdr:cNvSpPr txBox="1"/>
      </xdr:nvSpPr>
      <xdr:spPr>
        <a:xfrm>
          <a:off x="14020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128588</xdr:rowOff>
    </xdr:from>
    <xdr:to>
      <xdr:col>64</xdr:col>
      <xdr:colOff>152400</xdr:colOff>
      <xdr:row>37</xdr:row>
      <xdr:rowOff>58738</xdr:rowOff>
    </xdr:to>
    <xdr:sp macro="" textlink="">
      <xdr:nvSpPr>
        <xdr:cNvPr id="393" name="フローチャート: 判断 392"/>
        <xdr:cNvSpPr/>
      </xdr:nvSpPr>
      <xdr:spPr>
        <a:xfrm>
          <a:off x="13462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68915</xdr:rowOff>
    </xdr:from>
    <xdr:ext cx="762000" cy="259045"/>
    <xdr:sp macro="" textlink="">
      <xdr:nvSpPr>
        <xdr:cNvPr id="394" name="テキスト ボックス 393"/>
        <xdr:cNvSpPr txBox="1"/>
      </xdr:nvSpPr>
      <xdr:spPr>
        <a:xfrm>
          <a:off x="13131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13441</xdr:rowOff>
    </xdr:from>
    <xdr:to>
      <xdr:col>81</xdr:col>
      <xdr:colOff>95250</xdr:colOff>
      <xdr:row>37</xdr:row>
      <xdr:rowOff>115041</xdr:rowOff>
    </xdr:to>
    <xdr:sp macro="" textlink="">
      <xdr:nvSpPr>
        <xdr:cNvPr id="400" name="楕円 399"/>
        <xdr:cNvSpPr/>
      </xdr:nvSpPr>
      <xdr:spPr>
        <a:xfrm>
          <a:off x="16967200" y="635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156968</xdr:rowOff>
    </xdr:from>
    <xdr:ext cx="762000" cy="259045"/>
    <xdr:sp macro="" textlink="">
      <xdr:nvSpPr>
        <xdr:cNvPr id="401" name="公債費負担の状況該当値テキスト"/>
        <xdr:cNvSpPr txBox="1"/>
      </xdr:nvSpPr>
      <xdr:spPr>
        <a:xfrm>
          <a:off x="17106900" y="6329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23495</xdr:rowOff>
    </xdr:from>
    <xdr:to>
      <xdr:col>77</xdr:col>
      <xdr:colOff>95250</xdr:colOff>
      <xdr:row>37</xdr:row>
      <xdr:rowOff>125095</xdr:rowOff>
    </xdr:to>
    <xdr:sp macro="" textlink="">
      <xdr:nvSpPr>
        <xdr:cNvPr id="402" name="楕円 401"/>
        <xdr:cNvSpPr/>
      </xdr:nvSpPr>
      <xdr:spPr>
        <a:xfrm>
          <a:off x="16129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109872</xdr:rowOff>
    </xdr:from>
    <xdr:ext cx="736600" cy="259045"/>
    <xdr:sp macro="" textlink="">
      <xdr:nvSpPr>
        <xdr:cNvPr id="403" name="テキスト ボックス 402"/>
        <xdr:cNvSpPr txBox="1"/>
      </xdr:nvSpPr>
      <xdr:spPr>
        <a:xfrm>
          <a:off x="15798800" y="6453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37571</xdr:rowOff>
    </xdr:from>
    <xdr:to>
      <xdr:col>73</xdr:col>
      <xdr:colOff>44450</xdr:colOff>
      <xdr:row>37</xdr:row>
      <xdr:rowOff>139171</xdr:rowOff>
    </xdr:to>
    <xdr:sp macro="" textlink="">
      <xdr:nvSpPr>
        <xdr:cNvPr id="404" name="楕円 403"/>
        <xdr:cNvSpPr/>
      </xdr:nvSpPr>
      <xdr:spPr>
        <a:xfrm>
          <a:off x="15240000" y="63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123948</xdr:rowOff>
    </xdr:from>
    <xdr:ext cx="762000" cy="259045"/>
    <xdr:sp macro="" textlink="">
      <xdr:nvSpPr>
        <xdr:cNvPr id="405" name="テキスト ボックス 404"/>
        <xdr:cNvSpPr txBox="1"/>
      </xdr:nvSpPr>
      <xdr:spPr>
        <a:xfrm>
          <a:off x="14909800" y="646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45614</xdr:rowOff>
    </xdr:from>
    <xdr:to>
      <xdr:col>68</xdr:col>
      <xdr:colOff>203200</xdr:colOff>
      <xdr:row>37</xdr:row>
      <xdr:rowOff>147214</xdr:rowOff>
    </xdr:to>
    <xdr:sp macro="" textlink="">
      <xdr:nvSpPr>
        <xdr:cNvPr id="406" name="楕円 405"/>
        <xdr:cNvSpPr/>
      </xdr:nvSpPr>
      <xdr:spPr>
        <a:xfrm>
          <a:off x="14351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131991</xdr:rowOff>
    </xdr:from>
    <xdr:ext cx="762000" cy="259045"/>
    <xdr:sp macro="" textlink="">
      <xdr:nvSpPr>
        <xdr:cNvPr id="407" name="テキスト ボックス 406"/>
        <xdr:cNvSpPr txBox="1"/>
      </xdr:nvSpPr>
      <xdr:spPr>
        <a:xfrm>
          <a:off x="14020800" y="647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51647</xdr:rowOff>
    </xdr:from>
    <xdr:to>
      <xdr:col>64</xdr:col>
      <xdr:colOff>152400</xdr:colOff>
      <xdr:row>37</xdr:row>
      <xdr:rowOff>153247</xdr:rowOff>
    </xdr:to>
    <xdr:sp macro="" textlink="">
      <xdr:nvSpPr>
        <xdr:cNvPr id="408" name="楕円 407"/>
        <xdr:cNvSpPr/>
      </xdr:nvSpPr>
      <xdr:spPr>
        <a:xfrm>
          <a:off x="13462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138023</xdr:rowOff>
    </xdr:from>
    <xdr:ext cx="762000" cy="259045"/>
    <xdr:sp macro="" textlink="">
      <xdr:nvSpPr>
        <xdr:cNvPr id="409" name="テキスト ボックス 408"/>
        <xdr:cNvSpPr txBox="1"/>
      </xdr:nvSpPr>
      <xdr:spPr>
        <a:xfrm>
          <a:off x="131318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将来負担比率は、地方債残高が着実に減っていることなどから年々改善しており、令和元年度以降においては</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将来負担比率は今後しばらく</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が続くと考えられるが、令和４年度以降予定されている大規模な公共事業の実施、また、水道、下水道などの公営企業においても大規模な更新計画があることから、地方債残高が増加していくことが予想されるため、注視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127533</xdr:rowOff>
    </xdr:from>
    <xdr:to>
      <xdr:col>68</xdr:col>
      <xdr:colOff>152400</xdr:colOff>
      <xdr:row>14</xdr:row>
      <xdr:rowOff>158420</xdr:rowOff>
    </xdr:to>
    <xdr:cxnSp macro="">
      <xdr:nvCxnSpPr>
        <xdr:cNvPr id="441" name="直線コネクタ 440"/>
        <xdr:cNvCxnSpPr/>
      </xdr:nvCxnSpPr>
      <xdr:spPr>
        <a:xfrm flipV="1">
          <a:off x="13512800" y="2527833"/>
          <a:ext cx="889000" cy="3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93692</xdr:rowOff>
    </xdr:from>
    <xdr:ext cx="762000" cy="259045"/>
    <xdr:sp macro="" textlink="">
      <xdr:nvSpPr>
        <xdr:cNvPr id="442" name="将来負担の状況平均値テキスト"/>
        <xdr:cNvSpPr txBox="1"/>
      </xdr:nvSpPr>
      <xdr:spPr>
        <a:xfrm>
          <a:off x="17106900" y="249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69977</xdr:rowOff>
    </xdr:from>
    <xdr:to>
      <xdr:col>77</xdr:col>
      <xdr:colOff>95250</xdr:colOff>
      <xdr:row>15</xdr:row>
      <xdr:rowOff>127</xdr:rowOff>
    </xdr:to>
    <xdr:sp macro="" textlink="">
      <xdr:nvSpPr>
        <xdr:cNvPr id="444" name="フローチャート: 判断 443"/>
        <xdr:cNvSpPr/>
      </xdr:nvSpPr>
      <xdr:spPr>
        <a:xfrm>
          <a:off x="16129000" y="247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10304</xdr:rowOff>
    </xdr:from>
    <xdr:ext cx="736600" cy="259045"/>
    <xdr:sp macro="" textlink="">
      <xdr:nvSpPr>
        <xdr:cNvPr id="445" name="テキスト ボックス 444"/>
        <xdr:cNvSpPr txBox="1"/>
      </xdr:nvSpPr>
      <xdr:spPr>
        <a:xfrm>
          <a:off x="15798800" y="2239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71907</xdr:rowOff>
    </xdr:from>
    <xdr:to>
      <xdr:col>73</xdr:col>
      <xdr:colOff>44450</xdr:colOff>
      <xdr:row>15</xdr:row>
      <xdr:rowOff>2057</xdr:rowOff>
    </xdr:to>
    <xdr:sp macro="" textlink="">
      <xdr:nvSpPr>
        <xdr:cNvPr id="446" name="フローチャート: 判断 445"/>
        <xdr:cNvSpPr/>
      </xdr:nvSpPr>
      <xdr:spPr>
        <a:xfrm>
          <a:off x="15240000" y="247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12234</xdr:rowOff>
    </xdr:from>
    <xdr:ext cx="762000" cy="259045"/>
    <xdr:sp macro="" textlink="">
      <xdr:nvSpPr>
        <xdr:cNvPr id="447" name="テキスト ボックス 446"/>
        <xdr:cNvSpPr txBox="1"/>
      </xdr:nvSpPr>
      <xdr:spPr>
        <a:xfrm>
          <a:off x="14909800" y="2241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73838</xdr:rowOff>
    </xdr:from>
    <xdr:to>
      <xdr:col>68</xdr:col>
      <xdr:colOff>203200</xdr:colOff>
      <xdr:row>15</xdr:row>
      <xdr:rowOff>3988</xdr:rowOff>
    </xdr:to>
    <xdr:sp macro="" textlink="">
      <xdr:nvSpPr>
        <xdr:cNvPr id="448" name="フローチャート: 判断 447"/>
        <xdr:cNvSpPr/>
      </xdr:nvSpPr>
      <xdr:spPr>
        <a:xfrm>
          <a:off x="14351000" y="247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14165</xdr:rowOff>
    </xdr:from>
    <xdr:ext cx="762000" cy="259045"/>
    <xdr:sp macro="" textlink="">
      <xdr:nvSpPr>
        <xdr:cNvPr id="449" name="テキスト ボックス 448"/>
        <xdr:cNvSpPr txBox="1"/>
      </xdr:nvSpPr>
      <xdr:spPr>
        <a:xfrm>
          <a:off x="14020800" y="224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91694</xdr:rowOff>
    </xdr:from>
    <xdr:to>
      <xdr:col>64</xdr:col>
      <xdr:colOff>152400</xdr:colOff>
      <xdr:row>15</xdr:row>
      <xdr:rowOff>21844</xdr:rowOff>
    </xdr:to>
    <xdr:sp macro="" textlink="">
      <xdr:nvSpPr>
        <xdr:cNvPr id="450" name="フローチャート: 判断 449"/>
        <xdr:cNvSpPr/>
      </xdr:nvSpPr>
      <xdr:spPr>
        <a:xfrm>
          <a:off x="13462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32021</xdr:rowOff>
    </xdr:from>
    <xdr:ext cx="762000" cy="259045"/>
    <xdr:sp macro="" textlink="">
      <xdr:nvSpPr>
        <xdr:cNvPr id="451" name="テキスト ボックス 450"/>
        <xdr:cNvSpPr txBox="1"/>
      </xdr:nvSpPr>
      <xdr:spPr>
        <a:xfrm>
          <a:off x="13131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76733</xdr:rowOff>
    </xdr:from>
    <xdr:to>
      <xdr:col>68</xdr:col>
      <xdr:colOff>203200</xdr:colOff>
      <xdr:row>15</xdr:row>
      <xdr:rowOff>6883</xdr:rowOff>
    </xdr:to>
    <xdr:sp macro="" textlink="">
      <xdr:nvSpPr>
        <xdr:cNvPr id="457" name="楕円 456"/>
        <xdr:cNvSpPr/>
      </xdr:nvSpPr>
      <xdr:spPr>
        <a:xfrm>
          <a:off x="14351000" y="247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163110</xdr:rowOff>
    </xdr:from>
    <xdr:ext cx="762000" cy="259045"/>
    <xdr:sp macro="" textlink="">
      <xdr:nvSpPr>
        <xdr:cNvPr id="458" name="テキスト ボックス 457"/>
        <xdr:cNvSpPr txBox="1"/>
      </xdr:nvSpPr>
      <xdr:spPr>
        <a:xfrm>
          <a:off x="14020800" y="2563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107620</xdr:rowOff>
    </xdr:from>
    <xdr:to>
      <xdr:col>64</xdr:col>
      <xdr:colOff>152400</xdr:colOff>
      <xdr:row>15</xdr:row>
      <xdr:rowOff>37770</xdr:rowOff>
    </xdr:to>
    <xdr:sp macro="" textlink="">
      <xdr:nvSpPr>
        <xdr:cNvPr id="459" name="楕円 458"/>
        <xdr:cNvSpPr/>
      </xdr:nvSpPr>
      <xdr:spPr>
        <a:xfrm>
          <a:off x="13462000" y="25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22547</xdr:rowOff>
    </xdr:from>
    <xdr:ext cx="762000" cy="259045"/>
    <xdr:sp macro="" textlink="">
      <xdr:nvSpPr>
        <xdr:cNvPr id="460" name="テキスト ボックス 459"/>
        <xdr:cNvSpPr txBox="1"/>
      </xdr:nvSpPr>
      <xdr:spPr>
        <a:xfrm>
          <a:off x="13131800" y="259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26,531
26,095
429.29
23,846,547
22,127,396
1,639,998
14,285,179
23,151,109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人件費に係る経常収支比率は、追加交付された普通交付税の影響等により前年度に比べ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％台で推移していた比率が令和２年度以降上昇に転じた主な要因は、会計年度任用職員の報酬等が人件費として計上されるようになったことによるものである。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今後も、適切な定員管理に努めていく。</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37</xdr:row>
      <xdr:rowOff>77470</xdr:rowOff>
    </xdr:to>
    <xdr:cxnSp macro="">
      <xdr:nvCxnSpPr>
        <xdr:cNvPr id="66" name="直線コネクタ 65"/>
        <xdr:cNvCxnSpPr/>
      </xdr:nvCxnSpPr>
      <xdr:spPr>
        <a:xfrm flipV="1">
          <a:off x="3987800" y="63525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37</xdr:row>
      <xdr:rowOff>77470</xdr:rowOff>
    </xdr:to>
    <xdr:cxnSp macro="">
      <xdr:nvCxnSpPr>
        <xdr:cNvPr id="69" name="直線コネクタ 68"/>
        <xdr:cNvCxnSpPr/>
      </xdr:nvCxnSpPr>
      <xdr:spPr>
        <a:xfrm>
          <a:off x="3098800" y="62534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81280</xdr:rowOff>
    </xdr:to>
    <xdr:cxnSp macro="">
      <xdr:nvCxnSpPr>
        <xdr:cNvPr id="72" name="直線コネクタ 71"/>
        <xdr:cNvCxnSpPr/>
      </xdr:nvCxnSpPr>
      <xdr:spPr>
        <a:xfrm>
          <a:off x="2209800" y="6215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58420</xdr:rowOff>
    </xdr:to>
    <xdr:cxnSp macro="">
      <xdr:nvCxnSpPr>
        <xdr:cNvPr id="75" name="直線コネクタ 74"/>
        <xdr:cNvCxnSpPr/>
      </xdr:nvCxnSpPr>
      <xdr:spPr>
        <a:xfrm flipV="1">
          <a:off x="1320800" y="621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79" name="テキスト ボックス 78"/>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146067</xdr:rowOff>
    </xdr:from>
    <xdr:ext cx="762000" cy="259045"/>
    <xdr:sp macro="" textlink="">
      <xdr:nvSpPr>
        <xdr:cNvPr id="86" name="人件費該当値テキスト"/>
        <xdr:cNvSpPr txBox="1"/>
      </xdr:nvSpPr>
      <xdr:spPr>
        <a:xfrm>
          <a:off x="49149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26670</xdr:rowOff>
    </xdr:from>
    <xdr:to>
      <xdr:col>20</xdr:col>
      <xdr:colOff>38100</xdr:colOff>
      <xdr:row>37</xdr:row>
      <xdr:rowOff>128270</xdr:rowOff>
    </xdr:to>
    <xdr:sp macro="" textlink="">
      <xdr:nvSpPr>
        <xdr:cNvPr id="87" name="楕円 86"/>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113047</xdr:rowOff>
    </xdr:from>
    <xdr:ext cx="736600" cy="259045"/>
    <xdr:sp macro="" textlink="">
      <xdr:nvSpPr>
        <xdr:cNvPr id="88" name="テキスト ボックス 87"/>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90" name="テキスト ボックス 89"/>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92" name="テキスト ボックス 91"/>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4" name="テキスト ボックス 93"/>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ポイント低下した。令和２年度に上昇に転じた主な要因は、会計年度任用職員制度の導入に伴い賃金が廃止されたことが、主な要因だと考えられる。</a:t>
          </a:r>
        </a:p>
        <a:p>
          <a:r>
            <a:rPr kumimoji="1" lang="ja-JP" altLang="en-US" sz="1300">
              <a:latin typeface="ＭＳ Ｐゴシック" panose="020B0600070205080204" pitchFamily="50" charset="-128"/>
              <a:ea typeface="ＭＳ Ｐゴシック" panose="020B0600070205080204" pitchFamily="50" charset="-128"/>
            </a:rPr>
            <a:t>　類似団体平均を下回る値で推移しているが、今後、エネルギー価格高騰に起因する光熱水費の増大による比率の上昇が想定される。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63500</xdr:rowOff>
    </xdr:from>
    <xdr:to>
      <xdr:col>82</xdr:col>
      <xdr:colOff>107950</xdr:colOff>
      <xdr:row>16</xdr:row>
      <xdr:rowOff>152400</xdr:rowOff>
    </xdr:to>
    <xdr:cxnSp macro="">
      <xdr:nvCxnSpPr>
        <xdr:cNvPr id="127" name="直線コネクタ 126"/>
        <xdr:cNvCxnSpPr/>
      </xdr:nvCxnSpPr>
      <xdr:spPr>
        <a:xfrm flipV="1">
          <a:off x="15671800" y="2806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152400</xdr:rowOff>
    </xdr:from>
    <xdr:to>
      <xdr:col>78</xdr:col>
      <xdr:colOff>69850</xdr:colOff>
      <xdr:row>18</xdr:row>
      <xdr:rowOff>12700</xdr:rowOff>
    </xdr:to>
    <xdr:cxnSp macro="">
      <xdr:nvCxnSpPr>
        <xdr:cNvPr id="130" name="直線コネクタ 129"/>
        <xdr:cNvCxnSpPr/>
      </xdr:nvCxnSpPr>
      <xdr:spPr>
        <a:xfrm flipV="1">
          <a:off x="14782800" y="28956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12700</xdr:rowOff>
    </xdr:from>
    <xdr:to>
      <xdr:col>78</xdr:col>
      <xdr:colOff>120650</xdr:colOff>
      <xdr:row>18</xdr:row>
      <xdr:rowOff>114300</xdr:rowOff>
    </xdr:to>
    <xdr:sp macro="" textlink="">
      <xdr:nvSpPr>
        <xdr:cNvPr id="131" name="フローチャート: 判断 130"/>
        <xdr:cNvSpPr/>
      </xdr:nvSpPr>
      <xdr:spPr>
        <a:xfrm>
          <a:off x="15621000" y="309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99077</xdr:rowOff>
    </xdr:from>
    <xdr:ext cx="736600" cy="259045"/>
    <xdr:sp macro="" textlink="">
      <xdr:nvSpPr>
        <xdr:cNvPr id="132" name="テキスト ボックス 131"/>
        <xdr:cNvSpPr txBox="1"/>
      </xdr:nvSpPr>
      <xdr:spPr>
        <a:xfrm>
          <a:off x="15290800" y="318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82550</xdr:rowOff>
    </xdr:from>
    <xdr:to>
      <xdr:col>73</xdr:col>
      <xdr:colOff>180975</xdr:colOff>
      <xdr:row>18</xdr:row>
      <xdr:rowOff>12700</xdr:rowOff>
    </xdr:to>
    <xdr:cxnSp macro="">
      <xdr:nvCxnSpPr>
        <xdr:cNvPr id="133" name="直線コネクタ 132"/>
        <xdr:cNvCxnSpPr/>
      </xdr:nvCxnSpPr>
      <xdr:spPr>
        <a:xfrm>
          <a:off x="13893800" y="2997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127000</xdr:rowOff>
    </xdr:from>
    <xdr:to>
      <xdr:col>74</xdr:col>
      <xdr:colOff>31750</xdr:colOff>
      <xdr:row>19</xdr:row>
      <xdr:rowOff>57150</xdr:rowOff>
    </xdr:to>
    <xdr:sp macro="" textlink="">
      <xdr:nvSpPr>
        <xdr:cNvPr id="134" name="フローチャート: 判断 133"/>
        <xdr:cNvSpPr/>
      </xdr:nvSpPr>
      <xdr:spPr>
        <a:xfrm>
          <a:off x="14732000" y="321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41927</xdr:rowOff>
    </xdr:from>
    <xdr:ext cx="762000" cy="259045"/>
    <xdr:sp macro="" textlink="">
      <xdr:nvSpPr>
        <xdr:cNvPr id="135" name="テキスト ボックス 134"/>
        <xdr:cNvSpPr txBox="1"/>
      </xdr:nvSpPr>
      <xdr:spPr>
        <a:xfrm>
          <a:off x="14401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82550</xdr:rowOff>
    </xdr:to>
    <xdr:cxnSp macro="">
      <xdr:nvCxnSpPr>
        <xdr:cNvPr id="136" name="直線コネクタ 135"/>
        <xdr:cNvCxnSpPr/>
      </xdr:nvCxnSpPr>
      <xdr:spPr>
        <a:xfrm>
          <a:off x="13004800" y="2908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101600</xdr:rowOff>
    </xdr:from>
    <xdr:to>
      <xdr:col>69</xdr:col>
      <xdr:colOff>142875</xdr:colOff>
      <xdr:row>19</xdr:row>
      <xdr:rowOff>31750</xdr:rowOff>
    </xdr:to>
    <xdr:sp macro="" textlink="">
      <xdr:nvSpPr>
        <xdr:cNvPr id="137" name="フローチャート: 判断 136"/>
        <xdr:cNvSpPr/>
      </xdr:nvSpPr>
      <xdr:spPr>
        <a:xfrm>
          <a:off x="138430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16527</xdr:rowOff>
    </xdr:from>
    <xdr:ext cx="762000" cy="259045"/>
    <xdr:sp macro="" textlink="">
      <xdr:nvSpPr>
        <xdr:cNvPr id="138" name="テキスト ボックス 137"/>
        <xdr:cNvSpPr txBox="1"/>
      </xdr:nvSpPr>
      <xdr:spPr>
        <a:xfrm>
          <a:off x="135128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50800</xdr:rowOff>
    </xdr:from>
    <xdr:to>
      <xdr:col>65</xdr:col>
      <xdr:colOff>53975</xdr:colOff>
      <xdr:row>18</xdr:row>
      <xdr:rowOff>152400</xdr:rowOff>
    </xdr:to>
    <xdr:sp macro="" textlink="">
      <xdr:nvSpPr>
        <xdr:cNvPr id="139" name="フローチャート: 判断 138"/>
        <xdr:cNvSpPr/>
      </xdr:nvSpPr>
      <xdr:spPr>
        <a:xfrm>
          <a:off x="12954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137177</xdr:rowOff>
    </xdr:from>
    <xdr:ext cx="762000" cy="259045"/>
    <xdr:sp macro="" textlink="">
      <xdr:nvSpPr>
        <xdr:cNvPr id="140" name="テキスト ボックス 139"/>
        <xdr:cNvSpPr txBox="1"/>
      </xdr:nvSpPr>
      <xdr:spPr>
        <a:xfrm>
          <a:off x="12623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46" name="楕円 145"/>
        <xdr:cNvSpPr/>
      </xdr:nvSpPr>
      <xdr:spPr>
        <a:xfrm>
          <a:off x="164592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29227</xdr:rowOff>
    </xdr:from>
    <xdr:ext cx="762000" cy="259045"/>
    <xdr:sp macro="" textlink="">
      <xdr:nvSpPr>
        <xdr:cNvPr id="147" name="物件費該当値テキスト"/>
        <xdr:cNvSpPr txBox="1"/>
      </xdr:nvSpPr>
      <xdr:spPr>
        <a:xfrm>
          <a:off x="165989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101600</xdr:rowOff>
    </xdr:from>
    <xdr:to>
      <xdr:col>78</xdr:col>
      <xdr:colOff>120650</xdr:colOff>
      <xdr:row>17</xdr:row>
      <xdr:rowOff>31750</xdr:rowOff>
    </xdr:to>
    <xdr:sp macro="" textlink="">
      <xdr:nvSpPr>
        <xdr:cNvPr id="148" name="楕円 147"/>
        <xdr:cNvSpPr/>
      </xdr:nvSpPr>
      <xdr:spPr>
        <a:xfrm>
          <a:off x="15621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41927</xdr:rowOff>
    </xdr:from>
    <xdr:ext cx="736600" cy="259045"/>
    <xdr:sp macro="" textlink="">
      <xdr:nvSpPr>
        <xdr:cNvPr id="149" name="テキスト ボックス 148"/>
        <xdr:cNvSpPr txBox="1"/>
      </xdr:nvSpPr>
      <xdr:spPr>
        <a:xfrm>
          <a:off x="15290800" y="26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50" name="楕円 149"/>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51" name="テキスト ボックス 150"/>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31750</xdr:rowOff>
    </xdr:from>
    <xdr:to>
      <xdr:col>69</xdr:col>
      <xdr:colOff>142875</xdr:colOff>
      <xdr:row>17</xdr:row>
      <xdr:rowOff>133350</xdr:rowOff>
    </xdr:to>
    <xdr:sp macro="" textlink="">
      <xdr:nvSpPr>
        <xdr:cNvPr id="152" name="楕円 151"/>
        <xdr:cNvSpPr/>
      </xdr:nvSpPr>
      <xdr:spPr>
        <a:xfrm>
          <a:off x="13843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143527</xdr:rowOff>
    </xdr:from>
    <xdr:ext cx="762000" cy="259045"/>
    <xdr:sp macro="" textlink="">
      <xdr:nvSpPr>
        <xdr:cNvPr id="153" name="テキスト ボックス 152"/>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4" name="楕円 153"/>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5" name="テキスト ボックス 154"/>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扶助費に係る経常収支比率は、追加交付された普通交付税の影響等により前年度に比べ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類似団体平均を大きく下回ってはいるものの、今後、社会保障関係経費の増加が見込まれるため、今後動向を注視していく必要がある。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82550</xdr:rowOff>
    </xdr:from>
    <xdr:to>
      <xdr:col>24</xdr:col>
      <xdr:colOff>25400</xdr:colOff>
      <xdr:row>53</xdr:row>
      <xdr:rowOff>158750</xdr:rowOff>
    </xdr:to>
    <xdr:cxnSp macro="">
      <xdr:nvCxnSpPr>
        <xdr:cNvPr id="188" name="直線コネクタ 187"/>
        <xdr:cNvCxnSpPr/>
      </xdr:nvCxnSpPr>
      <xdr:spPr>
        <a:xfrm flipV="1">
          <a:off x="3987800" y="9169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158750</xdr:rowOff>
    </xdr:from>
    <xdr:to>
      <xdr:col>19</xdr:col>
      <xdr:colOff>187325</xdr:colOff>
      <xdr:row>54</xdr:row>
      <xdr:rowOff>114300</xdr:rowOff>
    </xdr:to>
    <xdr:cxnSp macro="">
      <xdr:nvCxnSpPr>
        <xdr:cNvPr id="191" name="直線コネクタ 190"/>
        <xdr:cNvCxnSpPr/>
      </xdr:nvCxnSpPr>
      <xdr:spPr>
        <a:xfrm flipV="1">
          <a:off x="3098800" y="9245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2" name="フローチャート: 判断 191"/>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3" name="テキスト ボックス 192"/>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114300</xdr:rowOff>
    </xdr:from>
    <xdr:to>
      <xdr:col>15</xdr:col>
      <xdr:colOff>98425</xdr:colOff>
      <xdr:row>54</xdr:row>
      <xdr:rowOff>139700</xdr:rowOff>
    </xdr:to>
    <xdr:cxnSp macro="">
      <xdr:nvCxnSpPr>
        <xdr:cNvPr id="194" name="直線コネクタ 193"/>
        <xdr:cNvCxnSpPr/>
      </xdr:nvCxnSpPr>
      <xdr:spPr>
        <a:xfrm flipV="1">
          <a:off x="2209800" y="937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6350</xdr:rowOff>
    </xdr:from>
    <xdr:to>
      <xdr:col>15</xdr:col>
      <xdr:colOff>149225</xdr:colOff>
      <xdr:row>57</xdr:row>
      <xdr:rowOff>107950</xdr:rowOff>
    </xdr:to>
    <xdr:sp macro="" textlink="">
      <xdr:nvSpPr>
        <xdr:cNvPr id="195" name="フローチャート: 判断 194"/>
        <xdr:cNvSpPr/>
      </xdr:nvSpPr>
      <xdr:spPr>
        <a:xfrm>
          <a:off x="3048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92727</xdr:rowOff>
    </xdr:from>
    <xdr:ext cx="762000" cy="259045"/>
    <xdr:sp macro="" textlink="">
      <xdr:nvSpPr>
        <xdr:cNvPr id="196" name="テキスト ボックス 195"/>
        <xdr:cNvSpPr txBox="1"/>
      </xdr:nvSpPr>
      <xdr:spPr>
        <a:xfrm>
          <a:off x="2717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101600</xdr:rowOff>
    </xdr:from>
    <xdr:to>
      <xdr:col>11</xdr:col>
      <xdr:colOff>9525</xdr:colOff>
      <xdr:row>54</xdr:row>
      <xdr:rowOff>139700</xdr:rowOff>
    </xdr:to>
    <xdr:cxnSp macro="">
      <xdr:nvCxnSpPr>
        <xdr:cNvPr id="197" name="直線コネクタ 196"/>
        <xdr:cNvCxnSpPr/>
      </xdr:nvCxnSpPr>
      <xdr:spPr>
        <a:xfrm>
          <a:off x="1320800" y="935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127000</xdr:rowOff>
    </xdr:from>
    <xdr:to>
      <xdr:col>11</xdr:col>
      <xdr:colOff>60325</xdr:colOff>
      <xdr:row>57</xdr:row>
      <xdr:rowOff>57150</xdr:rowOff>
    </xdr:to>
    <xdr:sp macro="" textlink="">
      <xdr:nvSpPr>
        <xdr:cNvPr id="198" name="フローチャート: 判断 197"/>
        <xdr:cNvSpPr/>
      </xdr:nvSpPr>
      <xdr:spPr>
        <a:xfrm>
          <a:off x="2159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41927</xdr:rowOff>
    </xdr:from>
    <xdr:ext cx="762000" cy="259045"/>
    <xdr:sp macro="" textlink="">
      <xdr:nvSpPr>
        <xdr:cNvPr id="199" name="テキスト ボックス 198"/>
        <xdr:cNvSpPr txBox="1"/>
      </xdr:nvSpPr>
      <xdr:spPr>
        <a:xfrm>
          <a:off x="1828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00" name="フローチャート: 判断 199"/>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01" name="テキスト ボックス 200"/>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31750</xdr:rowOff>
    </xdr:from>
    <xdr:to>
      <xdr:col>24</xdr:col>
      <xdr:colOff>76200</xdr:colOff>
      <xdr:row>53</xdr:row>
      <xdr:rowOff>133350</xdr:rowOff>
    </xdr:to>
    <xdr:sp macro="" textlink="">
      <xdr:nvSpPr>
        <xdr:cNvPr id="207" name="楕円 206"/>
        <xdr:cNvSpPr/>
      </xdr:nvSpPr>
      <xdr:spPr>
        <a:xfrm>
          <a:off x="47752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111777</xdr:rowOff>
    </xdr:from>
    <xdr:ext cx="762000" cy="259045"/>
    <xdr:sp macro="" textlink="">
      <xdr:nvSpPr>
        <xdr:cNvPr id="208" name="扶助費該当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107950</xdr:rowOff>
    </xdr:from>
    <xdr:to>
      <xdr:col>20</xdr:col>
      <xdr:colOff>38100</xdr:colOff>
      <xdr:row>54</xdr:row>
      <xdr:rowOff>38100</xdr:rowOff>
    </xdr:to>
    <xdr:sp macro="" textlink="">
      <xdr:nvSpPr>
        <xdr:cNvPr id="209" name="楕円 208"/>
        <xdr:cNvSpPr/>
      </xdr:nvSpPr>
      <xdr:spPr>
        <a:xfrm>
          <a:off x="3937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48277</xdr:rowOff>
    </xdr:from>
    <xdr:ext cx="736600" cy="259045"/>
    <xdr:sp macro="" textlink="">
      <xdr:nvSpPr>
        <xdr:cNvPr id="210" name="テキスト ボックス 209"/>
        <xdr:cNvSpPr txBox="1"/>
      </xdr:nvSpPr>
      <xdr:spPr>
        <a:xfrm>
          <a:off x="3606800" y="896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63500</xdr:rowOff>
    </xdr:from>
    <xdr:to>
      <xdr:col>15</xdr:col>
      <xdr:colOff>149225</xdr:colOff>
      <xdr:row>54</xdr:row>
      <xdr:rowOff>165100</xdr:rowOff>
    </xdr:to>
    <xdr:sp macro="" textlink="">
      <xdr:nvSpPr>
        <xdr:cNvPr id="211" name="楕円 210"/>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3827</xdr:rowOff>
    </xdr:from>
    <xdr:ext cx="762000" cy="259045"/>
    <xdr:sp macro="" textlink="">
      <xdr:nvSpPr>
        <xdr:cNvPr id="212" name="テキスト ボックス 211"/>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88900</xdr:rowOff>
    </xdr:from>
    <xdr:to>
      <xdr:col>11</xdr:col>
      <xdr:colOff>60325</xdr:colOff>
      <xdr:row>55</xdr:row>
      <xdr:rowOff>19050</xdr:rowOff>
    </xdr:to>
    <xdr:sp macro="" textlink="">
      <xdr:nvSpPr>
        <xdr:cNvPr id="213" name="楕円 212"/>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214" name="テキスト ボックス 213"/>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50800</xdr:rowOff>
    </xdr:from>
    <xdr:to>
      <xdr:col>6</xdr:col>
      <xdr:colOff>171450</xdr:colOff>
      <xdr:row>54</xdr:row>
      <xdr:rowOff>152400</xdr:rowOff>
    </xdr:to>
    <xdr:sp macro="" textlink="">
      <xdr:nvSpPr>
        <xdr:cNvPr id="215" name="楕円 214"/>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162577</xdr:rowOff>
    </xdr:from>
    <xdr:ext cx="762000" cy="259045"/>
    <xdr:sp macro="" textlink="">
      <xdr:nvSpPr>
        <xdr:cNvPr id="216" name="テキスト ボックス 215"/>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その他に係る経常収支比率は、近年、</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％程度で推移しており、類似団体平均を上回っている。比率には、下水道会計への出資金の増減が大きく影響しているため、引き続き、経費削減等に努める必要がある。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97609</xdr:rowOff>
    </xdr:from>
    <xdr:to>
      <xdr:col>82</xdr:col>
      <xdr:colOff>107950</xdr:colOff>
      <xdr:row>56</xdr:row>
      <xdr:rowOff>130266</xdr:rowOff>
    </xdr:to>
    <xdr:cxnSp macro="">
      <xdr:nvCxnSpPr>
        <xdr:cNvPr id="251" name="直線コネクタ 250"/>
        <xdr:cNvCxnSpPr/>
      </xdr:nvCxnSpPr>
      <xdr:spPr>
        <a:xfrm>
          <a:off x="15671800" y="969880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45357</xdr:rowOff>
    </xdr:from>
    <xdr:to>
      <xdr:col>78</xdr:col>
      <xdr:colOff>69850</xdr:colOff>
      <xdr:row>56</xdr:row>
      <xdr:rowOff>97609</xdr:rowOff>
    </xdr:to>
    <xdr:cxnSp macro="">
      <xdr:nvCxnSpPr>
        <xdr:cNvPr id="254" name="直線コネクタ 253"/>
        <xdr:cNvCxnSpPr/>
      </xdr:nvCxnSpPr>
      <xdr:spPr>
        <a:xfrm>
          <a:off x="14782800" y="964655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55" name="フローチャート: 判断 254"/>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6" name="テキスト ボックス 255"/>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45357</xdr:rowOff>
    </xdr:from>
    <xdr:to>
      <xdr:col>73</xdr:col>
      <xdr:colOff>180975</xdr:colOff>
      <xdr:row>56</xdr:row>
      <xdr:rowOff>71483</xdr:rowOff>
    </xdr:to>
    <xdr:cxnSp macro="">
      <xdr:nvCxnSpPr>
        <xdr:cNvPr id="257" name="直線コネクタ 256"/>
        <xdr:cNvCxnSpPr/>
      </xdr:nvCxnSpPr>
      <xdr:spPr>
        <a:xfrm flipV="1">
          <a:off x="13893800" y="96465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58" name="フローチャート: 判断 257"/>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59" name="テキスト ボックス 258"/>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71483</xdr:rowOff>
    </xdr:from>
    <xdr:to>
      <xdr:col>69</xdr:col>
      <xdr:colOff>92075</xdr:colOff>
      <xdr:row>56</xdr:row>
      <xdr:rowOff>104140</xdr:rowOff>
    </xdr:to>
    <xdr:cxnSp macro="">
      <xdr:nvCxnSpPr>
        <xdr:cNvPr id="260" name="直線コネクタ 259"/>
        <xdr:cNvCxnSpPr/>
      </xdr:nvCxnSpPr>
      <xdr:spPr>
        <a:xfrm flipV="1">
          <a:off x="13004800" y="96726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1" name="フローチャート: 判断 260"/>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62" name="テキスト ボックス 261"/>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3" name="フローチャート: 判断 262"/>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4" name="テキスト ボックス 263"/>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79466</xdr:rowOff>
    </xdr:from>
    <xdr:to>
      <xdr:col>82</xdr:col>
      <xdr:colOff>158750</xdr:colOff>
      <xdr:row>57</xdr:row>
      <xdr:rowOff>9616</xdr:rowOff>
    </xdr:to>
    <xdr:sp macro="" textlink="">
      <xdr:nvSpPr>
        <xdr:cNvPr id="270" name="楕円 269"/>
        <xdr:cNvSpPr/>
      </xdr:nvSpPr>
      <xdr:spPr>
        <a:xfrm>
          <a:off x="16459200" y="96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51543</xdr:rowOff>
    </xdr:from>
    <xdr:ext cx="762000" cy="259045"/>
    <xdr:sp macro="" textlink="">
      <xdr:nvSpPr>
        <xdr:cNvPr id="271" name="その他該当値テキスト"/>
        <xdr:cNvSpPr txBox="1"/>
      </xdr:nvSpPr>
      <xdr:spPr>
        <a:xfrm>
          <a:off x="16598900" y="965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46809</xdr:rowOff>
    </xdr:from>
    <xdr:to>
      <xdr:col>78</xdr:col>
      <xdr:colOff>120650</xdr:colOff>
      <xdr:row>56</xdr:row>
      <xdr:rowOff>148409</xdr:rowOff>
    </xdr:to>
    <xdr:sp macro="" textlink="">
      <xdr:nvSpPr>
        <xdr:cNvPr id="272" name="楕円 271"/>
        <xdr:cNvSpPr/>
      </xdr:nvSpPr>
      <xdr:spPr>
        <a:xfrm>
          <a:off x="15621000" y="96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73" name="テキスト ボックス 272"/>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166007</xdr:rowOff>
    </xdr:from>
    <xdr:to>
      <xdr:col>74</xdr:col>
      <xdr:colOff>31750</xdr:colOff>
      <xdr:row>56</xdr:row>
      <xdr:rowOff>96157</xdr:rowOff>
    </xdr:to>
    <xdr:sp macro="" textlink="">
      <xdr:nvSpPr>
        <xdr:cNvPr id="274" name="楕円 273"/>
        <xdr:cNvSpPr/>
      </xdr:nvSpPr>
      <xdr:spPr>
        <a:xfrm>
          <a:off x="14732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80934</xdr:rowOff>
    </xdr:from>
    <xdr:ext cx="762000" cy="259045"/>
    <xdr:sp macro="" textlink="">
      <xdr:nvSpPr>
        <xdr:cNvPr id="275" name="テキスト ボックス 274"/>
        <xdr:cNvSpPr txBox="1"/>
      </xdr:nvSpPr>
      <xdr:spPr>
        <a:xfrm>
          <a:off x="14401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20683</xdr:rowOff>
    </xdr:from>
    <xdr:to>
      <xdr:col>69</xdr:col>
      <xdr:colOff>142875</xdr:colOff>
      <xdr:row>56</xdr:row>
      <xdr:rowOff>122283</xdr:rowOff>
    </xdr:to>
    <xdr:sp macro="" textlink="">
      <xdr:nvSpPr>
        <xdr:cNvPr id="276" name="楕円 275"/>
        <xdr:cNvSpPr/>
      </xdr:nvSpPr>
      <xdr:spPr>
        <a:xfrm>
          <a:off x="13843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107060</xdr:rowOff>
    </xdr:from>
    <xdr:ext cx="762000" cy="259045"/>
    <xdr:sp macro="" textlink="">
      <xdr:nvSpPr>
        <xdr:cNvPr id="277" name="テキスト ボックス 276"/>
        <xdr:cNvSpPr txBox="1"/>
      </xdr:nvSpPr>
      <xdr:spPr>
        <a:xfrm>
          <a:off x="13512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78" name="楕円 277"/>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139717</xdr:rowOff>
    </xdr:from>
    <xdr:ext cx="762000" cy="259045"/>
    <xdr:sp macro="" textlink="">
      <xdr:nvSpPr>
        <xdr:cNvPr id="279" name="テキスト ボックス 278"/>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補助費等に係る経常収支比率は、追加交付された普通交付税の影響等により分母が増加した一方、水道事業会計への補助金が減少したことなどから、前年度に比べ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今後とも企業会計においては、独立採算の原則のもと、経費削減に努める。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28702</xdr:rowOff>
    </xdr:to>
    <xdr:cxnSp macro="">
      <xdr:nvCxnSpPr>
        <xdr:cNvPr id="309" name="直線コネクタ 308"/>
        <xdr:cNvCxnSpPr/>
      </xdr:nvCxnSpPr>
      <xdr:spPr>
        <a:xfrm flipV="1">
          <a:off x="15671800" y="63403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28702</xdr:rowOff>
    </xdr:from>
    <xdr:to>
      <xdr:col>78</xdr:col>
      <xdr:colOff>69850</xdr:colOff>
      <xdr:row>37</xdr:row>
      <xdr:rowOff>69850</xdr:rowOff>
    </xdr:to>
    <xdr:cxnSp macro="">
      <xdr:nvCxnSpPr>
        <xdr:cNvPr id="312" name="直線コネクタ 311"/>
        <xdr:cNvCxnSpPr/>
      </xdr:nvCxnSpPr>
      <xdr:spPr>
        <a:xfrm flipV="1">
          <a:off x="14782800" y="63723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3" name="フローチャート: 判断 31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4" name="テキスト ボックス 313"/>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101854</xdr:rowOff>
    </xdr:to>
    <xdr:cxnSp macro="">
      <xdr:nvCxnSpPr>
        <xdr:cNvPr id="315" name="直線コネクタ 314"/>
        <xdr:cNvCxnSpPr/>
      </xdr:nvCxnSpPr>
      <xdr:spPr>
        <a:xfrm flipV="1">
          <a:off x="13893800" y="64135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6" name="フローチャート: 判断 315"/>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7" name="テキスト ボックス 316"/>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97282</xdr:rowOff>
    </xdr:from>
    <xdr:to>
      <xdr:col>69</xdr:col>
      <xdr:colOff>92075</xdr:colOff>
      <xdr:row>37</xdr:row>
      <xdr:rowOff>101854</xdr:rowOff>
    </xdr:to>
    <xdr:cxnSp macro="">
      <xdr:nvCxnSpPr>
        <xdr:cNvPr id="318" name="直線コネクタ 317"/>
        <xdr:cNvCxnSpPr/>
      </xdr:nvCxnSpPr>
      <xdr:spPr>
        <a:xfrm>
          <a:off x="13004800" y="6440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9" name="フローチャート: 判断 318"/>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20" name="テキスト ボックス 319"/>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21" name="フローチャート: 判断 320"/>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22" name="テキスト ボックス 321"/>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28" name="楕円 327"/>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89425</xdr:rowOff>
    </xdr:from>
    <xdr:ext cx="762000" cy="259045"/>
    <xdr:sp macro="" textlink="">
      <xdr:nvSpPr>
        <xdr:cNvPr id="329" name="補助費等該当値テキスト"/>
        <xdr:cNvSpPr txBox="1"/>
      </xdr:nvSpPr>
      <xdr:spPr>
        <a:xfrm>
          <a:off x="16598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149352</xdr:rowOff>
    </xdr:from>
    <xdr:to>
      <xdr:col>78</xdr:col>
      <xdr:colOff>120650</xdr:colOff>
      <xdr:row>37</xdr:row>
      <xdr:rowOff>79502</xdr:rowOff>
    </xdr:to>
    <xdr:sp macro="" textlink="">
      <xdr:nvSpPr>
        <xdr:cNvPr id="330" name="楕円 329"/>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31" name="テキスト ボックス 330"/>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2" name="楕円 331"/>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3" name="テキスト ボックス 332"/>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51054</xdr:rowOff>
    </xdr:from>
    <xdr:to>
      <xdr:col>69</xdr:col>
      <xdr:colOff>142875</xdr:colOff>
      <xdr:row>37</xdr:row>
      <xdr:rowOff>152654</xdr:rowOff>
    </xdr:to>
    <xdr:sp macro="" textlink="">
      <xdr:nvSpPr>
        <xdr:cNvPr id="334" name="楕円 333"/>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35" name="テキスト ボックス 334"/>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36" name="楕円 335"/>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37" name="テキスト ボックス 336"/>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公債費に係る経常収支比率は、追加交付された普通交付税の影響等により前年度に比べ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ポイント低下した。今後も、計画的な事業実施や繰上償還の実施などにより、公債費の縮小を図る。　</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145288</xdr:rowOff>
    </xdr:from>
    <xdr:to>
      <xdr:col>24</xdr:col>
      <xdr:colOff>25400</xdr:colOff>
      <xdr:row>76</xdr:row>
      <xdr:rowOff>12700</xdr:rowOff>
    </xdr:to>
    <xdr:cxnSp macro="">
      <xdr:nvCxnSpPr>
        <xdr:cNvPr id="367" name="直線コネクタ 366"/>
        <xdr:cNvCxnSpPr/>
      </xdr:nvCxnSpPr>
      <xdr:spPr>
        <a:xfrm flipV="1">
          <a:off x="3987800" y="1300403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33274</xdr:rowOff>
    </xdr:to>
    <xdr:cxnSp macro="">
      <xdr:nvCxnSpPr>
        <xdr:cNvPr id="370" name="直線コネクタ 369"/>
        <xdr:cNvCxnSpPr/>
      </xdr:nvCxnSpPr>
      <xdr:spPr>
        <a:xfrm flipV="1">
          <a:off x="3098800" y="1304290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101346</xdr:rowOff>
    </xdr:from>
    <xdr:to>
      <xdr:col>20</xdr:col>
      <xdr:colOff>38100</xdr:colOff>
      <xdr:row>76</xdr:row>
      <xdr:rowOff>31496</xdr:rowOff>
    </xdr:to>
    <xdr:sp macro="" textlink="">
      <xdr:nvSpPr>
        <xdr:cNvPr id="371" name="フローチャート: 判断 370"/>
        <xdr:cNvSpPr/>
      </xdr:nvSpPr>
      <xdr:spPr>
        <a:xfrm>
          <a:off x="3937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41673</xdr:rowOff>
    </xdr:from>
    <xdr:ext cx="736600" cy="259045"/>
    <xdr:sp macro="" textlink="">
      <xdr:nvSpPr>
        <xdr:cNvPr id="372" name="テキスト ボックス 371"/>
        <xdr:cNvSpPr txBox="1"/>
      </xdr:nvSpPr>
      <xdr:spPr>
        <a:xfrm>
          <a:off x="3606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17272</xdr:rowOff>
    </xdr:from>
    <xdr:to>
      <xdr:col>15</xdr:col>
      <xdr:colOff>98425</xdr:colOff>
      <xdr:row>76</xdr:row>
      <xdr:rowOff>33274</xdr:rowOff>
    </xdr:to>
    <xdr:cxnSp macro="">
      <xdr:nvCxnSpPr>
        <xdr:cNvPr id="373" name="直線コネクタ 372"/>
        <xdr:cNvCxnSpPr/>
      </xdr:nvCxnSpPr>
      <xdr:spPr>
        <a:xfrm>
          <a:off x="2209800" y="1304747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105918</xdr:rowOff>
    </xdr:from>
    <xdr:to>
      <xdr:col>15</xdr:col>
      <xdr:colOff>149225</xdr:colOff>
      <xdr:row>76</xdr:row>
      <xdr:rowOff>36069</xdr:rowOff>
    </xdr:to>
    <xdr:sp macro="" textlink="">
      <xdr:nvSpPr>
        <xdr:cNvPr id="374" name="フローチャート: 判断 373"/>
        <xdr:cNvSpPr/>
      </xdr:nvSpPr>
      <xdr:spPr>
        <a:xfrm>
          <a:off x="3048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46245</xdr:rowOff>
    </xdr:from>
    <xdr:ext cx="762000" cy="259045"/>
    <xdr:sp macro="" textlink="">
      <xdr:nvSpPr>
        <xdr:cNvPr id="375" name="テキスト ボックス 374"/>
        <xdr:cNvSpPr txBox="1"/>
      </xdr:nvSpPr>
      <xdr:spPr>
        <a:xfrm>
          <a:off x="2717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17272</xdr:rowOff>
    </xdr:from>
    <xdr:to>
      <xdr:col>11</xdr:col>
      <xdr:colOff>9525</xdr:colOff>
      <xdr:row>76</xdr:row>
      <xdr:rowOff>26415</xdr:rowOff>
    </xdr:to>
    <xdr:cxnSp macro="">
      <xdr:nvCxnSpPr>
        <xdr:cNvPr id="376" name="直線コネクタ 375"/>
        <xdr:cNvCxnSpPr/>
      </xdr:nvCxnSpPr>
      <xdr:spPr>
        <a:xfrm flipV="1">
          <a:off x="1320800" y="130474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103632</xdr:rowOff>
    </xdr:from>
    <xdr:to>
      <xdr:col>11</xdr:col>
      <xdr:colOff>60325</xdr:colOff>
      <xdr:row>76</xdr:row>
      <xdr:rowOff>33781</xdr:rowOff>
    </xdr:to>
    <xdr:sp macro="" textlink="">
      <xdr:nvSpPr>
        <xdr:cNvPr id="377" name="フローチャート: 判断 376"/>
        <xdr:cNvSpPr/>
      </xdr:nvSpPr>
      <xdr:spPr>
        <a:xfrm>
          <a:off x="2159000" y="12962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43959</xdr:rowOff>
    </xdr:from>
    <xdr:ext cx="762000" cy="259045"/>
    <xdr:sp macro="" textlink="">
      <xdr:nvSpPr>
        <xdr:cNvPr id="378" name="テキスト ボックス 377"/>
        <xdr:cNvSpPr txBox="1"/>
      </xdr:nvSpPr>
      <xdr:spPr>
        <a:xfrm>
          <a:off x="1828800" y="1273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103632</xdr:rowOff>
    </xdr:from>
    <xdr:to>
      <xdr:col>6</xdr:col>
      <xdr:colOff>171450</xdr:colOff>
      <xdr:row>76</xdr:row>
      <xdr:rowOff>33781</xdr:rowOff>
    </xdr:to>
    <xdr:sp macro="" textlink="">
      <xdr:nvSpPr>
        <xdr:cNvPr id="379" name="フローチャート: 判断 378"/>
        <xdr:cNvSpPr/>
      </xdr:nvSpPr>
      <xdr:spPr>
        <a:xfrm>
          <a:off x="1270000" y="12962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43959</xdr:rowOff>
    </xdr:from>
    <xdr:ext cx="762000" cy="259045"/>
    <xdr:sp macro="" textlink="">
      <xdr:nvSpPr>
        <xdr:cNvPr id="380" name="テキスト ボックス 379"/>
        <xdr:cNvSpPr txBox="1"/>
      </xdr:nvSpPr>
      <xdr:spPr>
        <a:xfrm>
          <a:off x="939800" y="1273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94488</xdr:rowOff>
    </xdr:from>
    <xdr:to>
      <xdr:col>24</xdr:col>
      <xdr:colOff>76200</xdr:colOff>
      <xdr:row>76</xdr:row>
      <xdr:rowOff>24637</xdr:rowOff>
    </xdr:to>
    <xdr:sp macro="" textlink="">
      <xdr:nvSpPr>
        <xdr:cNvPr id="386" name="楕円 385"/>
        <xdr:cNvSpPr/>
      </xdr:nvSpPr>
      <xdr:spPr>
        <a:xfrm>
          <a:off x="4775200" y="129532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111015</xdr:rowOff>
    </xdr:from>
    <xdr:ext cx="762000" cy="259045"/>
    <xdr:sp macro="" textlink="">
      <xdr:nvSpPr>
        <xdr:cNvPr id="387" name="公債費該当値テキスト"/>
        <xdr:cNvSpPr txBox="1"/>
      </xdr:nvSpPr>
      <xdr:spPr>
        <a:xfrm>
          <a:off x="4914900" y="12798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88" name="楕円 387"/>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48277</xdr:rowOff>
    </xdr:from>
    <xdr:ext cx="736600" cy="259045"/>
    <xdr:sp macro="" textlink="">
      <xdr:nvSpPr>
        <xdr:cNvPr id="389" name="テキスト ボックス 388"/>
        <xdr:cNvSpPr txBox="1"/>
      </xdr:nvSpPr>
      <xdr:spPr>
        <a:xfrm>
          <a:off x="3606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153924</xdr:rowOff>
    </xdr:from>
    <xdr:to>
      <xdr:col>15</xdr:col>
      <xdr:colOff>149225</xdr:colOff>
      <xdr:row>76</xdr:row>
      <xdr:rowOff>84074</xdr:rowOff>
    </xdr:to>
    <xdr:sp macro="" textlink="">
      <xdr:nvSpPr>
        <xdr:cNvPr id="390" name="楕円 389"/>
        <xdr:cNvSpPr/>
      </xdr:nvSpPr>
      <xdr:spPr>
        <a:xfrm>
          <a:off x="3048000" y="1301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68851</xdr:rowOff>
    </xdr:from>
    <xdr:ext cx="762000" cy="259045"/>
    <xdr:sp macro="" textlink="">
      <xdr:nvSpPr>
        <xdr:cNvPr id="391" name="テキスト ボックス 390"/>
        <xdr:cNvSpPr txBox="1"/>
      </xdr:nvSpPr>
      <xdr:spPr>
        <a:xfrm>
          <a:off x="2717800" y="13099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137922</xdr:rowOff>
    </xdr:from>
    <xdr:to>
      <xdr:col>11</xdr:col>
      <xdr:colOff>60325</xdr:colOff>
      <xdr:row>76</xdr:row>
      <xdr:rowOff>68072</xdr:rowOff>
    </xdr:to>
    <xdr:sp macro="" textlink="">
      <xdr:nvSpPr>
        <xdr:cNvPr id="392" name="楕円 391"/>
        <xdr:cNvSpPr/>
      </xdr:nvSpPr>
      <xdr:spPr>
        <a:xfrm>
          <a:off x="2159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52849</xdr:rowOff>
    </xdr:from>
    <xdr:ext cx="762000" cy="259045"/>
    <xdr:sp macro="" textlink="">
      <xdr:nvSpPr>
        <xdr:cNvPr id="393" name="テキスト ボックス 392"/>
        <xdr:cNvSpPr txBox="1"/>
      </xdr:nvSpPr>
      <xdr:spPr>
        <a:xfrm>
          <a:off x="1828800" y="1308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147065</xdr:rowOff>
    </xdr:from>
    <xdr:to>
      <xdr:col>6</xdr:col>
      <xdr:colOff>171450</xdr:colOff>
      <xdr:row>76</xdr:row>
      <xdr:rowOff>77215</xdr:rowOff>
    </xdr:to>
    <xdr:sp macro="" textlink="">
      <xdr:nvSpPr>
        <xdr:cNvPr id="394" name="楕円 393"/>
        <xdr:cNvSpPr/>
      </xdr:nvSpPr>
      <xdr:spPr>
        <a:xfrm>
          <a:off x="1270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61992</xdr:rowOff>
    </xdr:from>
    <xdr:ext cx="762000" cy="259045"/>
    <xdr:sp macro="" textlink="">
      <xdr:nvSpPr>
        <xdr:cNvPr id="395" name="テキスト ボックス 394"/>
        <xdr:cNvSpPr txBox="1"/>
      </xdr:nvSpPr>
      <xdr:spPr>
        <a:xfrm>
          <a:off x="939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公債費以外に係る経常収支比率については、ここ数年、</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％程度で推移しており、類似団体平均を下回っている。この状態を維持するとともに、高い比率を占める補助費等の削減に努める。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21844</xdr:rowOff>
    </xdr:from>
    <xdr:to>
      <xdr:col>82</xdr:col>
      <xdr:colOff>107950</xdr:colOff>
      <xdr:row>78</xdr:row>
      <xdr:rowOff>131572</xdr:rowOff>
    </xdr:to>
    <xdr:cxnSp macro="">
      <xdr:nvCxnSpPr>
        <xdr:cNvPr id="426" name="直線コネクタ 425"/>
        <xdr:cNvCxnSpPr/>
      </xdr:nvCxnSpPr>
      <xdr:spPr>
        <a:xfrm flipV="1">
          <a:off x="15671800" y="1339494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27" name="公債費以外平均値テキスト"/>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131572</xdr:rowOff>
    </xdr:from>
    <xdr:to>
      <xdr:col>78</xdr:col>
      <xdr:colOff>69850</xdr:colOff>
      <xdr:row>78</xdr:row>
      <xdr:rowOff>154432</xdr:rowOff>
    </xdr:to>
    <xdr:cxnSp macro="">
      <xdr:nvCxnSpPr>
        <xdr:cNvPr id="429" name="直線コネクタ 428"/>
        <xdr:cNvCxnSpPr/>
      </xdr:nvCxnSpPr>
      <xdr:spPr>
        <a:xfrm flipV="1">
          <a:off x="14782800" y="135046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28194</xdr:rowOff>
    </xdr:from>
    <xdr:to>
      <xdr:col>78</xdr:col>
      <xdr:colOff>120650</xdr:colOff>
      <xdr:row>79</xdr:row>
      <xdr:rowOff>129794</xdr:rowOff>
    </xdr:to>
    <xdr:sp macro="" textlink="">
      <xdr:nvSpPr>
        <xdr:cNvPr id="430" name="フローチャート: 判断 429"/>
        <xdr:cNvSpPr/>
      </xdr:nvSpPr>
      <xdr:spPr>
        <a:xfrm>
          <a:off x="15621000" y="1357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114571</xdr:rowOff>
    </xdr:from>
    <xdr:ext cx="736600" cy="259045"/>
    <xdr:sp macro="" textlink="">
      <xdr:nvSpPr>
        <xdr:cNvPr id="431" name="テキスト ボックス 430"/>
        <xdr:cNvSpPr txBox="1"/>
      </xdr:nvSpPr>
      <xdr:spPr>
        <a:xfrm>
          <a:off x="15290800" y="1365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154432</xdr:rowOff>
    </xdr:from>
    <xdr:to>
      <xdr:col>73</xdr:col>
      <xdr:colOff>180975</xdr:colOff>
      <xdr:row>78</xdr:row>
      <xdr:rowOff>154432</xdr:rowOff>
    </xdr:to>
    <xdr:cxnSp macro="">
      <xdr:nvCxnSpPr>
        <xdr:cNvPr id="432" name="直線コネクタ 431"/>
        <xdr:cNvCxnSpPr/>
      </xdr:nvCxnSpPr>
      <xdr:spPr>
        <a:xfrm>
          <a:off x="13893800" y="135275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69342</xdr:rowOff>
    </xdr:from>
    <xdr:to>
      <xdr:col>74</xdr:col>
      <xdr:colOff>31750</xdr:colOff>
      <xdr:row>79</xdr:row>
      <xdr:rowOff>170942</xdr:rowOff>
    </xdr:to>
    <xdr:sp macro="" textlink="">
      <xdr:nvSpPr>
        <xdr:cNvPr id="433" name="フローチャート: 判断 432"/>
        <xdr:cNvSpPr/>
      </xdr:nvSpPr>
      <xdr:spPr>
        <a:xfrm>
          <a:off x="14732000" y="1361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155719</xdr:rowOff>
    </xdr:from>
    <xdr:ext cx="762000" cy="259045"/>
    <xdr:sp macro="" textlink="">
      <xdr:nvSpPr>
        <xdr:cNvPr id="434" name="テキスト ボックス 433"/>
        <xdr:cNvSpPr txBox="1"/>
      </xdr:nvSpPr>
      <xdr:spPr>
        <a:xfrm>
          <a:off x="14401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136144</xdr:rowOff>
    </xdr:from>
    <xdr:to>
      <xdr:col>69</xdr:col>
      <xdr:colOff>92075</xdr:colOff>
      <xdr:row>78</xdr:row>
      <xdr:rowOff>154432</xdr:rowOff>
    </xdr:to>
    <xdr:cxnSp macro="">
      <xdr:nvCxnSpPr>
        <xdr:cNvPr id="435" name="直線コネクタ 434"/>
        <xdr:cNvCxnSpPr/>
      </xdr:nvCxnSpPr>
      <xdr:spPr>
        <a:xfrm>
          <a:off x="13004800" y="135092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41911</xdr:rowOff>
    </xdr:from>
    <xdr:to>
      <xdr:col>69</xdr:col>
      <xdr:colOff>142875</xdr:colOff>
      <xdr:row>79</xdr:row>
      <xdr:rowOff>143511</xdr:rowOff>
    </xdr:to>
    <xdr:sp macro="" textlink="">
      <xdr:nvSpPr>
        <xdr:cNvPr id="436" name="フローチャート: 判断 435"/>
        <xdr:cNvSpPr/>
      </xdr:nvSpPr>
      <xdr:spPr>
        <a:xfrm>
          <a:off x="13843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128288</xdr:rowOff>
    </xdr:from>
    <xdr:ext cx="762000" cy="259045"/>
    <xdr:sp macro="" textlink="">
      <xdr:nvSpPr>
        <xdr:cNvPr id="437" name="テキスト ボックス 436"/>
        <xdr:cNvSpPr txBox="1"/>
      </xdr:nvSpPr>
      <xdr:spPr>
        <a:xfrm>
          <a:off x="13512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149352</xdr:rowOff>
    </xdr:from>
    <xdr:to>
      <xdr:col>65</xdr:col>
      <xdr:colOff>53975</xdr:colOff>
      <xdr:row>79</xdr:row>
      <xdr:rowOff>79502</xdr:rowOff>
    </xdr:to>
    <xdr:sp macro="" textlink="">
      <xdr:nvSpPr>
        <xdr:cNvPr id="438" name="フローチャート: 判断 437"/>
        <xdr:cNvSpPr/>
      </xdr:nvSpPr>
      <xdr:spPr>
        <a:xfrm>
          <a:off x="12954000" y="135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64279</xdr:rowOff>
    </xdr:from>
    <xdr:ext cx="762000" cy="259045"/>
    <xdr:sp macro="" textlink="">
      <xdr:nvSpPr>
        <xdr:cNvPr id="439" name="テキスト ボックス 438"/>
        <xdr:cNvSpPr txBox="1"/>
      </xdr:nvSpPr>
      <xdr:spPr>
        <a:xfrm>
          <a:off x="12623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142494</xdr:rowOff>
    </xdr:from>
    <xdr:to>
      <xdr:col>82</xdr:col>
      <xdr:colOff>158750</xdr:colOff>
      <xdr:row>78</xdr:row>
      <xdr:rowOff>72644</xdr:rowOff>
    </xdr:to>
    <xdr:sp macro="" textlink="">
      <xdr:nvSpPr>
        <xdr:cNvPr id="445" name="楕円 444"/>
        <xdr:cNvSpPr/>
      </xdr:nvSpPr>
      <xdr:spPr>
        <a:xfrm>
          <a:off x="16459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159021</xdr:rowOff>
    </xdr:from>
    <xdr:ext cx="762000" cy="259045"/>
    <xdr:sp macro="" textlink="">
      <xdr:nvSpPr>
        <xdr:cNvPr id="446" name="公債費以外該当値テキスト"/>
        <xdr:cNvSpPr txBox="1"/>
      </xdr:nvSpPr>
      <xdr:spPr>
        <a:xfrm>
          <a:off x="16598900" y="1318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80772</xdr:rowOff>
    </xdr:from>
    <xdr:to>
      <xdr:col>78</xdr:col>
      <xdr:colOff>120650</xdr:colOff>
      <xdr:row>79</xdr:row>
      <xdr:rowOff>10922</xdr:rowOff>
    </xdr:to>
    <xdr:sp macro="" textlink="">
      <xdr:nvSpPr>
        <xdr:cNvPr id="447" name="楕円 446"/>
        <xdr:cNvSpPr/>
      </xdr:nvSpPr>
      <xdr:spPr>
        <a:xfrm>
          <a:off x="15621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21099</xdr:rowOff>
    </xdr:from>
    <xdr:ext cx="736600" cy="259045"/>
    <xdr:sp macro="" textlink="">
      <xdr:nvSpPr>
        <xdr:cNvPr id="448" name="テキスト ボックス 447"/>
        <xdr:cNvSpPr txBox="1"/>
      </xdr:nvSpPr>
      <xdr:spPr>
        <a:xfrm>
          <a:off x="15290800" y="1322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103632</xdr:rowOff>
    </xdr:from>
    <xdr:to>
      <xdr:col>74</xdr:col>
      <xdr:colOff>31750</xdr:colOff>
      <xdr:row>79</xdr:row>
      <xdr:rowOff>33782</xdr:rowOff>
    </xdr:to>
    <xdr:sp macro="" textlink="">
      <xdr:nvSpPr>
        <xdr:cNvPr id="449" name="楕円 448"/>
        <xdr:cNvSpPr/>
      </xdr:nvSpPr>
      <xdr:spPr>
        <a:xfrm>
          <a:off x="14732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43959</xdr:rowOff>
    </xdr:from>
    <xdr:ext cx="762000" cy="259045"/>
    <xdr:sp macro="" textlink="">
      <xdr:nvSpPr>
        <xdr:cNvPr id="450" name="テキスト ボックス 449"/>
        <xdr:cNvSpPr txBox="1"/>
      </xdr:nvSpPr>
      <xdr:spPr>
        <a:xfrm>
          <a:off x="14401800" y="1324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103632</xdr:rowOff>
    </xdr:from>
    <xdr:to>
      <xdr:col>69</xdr:col>
      <xdr:colOff>142875</xdr:colOff>
      <xdr:row>79</xdr:row>
      <xdr:rowOff>33782</xdr:rowOff>
    </xdr:to>
    <xdr:sp macro="" textlink="">
      <xdr:nvSpPr>
        <xdr:cNvPr id="451" name="楕円 450"/>
        <xdr:cNvSpPr/>
      </xdr:nvSpPr>
      <xdr:spPr>
        <a:xfrm>
          <a:off x="13843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43959</xdr:rowOff>
    </xdr:from>
    <xdr:ext cx="762000" cy="259045"/>
    <xdr:sp macro="" textlink="">
      <xdr:nvSpPr>
        <xdr:cNvPr id="452" name="テキスト ボックス 451"/>
        <xdr:cNvSpPr txBox="1"/>
      </xdr:nvSpPr>
      <xdr:spPr>
        <a:xfrm>
          <a:off x="13512800" y="1324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85344</xdr:rowOff>
    </xdr:from>
    <xdr:to>
      <xdr:col>65</xdr:col>
      <xdr:colOff>53975</xdr:colOff>
      <xdr:row>79</xdr:row>
      <xdr:rowOff>15494</xdr:rowOff>
    </xdr:to>
    <xdr:sp macro="" textlink="">
      <xdr:nvSpPr>
        <xdr:cNvPr id="453" name="楕円 452"/>
        <xdr:cNvSpPr/>
      </xdr:nvSpPr>
      <xdr:spPr>
        <a:xfrm>
          <a:off x="12954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25671</xdr:rowOff>
    </xdr:from>
    <xdr:ext cx="762000" cy="259045"/>
    <xdr:sp macro="" textlink="">
      <xdr:nvSpPr>
        <xdr:cNvPr id="454" name="テキスト ボックス 453"/>
        <xdr:cNvSpPr txBox="1"/>
      </xdr:nvSpPr>
      <xdr:spPr>
        <a:xfrm>
          <a:off x="12623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165202</xdr:rowOff>
    </xdr:from>
    <xdr:to>
      <xdr:col>29</xdr:col>
      <xdr:colOff>127000</xdr:colOff>
      <xdr:row>14</xdr:row>
      <xdr:rowOff>26429</xdr:rowOff>
    </xdr:to>
    <xdr:cxnSp macro="">
      <xdr:nvCxnSpPr>
        <xdr:cNvPr id="50" name="直線コネクタ 49"/>
        <xdr:cNvCxnSpPr/>
      </xdr:nvCxnSpPr>
      <xdr:spPr bwMode="auto">
        <a:xfrm flipV="1">
          <a:off x="5003800" y="2441677"/>
          <a:ext cx="647700" cy="32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26429</xdr:rowOff>
    </xdr:from>
    <xdr:to>
      <xdr:col>26</xdr:col>
      <xdr:colOff>50800</xdr:colOff>
      <xdr:row>14</xdr:row>
      <xdr:rowOff>104635</xdr:rowOff>
    </xdr:to>
    <xdr:cxnSp macro="">
      <xdr:nvCxnSpPr>
        <xdr:cNvPr id="53" name="直線コネクタ 52"/>
        <xdr:cNvCxnSpPr/>
      </xdr:nvCxnSpPr>
      <xdr:spPr bwMode="auto">
        <a:xfrm flipV="1">
          <a:off x="4305300" y="2474354"/>
          <a:ext cx="698500" cy="78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168135</xdr:rowOff>
    </xdr:from>
    <xdr:to>
      <xdr:col>26</xdr:col>
      <xdr:colOff>101600</xdr:colOff>
      <xdr:row>17</xdr:row>
      <xdr:rowOff>98285</xdr:rowOff>
    </xdr:to>
    <xdr:sp macro="" textlink="">
      <xdr:nvSpPr>
        <xdr:cNvPr id="54" name="フローチャート: 判断 53"/>
        <xdr:cNvSpPr/>
      </xdr:nvSpPr>
      <xdr:spPr bwMode="auto">
        <a:xfrm>
          <a:off x="4953000" y="2958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83062</xdr:rowOff>
    </xdr:from>
    <xdr:ext cx="736600" cy="259045"/>
    <xdr:sp macro="" textlink="">
      <xdr:nvSpPr>
        <xdr:cNvPr id="55" name="テキスト ボックス 54"/>
        <xdr:cNvSpPr txBox="1"/>
      </xdr:nvSpPr>
      <xdr:spPr>
        <a:xfrm>
          <a:off x="4622800" y="304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104635</xdr:rowOff>
    </xdr:from>
    <xdr:to>
      <xdr:col>22</xdr:col>
      <xdr:colOff>114300</xdr:colOff>
      <xdr:row>14</xdr:row>
      <xdr:rowOff>136703</xdr:rowOff>
    </xdr:to>
    <xdr:cxnSp macro="">
      <xdr:nvCxnSpPr>
        <xdr:cNvPr id="56" name="直線コネクタ 55"/>
        <xdr:cNvCxnSpPr/>
      </xdr:nvCxnSpPr>
      <xdr:spPr bwMode="auto">
        <a:xfrm flipV="1">
          <a:off x="3606800" y="2552560"/>
          <a:ext cx="698500" cy="32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17310</xdr:rowOff>
    </xdr:from>
    <xdr:to>
      <xdr:col>22</xdr:col>
      <xdr:colOff>165100</xdr:colOff>
      <xdr:row>17</xdr:row>
      <xdr:rowOff>118910</xdr:rowOff>
    </xdr:to>
    <xdr:sp macro="" textlink="">
      <xdr:nvSpPr>
        <xdr:cNvPr id="57" name="フローチャート: 判断 56"/>
        <xdr:cNvSpPr/>
      </xdr:nvSpPr>
      <xdr:spPr bwMode="auto">
        <a:xfrm>
          <a:off x="4254500" y="2979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103687</xdr:rowOff>
    </xdr:from>
    <xdr:ext cx="762000" cy="259045"/>
    <xdr:sp macro="" textlink="">
      <xdr:nvSpPr>
        <xdr:cNvPr id="58" name="テキスト ボックス 57"/>
        <xdr:cNvSpPr txBox="1"/>
      </xdr:nvSpPr>
      <xdr:spPr>
        <a:xfrm>
          <a:off x="3924300" y="3065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136703</xdr:rowOff>
    </xdr:from>
    <xdr:to>
      <xdr:col>18</xdr:col>
      <xdr:colOff>177800</xdr:colOff>
      <xdr:row>14</xdr:row>
      <xdr:rowOff>140271</xdr:rowOff>
    </xdr:to>
    <xdr:cxnSp macro="">
      <xdr:nvCxnSpPr>
        <xdr:cNvPr id="59" name="直線コネクタ 58"/>
        <xdr:cNvCxnSpPr/>
      </xdr:nvCxnSpPr>
      <xdr:spPr bwMode="auto">
        <a:xfrm flipV="1">
          <a:off x="2908300" y="2584628"/>
          <a:ext cx="698500" cy="3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65646</xdr:rowOff>
    </xdr:from>
    <xdr:to>
      <xdr:col>19</xdr:col>
      <xdr:colOff>38100</xdr:colOff>
      <xdr:row>17</xdr:row>
      <xdr:rowOff>167246</xdr:rowOff>
    </xdr:to>
    <xdr:sp macro="" textlink="">
      <xdr:nvSpPr>
        <xdr:cNvPr id="60" name="フローチャート: 判断 59"/>
        <xdr:cNvSpPr/>
      </xdr:nvSpPr>
      <xdr:spPr bwMode="auto">
        <a:xfrm>
          <a:off x="3556000" y="3027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152023</xdr:rowOff>
    </xdr:from>
    <xdr:ext cx="762000" cy="259045"/>
    <xdr:sp macro="" textlink="">
      <xdr:nvSpPr>
        <xdr:cNvPr id="61" name="テキスト ボックス 60"/>
        <xdr:cNvSpPr txBox="1"/>
      </xdr:nvSpPr>
      <xdr:spPr>
        <a:xfrm>
          <a:off x="3225800" y="311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83680</xdr:rowOff>
    </xdr:from>
    <xdr:to>
      <xdr:col>15</xdr:col>
      <xdr:colOff>101600</xdr:colOff>
      <xdr:row>18</xdr:row>
      <xdr:rowOff>13830</xdr:rowOff>
    </xdr:to>
    <xdr:sp macro="" textlink="">
      <xdr:nvSpPr>
        <xdr:cNvPr id="62" name="フローチャート: 判断 61"/>
        <xdr:cNvSpPr/>
      </xdr:nvSpPr>
      <xdr:spPr bwMode="auto">
        <a:xfrm>
          <a:off x="2857500" y="3045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170057</xdr:rowOff>
    </xdr:from>
    <xdr:ext cx="762000" cy="259045"/>
    <xdr:sp macro="" textlink="">
      <xdr:nvSpPr>
        <xdr:cNvPr id="63" name="テキスト ボックス 62"/>
        <xdr:cNvSpPr txBox="1"/>
      </xdr:nvSpPr>
      <xdr:spPr>
        <a:xfrm>
          <a:off x="2527300" y="313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114402</xdr:rowOff>
    </xdr:from>
    <xdr:to>
      <xdr:col>29</xdr:col>
      <xdr:colOff>177800</xdr:colOff>
      <xdr:row>14</xdr:row>
      <xdr:rowOff>44552</xdr:rowOff>
    </xdr:to>
    <xdr:sp macro="" textlink="">
      <xdr:nvSpPr>
        <xdr:cNvPr id="69" name="楕円 68"/>
        <xdr:cNvSpPr/>
      </xdr:nvSpPr>
      <xdr:spPr bwMode="auto">
        <a:xfrm>
          <a:off x="5600700" y="2390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130929</xdr:rowOff>
    </xdr:from>
    <xdr:ext cx="762000" cy="259045"/>
    <xdr:sp macro="" textlink="">
      <xdr:nvSpPr>
        <xdr:cNvPr id="70" name="人口1人当たり決算額の推移該当値テキスト130"/>
        <xdr:cNvSpPr txBox="1"/>
      </xdr:nvSpPr>
      <xdr:spPr>
        <a:xfrm>
          <a:off x="5740400" y="2235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147079</xdr:rowOff>
    </xdr:from>
    <xdr:to>
      <xdr:col>26</xdr:col>
      <xdr:colOff>101600</xdr:colOff>
      <xdr:row>14</xdr:row>
      <xdr:rowOff>77229</xdr:rowOff>
    </xdr:to>
    <xdr:sp macro="" textlink="">
      <xdr:nvSpPr>
        <xdr:cNvPr id="71" name="楕円 70"/>
        <xdr:cNvSpPr/>
      </xdr:nvSpPr>
      <xdr:spPr bwMode="auto">
        <a:xfrm>
          <a:off x="4953000" y="2423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87406</xdr:rowOff>
    </xdr:from>
    <xdr:ext cx="736600" cy="259045"/>
    <xdr:sp macro="" textlink="">
      <xdr:nvSpPr>
        <xdr:cNvPr id="72" name="テキスト ボックス 71"/>
        <xdr:cNvSpPr txBox="1"/>
      </xdr:nvSpPr>
      <xdr:spPr>
        <a:xfrm>
          <a:off x="4622800" y="2192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53835</xdr:rowOff>
    </xdr:from>
    <xdr:to>
      <xdr:col>22</xdr:col>
      <xdr:colOff>165100</xdr:colOff>
      <xdr:row>14</xdr:row>
      <xdr:rowOff>155435</xdr:rowOff>
    </xdr:to>
    <xdr:sp macro="" textlink="">
      <xdr:nvSpPr>
        <xdr:cNvPr id="73" name="楕円 72"/>
        <xdr:cNvSpPr/>
      </xdr:nvSpPr>
      <xdr:spPr bwMode="auto">
        <a:xfrm>
          <a:off x="4254500" y="2501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165612</xdr:rowOff>
    </xdr:from>
    <xdr:ext cx="762000" cy="259045"/>
    <xdr:sp macro="" textlink="">
      <xdr:nvSpPr>
        <xdr:cNvPr id="74" name="テキスト ボックス 73"/>
        <xdr:cNvSpPr txBox="1"/>
      </xdr:nvSpPr>
      <xdr:spPr>
        <a:xfrm>
          <a:off x="3924300" y="22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85903</xdr:rowOff>
    </xdr:from>
    <xdr:to>
      <xdr:col>19</xdr:col>
      <xdr:colOff>38100</xdr:colOff>
      <xdr:row>15</xdr:row>
      <xdr:rowOff>16053</xdr:rowOff>
    </xdr:to>
    <xdr:sp macro="" textlink="">
      <xdr:nvSpPr>
        <xdr:cNvPr id="75" name="楕円 74"/>
        <xdr:cNvSpPr/>
      </xdr:nvSpPr>
      <xdr:spPr bwMode="auto">
        <a:xfrm>
          <a:off x="3556000" y="2533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26230</xdr:rowOff>
    </xdr:from>
    <xdr:ext cx="762000" cy="259045"/>
    <xdr:sp macro="" textlink="">
      <xdr:nvSpPr>
        <xdr:cNvPr id="76" name="テキスト ボックス 75"/>
        <xdr:cNvSpPr txBox="1"/>
      </xdr:nvSpPr>
      <xdr:spPr>
        <a:xfrm>
          <a:off x="3225800" y="23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89471</xdr:rowOff>
    </xdr:from>
    <xdr:to>
      <xdr:col>15</xdr:col>
      <xdr:colOff>101600</xdr:colOff>
      <xdr:row>15</xdr:row>
      <xdr:rowOff>19621</xdr:rowOff>
    </xdr:to>
    <xdr:sp macro="" textlink="">
      <xdr:nvSpPr>
        <xdr:cNvPr id="77" name="楕円 76"/>
        <xdr:cNvSpPr/>
      </xdr:nvSpPr>
      <xdr:spPr bwMode="auto">
        <a:xfrm>
          <a:off x="2857500" y="2537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29798</xdr:rowOff>
    </xdr:from>
    <xdr:ext cx="762000" cy="259045"/>
    <xdr:sp macro="" textlink="">
      <xdr:nvSpPr>
        <xdr:cNvPr id="78" name="テキスト ボックス 77"/>
        <xdr:cNvSpPr txBox="1"/>
      </xdr:nvSpPr>
      <xdr:spPr>
        <a:xfrm>
          <a:off x="2527300" y="230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267253</xdr:rowOff>
    </xdr:from>
    <xdr:to>
      <xdr:col>29</xdr:col>
      <xdr:colOff>127000</xdr:colOff>
      <xdr:row>37</xdr:row>
      <xdr:rowOff>268789</xdr:rowOff>
    </xdr:to>
    <xdr:cxnSp macro="">
      <xdr:nvCxnSpPr>
        <xdr:cNvPr id="112" name="直線コネクタ 111"/>
        <xdr:cNvCxnSpPr/>
      </xdr:nvCxnSpPr>
      <xdr:spPr bwMode="auto">
        <a:xfrm flipV="1">
          <a:off x="5003800" y="7391953"/>
          <a:ext cx="647700" cy="1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252031</xdr:rowOff>
    </xdr:from>
    <xdr:ext cx="762000" cy="259045"/>
    <xdr:sp macro="" textlink="">
      <xdr:nvSpPr>
        <xdr:cNvPr id="113" name="人口1人当たり決算額の推移平均値テキスト445"/>
        <xdr:cNvSpPr txBox="1"/>
      </xdr:nvSpPr>
      <xdr:spPr>
        <a:xfrm>
          <a:off x="5740400" y="73767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264061</xdr:rowOff>
    </xdr:from>
    <xdr:to>
      <xdr:col>26</xdr:col>
      <xdr:colOff>50800</xdr:colOff>
      <xdr:row>37</xdr:row>
      <xdr:rowOff>268789</xdr:rowOff>
    </xdr:to>
    <xdr:cxnSp macro="">
      <xdr:nvCxnSpPr>
        <xdr:cNvPr id="115" name="直線コネクタ 114"/>
        <xdr:cNvCxnSpPr/>
      </xdr:nvCxnSpPr>
      <xdr:spPr bwMode="auto">
        <a:xfrm>
          <a:off x="4305300" y="7388761"/>
          <a:ext cx="698500" cy="4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293226</xdr:rowOff>
    </xdr:from>
    <xdr:to>
      <xdr:col>26</xdr:col>
      <xdr:colOff>101600</xdr:colOff>
      <xdr:row>38</xdr:row>
      <xdr:rowOff>51926</xdr:rowOff>
    </xdr:to>
    <xdr:sp macro="" textlink="">
      <xdr:nvSpPr>
        <xdr:cNvPr id="116" name="フローチャート: 判断 115"/>
        <xdr:cNvSpPr/>
      </xdr:nvSpPr>
      <xdr:spPr bwMode="auto">
        <a:xfrm>
          <a:off x="4953000" y="7417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36703</xdr:rowOff>
    </xdr:from>
    <xdr:ext cx="736600" cy="259045"/>
    <xdr:sp macro="" textlink="">
      <xdr:nvSpPr>
        <xdr:cNvPr id="117" name="テキスト ボックス 116"/>
        <xdr:cNvSpPr txBox="1"/>
      </xdr:nvSpPr>
      <xdr:spPr>
        <a:xfrm>
          <a:off x="4622800" y="7504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264061</xdr:rowOff>
    </xdr:from>
    <xdr:to>
      <xdr:col>22</xdr:col>
      <xdr:colOff>114300</xdr:colOff>
      <xdr:row>37</xdr:row>
      <xdr:rowOff>265688</xdr:rowOff>
    </xdr:to>
    <xdr:cxnSp macro="">
      <xdr:nvCxnSpPr>
        <xdr:cNvPr id="118" name="直線コネクタ 117"/>
        <xdr:cNvCxnSpPr/>
      </xdr:nvCxnSpPr>
      <xdr:spPr bwMode="auto">
        <a:xfrm flipV="1">
          <a:off x="3606800" y="7388761"/>
          <a:ext cx="698500" cy="1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295694</xdr:rowOff>
    </xdr:from>
    <xdr:to>
      <xdr:col>22</xdr:col>
      <xdr:colOff>165100</xdr:colOff>
      <xdr:row>38</xdr:row>
      <xdr:rowOff>54394</xdr:rowOff>
    </xdr:to>
    <xdr:sp macro="" textlink="">
      <xdr:nvSpPr>
        <xdr:cNvPr id="119" name="フローチャート: 判断 118"/>
        <xdr:cNvSpPr/>
      </xdr:nvSpPr>
      <xdr:spPr bwMode="auto">
        <a:xfrm>
          <a:off x="4254500" y="7420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39171</xdr:rowOff>
    </xdr:from>
    <xdr:ext cx="762000" cy="259045"/>
    <xdr:sp macro="" textlink="">
      <xdr:nvSpPr>
        <xdr:cNvPr id="120" name="テキスト ボックス 119"/>
        <xdr:cNvSpPr txBox="1"/>
      </xdr:nvSpPr>
      <xdr:spPr>
        <a:xfrm>
          <a:off x="3924300" y="750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249903</xdr:rowOff>
    </xdr:from>
    <xdr:to>
      <xdr:col>18</xdr:col>
      <xdr:colOff>177800</xdr:colOff>
      <xdr:row>37</xdr:row>
      <xdr:rowOff>265688</xdr:rowOff>
    </xdr:to>
    <xdr:cxnSp macro="">
      <xdr:nvCxnSpPr>
        <xdr:cNvPr id="121" name="直線コネクタ 120"/>
        <xdr:cNvCxnSpPr/>
      </xdr:nvCxnSpPr>
      <xdr:spPr bwMode="auto">
        <a:xfrm>
          <a:off x="2908300" y="7374603"/>
          <a:ext cx="698500" cy="15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295203</xdr:rowOff>
    </xdr:from>
    <xdr:to>
      <xdr:col>19</xdr:col>
      <xdr:colOff>38100</xdr:colOff>
      <xdr:row>38</xdr:row>
      <xdr:rowOff>53903</xdr:rowOff>
    </xdr:to>
    <xdr:sp macro="" textlink="">
      <xdr:nvSpPr>
        <xdr:cNvPr id="122" name="フローチャート: 判断 121"/>
        <xdr:cNvSpPr/>
      </xdr:nvSpPr>
      <xdr:spPr bwMode="auto">
        <a:xfrm>
          <a:off x="3556000" y="7419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38680</xdr:rowOff>
    </xdr:from>
    <xdr:ext cx="762000" cy="259045"/>
    <xdr:sp macro="" textlink="">
      <xdr:nvSpPr>
        <xdr:cNvPr id="123" name="テキスト ボックス 122"/>
        <xdr:cNvSpPr txBox="1"/>
      </xdr:nvSpPr>
      <xdr:spPr>
        <a:xfrm>
          <a:off x="3225800" y="7506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295126</xdr:rowOff>
    </xdr:from>
    <xdr:to>
      <xdr:col>15</xdr:col>
      <xdr:colOff>101600</xdr:colOff>
      <xdr:row>38</xdr:row>
      <xdr:rowOff>53826</xdr:rowOff>
    </xdr:to>
    <xdr:sp macro="" textlink="">
      <xdr:nvSpPr>
        <xdr:cNvPr id="124" name="フローチャート: 判断 123"/>
        <xdr:cNvSpPr/>
      </xdr:nvSpPr>
      <xdr:spPr bwMode="auto">
        <a:xfrm>
          <a:off x="2857500" y="7419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38603</xdr:rowOff>
    </xdr:from>
    <xdr:ext cx="762000" cy="259045"/>
    <xdr:sp macro="" textlink="">
      <xdr:nvSpPr>
        <xdr:cNvPr id="125" name="テキスト ボックス 124"/>
        <xdr:cNvSpPr txBox="1"/>
      </xdr:nvSpPr>
      <xdr:spPr>
        <a:xfrm>
          <a:off x="2527300" y="750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216453</xdr:rowOff>
    </xdr:from>
    <xdr:to>
      <xdr:col>29</xdr:col>
      <xdr:colOff>177800</xdr:colOff>
      <xdr:row>37</xdr:row>
      <xdr:rowOff>318053</xdr:rowOff>
    </xdr:to>
    <xdr:sp macro="" textlink="">
      <xdr:nvSpPr>
        <xdr:cNvPr id="131" name="楕円 130"/>
        <xdr:cNvSpPr/>
      </xdr:nvSpPr>
      <xdr:spPr bwMode="auto">
        <a:xfrm>
          <a:off x="5600700" y="7341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61530</xdr:rowOff>
    </xdr:from>
    <xdr:ext cx="762000" cy="259045"/>
    <xdr:sp macro="" textlink="">
      <xdr:nvSpPr>
        <xdr:cNvPr id="132" name="人口1人当たり決算額の推移該当値テキスト445"/>
        <xdr:cNvSpPr txBox="1"/>
      </xdr:nvSpPr>
      <xdr:spPr>
        <a:xfrm>
          <a:off x="5740400" y="718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217989</xdr:rowOff>
    </xdr:from>
    <xdr:to>
      <xdr:col>26</xdr:col>
      <xdr:colOff>101600</xdr:colOff>
      <xdr:row>37</xdr:row>
      <xdr:rowOff>319589</xdr:rowOff>
    </xdr:to>
    <xdr:sp macro="" textlink="">
      <xdr:nvSpPr>
        <xdr:cNvPr id="133" name="楕円 132"/>
        <xdr:cNvSpPr/>
      </xdr:nvSpPr>
      <xdr:spPr bwMode="auto">
        <a:xfrm>
          <a:off x="4953000" y="7342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158316</xdr:rowOff>
    </xdr:from>
    <xdr:ext cx="736600" cy="259045"/>
    <xdr:sp macro="" textlink="">
      <xdr:nvSpPr>
        <xdr:cNvPr id="134" name="テキスト ボックス 133"/>
        <xdr:cNvSpPr txBox="1"/>
      </xdr:nvSpPr>
      <xdr:spPr>
        <a:xfrm>
          <a:off x="4622800" y="7111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213261</xdr:rowOff>
    </xdr:from>
    <xdr:to>
      <xdr:col>22</xdr:col>
      <xdr:colOff>165100</xdr:colOff>
      <xdr:row>37</xdr:row>
      <xdr:rowOff>314861</xdr:rowOff>
    </xdr:to>
    <xdr:sp macro="" textlink="">
      <xdr:nvSpPr>
        <xdr:cNvPr id="135" name="楕円 134"/>
        <xdr:cNvSpPr/>
      </xdr:nvSpPr>
      <xdr:spPr bwMode="auto">
        <a:xfrm>
          <a:off x="4254500" y="7337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153588</xdr:rowOff>
    </xdr:from>
    <xdr:ext cx="762000" cy="259045"/>
    <xdr:sp macro="" textlink="">
      <xdr:nvSpPr>
        <xdr:cNvPr id="136" name="テキスト ボックス 135"/>
        <xdr:cNvSpPr txBox="1"/>
      </xdr:nvSpPr>
      <xdr:spPr>
        <a:xfrm>
          <a:off x="3924300" y="710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214888</xdr:rowOff>
    </xdr:from>
    <xdr:to>
      <xdr:col>19</xdr:col>
      <xdr:colOff>38100</xdr:colOff>
      <xdr:row>37</xdr:row>
      <xdr:rowOff>316488</xdr:rowOff>
    </xdr:to>
    <xdr:sp macro="" textlink="">
      <xdr:nvSpPr>
        <xdr:cNvPr id="137" name="楕円 136"/>
        <xdr:cNvSpPr/>
      </xdr:nvSpPr>
      <xdr:spPr bwMode="auto">
        <a:xfrm>
          <a:off x="3556000" y="7339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155215</xdr:rowOff>
    </xdr:from>
    <xdr:ext cx="762000" cy="259045"/>
    <xdr:sp macro="" textlink="">
      <xdr:nvSpPr>
        <xdr:cNvPr id="138" name="テキスト ボックス 137"/>
        <xdr:cNvSpPr txBox="1"/>
      </xdr:nvSpPr>
      <xdr:spPr>
        <a:xfrm>
          <a:off x="3225800" y="710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199103</xdr:rowOff>
    </xdr:from>
    <xdr:to>
      <xdr:col>15</xdr:col>
      <xdr:colOff>101600</xdr:colOff>
      <xdr:row>37</xdr:row>
      <xdr:rowOff>300703</xdr:rowOff>
    </xdr:to>
    <xdr:sp macro="" textlink="">
      <xdr:nvSpPr>
        <xdr:cNvPr id="139" name="楕円 138"/>
        <xdr:cNvSpPr/>
      </xdr:nvSpPr>
      <xdr:spPr bwMode="auto">
        <a:xfrm>
          <a:off x="2857500" y="7323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139430</xdr:rowOff>
    </xdr:from>
    <xdr:ext cx="762000" cy="259045"/>
    <xdr:sp macro="" textlink="">
      <xdr:nvSpPr>
        <xdr:cNvPr id="140" name="テキスト ボックス 139"/>
        <xdr:cNvSpPr txBox="1"/>
      </xdr:nvSpPr>
      <xdr:spPr>
        <a:xfrm>
          <a:off x="2527300" y="7092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26,531
26,095
429.29
23,846,547
22,127,396
1,639,998
14,285,179
23,151,109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10795</xdr:rowOff>
    </xdr:from>
    <xdr:to>
      <xdr:col>24</xdr:col>
      <xdr:colOff>63500</xdr:colOff>
      <xdr:row>32</xdr:row>
      <xdr:rowOff>86335</xdr:rowOff>
    </xdr:to>
    <xdr:cxnSp macro="">
      <xdr:nvCxnSpPr>
        <xdr:cNvPr id="61" name="直線コネクタ 60"/>
        <xdr:cNvCxnSpPr/>
      </xdr:nvCxnSpPr>
      <xdr:spPr>
        <a:xfrm flipV="1">
          <a:off x="3797300" y="5497195"/>
          <a:ext cx="838200" cy="7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86335</xdr:rowOff>
    </xdr:from>
    <xdr:to>
      <xdr:col>19</xdr:col>
      <xdr:colOff>177800</xdr:colOff>
      <xdr:row>34</xdr:row>
      <xdr:rowOff>93053</xdr:rowOff>
    </xdr:to>
    <xdr:cxnSp macro="">
      <xdr:nvCxnSpPr>
        <xdr:cNvPr id="64" name="直線コネクタ 63"/>
        <xdr:cNvCxnSpPr/>
      </xdr:nvCxnSpPr>
      <xdr:spPr>
        <a:xfrm flipV="1">
          <a:off x="2908300" y="5572735"/>
          <a:ext cx="889000" cy="34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71501</xdr:rowOff>
    </xdr:from>
    <xdr:to>
      <xdr:col>20</xdr:col>
      <xdr:colOff>38100</xdr:colOff>
      <xdr:row>37</xdr:row>
      <xdr:rowOff>1651</xdr:rowOff>
    </xdr:to>
    <xdr:sp macro="" textlink="">
      <xdr:nvSpPr>
        <xdr:cNvPr id="65" name="フローチャート: 判断 64"/>
        <xdr:cNvSpPr/>
      </xdr:nvSpPr>
      <xdr:spPr>
        <a:xfrm>
          <a:off x="3746500" y="624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164228</xdr:rowOff>
    </xdr:from>
    <xdr:ext cx="534377" cy="259045"/>
    <xdr:sp macro="" textlink="">
      <xdr:nvSpPr>
        <xdr:cNvPr id="66" name="テキスト ボックス 65"/>
        <xdr:cNvSpPr txBox="1"/>
      </xdr:nvSpPr>
      <xdr:spPr>
        <a:xfrm>
          <a:off x="3530111" y="633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93053</xdr:rowOff>
    </xdr:from>
    <xdr:to>
      <xdr:col>15</xdr:col>
      <xdr:colOff>50800</xdr:colOff>
      <xdr:row>34</xdr:row>
      <xdr:rowOff>143408</xdr:rowOff>
    </xdr:to>
    <xdr:cxnSp macro="">
      <xdr:nvCxnSpPr>
        <xdr:cNvPr id="67" name="直線コネクタ 66"/>
        <xdr:cNvCxnSpPr/>
      </xdr:nvCxnSpPr>
      <xdr:spPr>
        <a:xfrm flipV="1">
          <a:off x="2019300" y="5922353"/>
          <a:ext cx="889000" cy="5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166205</xdr:rowOff>
    </xdr:from>
    <xdr:to>
      <xdr:col>15</xdr:col>
      <xdr:colOff>101600</xdr:colOff>
      <xdr:row>37</xdr:row>
      <xdr:rowOff>96355</xdr:rowOff>
    </xdr:to>
    <xdr:sp macro="" textlink="">
      <xdr:nvSpPr>
        <xdr:cNvPr id="68" name="フローチャート: 判断 67"/>
        <xdr:cNvSpPr/>
      </xdr:nvSpPr>
      <xdr:spPr>
        <a:xfrm>
          <a:off x="2857500" y="633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87482</xdr:rowOff>
    </xdr:from>
    <xdr:ext cx="534377" cy="259045"/>
    <xdr:sp macro="" textlink="">
      <xdr:nvSpPr>
        <xdr:cNvPr id="69" name="テキスト ボックス 68"/>
        <xdr:cNvSpPr txBox="1"/>
      </xdr:nvSpPr>
      <xdr:spPr>
        <a:xfrm>
          <a:off x="2641111" y="643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138036</xdr:rowOff>
    </xdr:from>
    <xdr:to>
      <xdr:col>10</xdr:col>
      <xdr:colOff>114300</xdr:colOff>
      <xdr:row>34</xdr:row>
      <xdr:rowOff>143408</xdr:rowOff>
    </xdr:to>
    <xdr:cxnSp macro="">
      <xdr:nvCxnSpPr>
        <xdr:cNvPr id="70" name="直線コネクタ 69"/>
        <xdr:cNvCxnSpPr/>
      </xdr:nvCxnSpPr>
      <xdr:spPr>
        <a:xfrm>
          <a:off x="1130300" y="5967336"/>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39446</xdr:rowOff>
    </xdr:from>
    <xdr:to>
      <xdr:col>10</xdr:col>
      <xdr:colOff>165100</xdr:colOff>
      <xdr:row>37</xdr:row>
      <xdr:rowOff>141046</xdr:rowOff>
    </xdr:to>
    <xdr:sp macro="" textlink="">
      <xdr:nvSpPr>
        <xdr:cNvPr id="71" name="フローチャート: 判断 70"/>
        <xdr:cNvSpPr/>
      </xdr:nvSpPr>
      <xdr:spPr>
        <a:xfrm>
          <a:off x="1968500" y="638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132173</xdr:rowOff>
    </xdr:from>
    <xdr:ext cx="534377" cy="259045"/>
    <xdr:sp macro="" textlink="">
      <xdr:nvSpPr>
        <xdr:cNvPr id="72" name="テキスト ボックス 71"/>
        <xdr:cNvSpPr txBox="1"/>
      </xdr:nvSpPr>
      <xdr:spPr>
        <a:xfrm>
          <a:off x="1752111" y="647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52438</xdr:rowOff>
    </xdr:from>
    <xdr:to>
      <xdr:col>6</xdr:col>
      <xdr:colOff>38100</xdr:colOff>
      <xdr:row>37</xdr:row>
      <xdr:rowOff>154038</xdr:rowOff>
    </xdr:to>
    <xdr:sp macro="" textlink="">
      <xdr:nvSpPr>
        <xdr:cNvPr id="73" name="フローチャート: 判断 72"/>
        <xdr:cNvSpPr/>
      </xdr:nvSpPr>
      <xdr:spPr>
        <a:xfrm>
          <a:off x="1079500" y="63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145166</xdr:rowOff>
    </xdr:from>
    <xdr:ext cx="534377" cy="259045"/>
    <xdr:sp macro="" textlink="">
      <xdr:nvSpPr>
        <xdr:cNvPr id="74" name="テキスト ボックス 73"/>
        <xdr:cNvSpPr txBox="1"/>
      </xdr:nvSpPr>
      <xdr:spPr>
        <a:xfrm>
          <a:off x="863111" y="648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131445</xdr:rowOff>
    </xdr:from>
    <xdr:to>
      <xdr:col>24</xdr:col>
      <xdr:colOff>114300</xdr:colOff>
      <xdr:row>32</xdr:row>
      <xdr:rowOff>61595</xdr:rowOff>
    </xdr:to>
    <xdr:sp macro="" textlink="">
      <xdr:nvSpPr>
        <xdr:cNvPr id="80" name="楕円 79"/>
        <xdr:cNvSpPr/>
      </xdr:nvSpPr>
      <xdr:spPr>
        <a:xfrm>
          <a:off x="4584700" y="544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154322</xdr:rowOff>
    </xdr:from>
    <xdr:ext cx="599010" cy="259045"/>
    <xdr:sp macro="" textlink="">
      <xdr:nvSpPr>
        <xdr:cNvPr id="81" name="人件費該当値テキスト"/>
        <xdr:cNvSpPr txBox="1"/>
      </xdr:nvSpPr>
      <xdr:spPr>
        <a:xfrm>
          <a:off x="4686300" y="5297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35535</xdr:rowOff>
    </xdr:from>
    <xdr:to>
      <xdr:col>20</xdr:col>
      <xdr:colOff>38100</xdr:colOff>
      <xdr:row>32</xdr:row>
      <xdr:rowOff>137135</xdr:rowOff>
    </xdr:to>
    <xdr:sp macro="" textlink="">
      <xdr:nvSpPr>
        <xdr:cNvPr id="82" name="楕円 81"/>
        <xdr:cNvSpPr/>
      </xdr:nvSpPr>
      <xdr:spPr>
        <a:xfrm>
          <a:off x="3746500" y="552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153662</xdr:rowOff>
    </xdr:from>
    <xdr:ext cx="599010" cy="259045"/>
    <xdr:sp macro="" textlink="">
      <xdr:nvSpPr>
        <xdr:cNvPr id="83" name="テキスト ボックス 82"/>
        <xdr:cNvSpPr txBox="1"/>
      </xdr:nvSpPr>
      <xdr:spPr>
        <a:xfrm>
          <a:off x="3497795" y="5297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42253</xdr:rowOff>
    </xdr:from>
    <xdr:to>
      <xdr:col>15</xdr:col>
      <xdr:colOff>101600</xdr:colOff>
      <xdr:row>34</xdr:row>
      <xdr:rowOff>143853</xdr:rowOff>
    </xdr:to>
    <xdr:sp macro="" textlink="">
      <xdr:nvSpPr>
        <xdr:cNvPr id="84" name="楕円 83"/>
        <xdr:cNvSpPr/>
      </xdr:nvSpPr>
      <xdr:spPr>
        <a:xfrm>
          <a:off x="2857500" y="587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160380</xdr:rowOff>
    </xdr:from>
    <xdr:ext cx="599010" cy="259045"/>
    <xdr:sp macro="" textlink="">
      <xdr:nvSpPr>
        <xdr:cNvPr id="85" name="テキスト ボックス 84"/>
        <xdr:cNvSpPr txBox="1"/>
      </xdr:nvSpPr>
      <xdr:spPr>
        <a:xfrm>
          <a:off x="2608795" y="564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92608</xdr:rowOff>
    </xdr:from>
    <xdr:to>
      <xdr:col>10</xdr:col>
      <xdr:colOff>165100</xdr:colOff>
      <xdr:row>35</xdr:row>
      <xdr:rowOff>22758</xdr:rowOff>
    </xdr:to>
    <xdr:sp macro="" textlink="">
      <xdr:nvSpPr>
        <xdr:cNvPr id="86" name="楕円 85"/>
        <xdr:cNvSpPr/>
      </xdr:nvSpPr>
      <xdr:spPr>
        <a:xfrm>
          <a:off x="1968500" y="592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39285</xdr:rowOff>
    </xdr:from>
    <xdr:ext cx="599010" cy="259045"/>
    <xdr:sp macro="" textlink="">
      <xdr:nvSpPr>
        <xdr:cNvPr id="87" name="テキスト ボックス 86"/>
        <xdr:cNvSpPr txBox="1"/>
      </xdr:nvSpPr>
      <xdr:spPr>
        <a:xfrm>
          <a:off x="1719795" y="5697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87236</xdr:rowOff>
    </xdr:from>
    <xdr:to>
      <xdr:col>6</xdr:col>
      <xdr:colOff>38100</xdr:colOff>
      <xdr:row>35</xdr:row>
      <xdr:rowOff>17386</xdr:rowOff>
    </xdr:to>
    <xdr:sp macro="" textlink="">
      <xdr:nvSpPr>
        <xdr:cNvPr id="88" name="楕円 87"/>
        <xdr:cNvSpPr/>
      </xdr:nvSpPr>
      <xdr:spPr>
        <a:xfrm>
          <a:off x="1079500" y="591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33913</xdr:rowOff>
    </xdr:from>
    <xdr:ext cx="599010" cy="259045"/>
    <xdr:sp macro="" textlink="">
      <xdr:nvSpPr>
        <xdr:cNvPr id="89" name="テキスト ボックス 88"/>
        <xdr:cNvSpPr txBox="1"/>
      </xdr:nvSpPr>
      <xdr:spPr>
        <a:xfrm>
          <a:off x="830795" y="569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75413</xdr:rowOff>
    </xdr:from>
    <xdr:to>
      <xdr:col>24</xdr:col>
      <xdr:colOff>63500</xdr:colOff>
      <xdr:row>57</xdr:row>
      <xdr:rowOff>89591</xdr:rowOff>
    </xdr:to>
    <xdr:cxnSp macro="">
      <xdr:nvCxnSpPr>
        <xdr:cNvPr id="116" name="直線コネクタ 115"/>
        <xdr:cNvCxnSpPr/>
      </xdr:nvCxnSpPr>
      <xdr:spPr>
        <a:xfrm flipV="1">
          <a:off x="3797300" y="9848063"/>
          <a:ext cx="838200" cy="1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17246</xdr:rowOff>
    </xdr:from>
    <xdr:ext cx="534377" cy="259045"/>
    <xdr:sp macro="" textlink="">
      <xdr:nvSpPr>
        <xdr:cNvPr id="117" name="物件費平均値テキスト"/>
        <xdr:cNvSpPr txBox="1"/>
      </xdr:nvSpPr>
      <xdr:spPr>
        <a:xfrm>
          <a:off x="4686300" y="978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73824</xdr:rowOff>
    </xdr:from>
    <xdr:to>
      <xdr:col>19</xdr:col>
      <xdr:colOff>177800</xdr:colOff>
      <xdr:row>57</xdr:row>
      <xdr:rowOff>89591</xdr:rowOff>
    </xdr:to>
    <xdr:cxnSp macro="">
      <xdr:nvCxnSpPr>
        <xdr:cNvPr id="119" name="直線コネクタ 118"/>
        <xdr:cNvCxnSpPr/>
      </xdr:nvCxnSpPr>
      <xdr:spPr>
        <a:xfrm>
          <a:off x="2908300" y="9846474"/>
          <a:ext cx="889000" cy="1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57394</xdr:rowOff>
    </xdr:from>
    <xdr:to>
      <xdr:col>20</xdr:col>
      <xdr:colOff>38100</xdr:colOff>
      <xdr:row>57</xdr:row>
      <xdr:rowOff>158994</xdr:rowOff>
    </xdr:to>
    <xdr:sp macro="" textlink="">
      <xdr:nvSpPr>
        <xdr:cNvPr id="120" name="フローチャート: 判断 119"/>
        <xdr:cNvSpPr/>
      </xdr:nvSpPr>
      <xdr:spPr>
        <a:xfrm>
          <a:off x="3746500" y="983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150121</xdr:rowOff>
    </xdr:from>
    <xdr:ext cx="534377" cy="259045"/>
    <xdr:sp macro="" textlink="">
      <xdr:nvSpPr>
        <xdr:cNvPr id="121" name="テキスト ボックス 120"/>
        <xdr:cNvSpPr txBox="1"/>
      </xdr:nvSpPr>
      <xdr:spPr>
        <a:xfrm>
          <a:off x="3530111" y="992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73824</xdr:rowOff>
    </xdr:from>
    <xdr:to>
      <xdr:col>15</xdr:col>
      <xdr:colOff>50800</xdr:colOff>
      <xdr:row>57</xdr:row>
      <xdr:rowOff>85714</xdr:rowOff>
    </xdr:to>
    <xdr:cxnSp macro="">
      <xdr:nvCxnSpPr>
        <xdr:cNvPr id="122" name="直線コネクタ 121"/>
        <xdr:cNvCxnSpPr/>
      </xdr:nvCxnSpPr>
      <xdr:spPr>
        <a:xfrm flipV="1">
          <a:off x="2019300" y="9846474"/>
          <a:ext cx="889000" cy="1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61164</xdr:rowOff>
    </xdr:from>
    <xdr:to>
      <xdr:col>15</xdr:col>
      <xdr:colOff>101600</xdr:colOff>
      <xdr:row>57</xdr:row>
      <xdr:rowOff>162764</xdr:rowOff>
    </xdr:to>
    <xdr:sp macro="" textlink="">
      <xdr:nvSpPr>
        <xdr:cNvPr id="123" name="フローチャート: 判断 122"/>
        <xdr:cNvSpPr/>
      </xdr:nvSpPr>
      <xdr:spPr>
        <a:xfrm>
          <a:off x="2857500" y="983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153891</xdr:rowOff>
    </xdr:from>
    <xdr:ext cx="534377" cy="259045"/>
    <xdr:sp macro="" textlink="">
      <xdr:nvSpPr>
        <xdr:cNvPr id="124" name="テキスト ボックス 123"/>
        <xdr:cNvSpPr txBox="1"/>
      </xdr:nvSpPr>
      <xdr:spPr>
        <a:xfrm>
          <a:off x="2641111" y="992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85714</xdr:rowOff>
    </xdr:from>
    <xdr:to>
      <xdr:col>10</xdr:col>
      <xdr:colOff>114300</xdr:colOff>
      <xdr:row>57</xdr:row>
      <xdr:rowOff>95596</xdr:rowOff>
    </xdr:to>
    <xdr:cxnSp macro="">
      <xdr:nvCxnSpPr>
        <xdr:cNvPr id="125" name="直線コネクタ 124"/>
        <xdr:cNvCxnSpPr/>
      </xdr:nvCxnSpPr>
      <xdr:spPr>
        <a:xfrm flipV="1">
          <a:off x="1130300" y="9858364"/>
          <a:ext cx="889000" cy="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74370</xdr:rowOff>
    </xdr:from>
    <xdr:to>
      <xdr:col>10</xdr:col>
      <xdr:colOff>165100</xdr:colOff>
      <xdr:row>58</xdr:row>
      <xdr:rowOff>4520</xdr:rowOff>
    </xdr:to>
    <xdr:sp macro="" textlink="">
      <xdr:nvSpPr>
        <xdr:cNvPr id="126" name="フローチャート: 判断 125"/>
        <xdr:cNvSpPr/>
      </xdr:nvSpPr>
      <xdr:spPr>
        <a:xfrm>
          <a:off x="1968500" y="984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167097</xdr:rowOff>
    </xdr:from>
    <xdr:ext cx="534377" cy="259045"/>
    <xdr:sp macro="" textlink="">
      <xdr:nvSpPr>
        <xdr:cNvPr id="127" name="テキスト ボックス 126"/>
        <xdr:cNvSpPr txBox="1"/>
      </xdr:nvSpPr>
      <xdr:spPr>
        <a:xfrm>
          <a:off x="1752111" y="993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92843</xdr:rowOff>
    </xdr:from>
    <xdr:to>
      <xdr:col>6</xdr:col>
      <xdr:colOff>38100</xdr:colOff>
      <xdr:row>58</xdr:row>
      <xdr:rowOff>22993</xdr:rowOff>
    </xdr:to>
    <xdr:sp macro="" textlink="">
      <xdr:nvSpPr>
        <xdr:cNvPr id="128" name="フローチャート: 判断 127"/>
        <xdr:cNvSpPr/>
      </xdr:nvSpPr>
      <xdr:spPr>
        <a:xfrm>
          <a:off x="1079500" y="98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14120</xdr:rowOff>
    </xdr:from>
    <xdr:ext cx="534377" cy="259045"/>
    <xdr:sp macro="" textlink="">
      <xdr:nvSpPr>
        <xdr:cNvPr id="129" name="テキスト ボックス 128"/>
        <xdr:cNvSpPr txBox="1"/>
      </xdr:nvSpPr>
      <xdr:spPr>
        <a:xfrm>
          <a:off x="863111" y="995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24613</xdr:rowOff>
    </xdr:from>
    <xdr:to>
      <xdr:col>24</xdr:col>
      <xdr:colOff>114300</xdr:colOff>
      <xdr:row>57</xdr:row>
      <xdr:rowOff>126213</xdr:rowOff>
    </xdr:to>
    <xdr:sp macro="" textlink="">
      <xdr:nvSpPr>
        <xdr:cNvPr id="135" name="楕円 134"/>
        <xdr:cNvSpPr/>
      </xdr:nvSpPr>
      <xdr:spPr>
        <a:xfrm>
          <a:off x="4584700" y="979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155440</xdr:rowOff>
    </xdr:from>
    <xdr:ext cx="599010" cy="259045"/>
    <xdr:sp macro="" textlink="">
      <xdr:nvSpPr>
        <xdr:cNvPr id="136" name="物件費該当値テキスト"/>
        <xdr:cNvSpPr txBox="1"/>
      </xdr:nvSpPr>
      <xdr:spPr>
        <a:xfrm>
          <a:off x="4686300" y="958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38791</xdr:rowOff>
    </xdr:from>
    <xdr:to>
      <xdr:col>20</xdr:col>
      <xdr:colOff>38100</xdr:colOff>
      <xdr:row>57</xdr:row>
      <xdr:rowOff>140391</xdr:rowOff>
    </xdr:to>
    <xdr:sp macro="" textlink="">
      <xdr:nvSpPr>
        <xdr:cNvPr id="137" name="楕円 136"/>
        <xdr:cNvSpPr/>
      </xdr:nvSpPr>
      <xdr:spPr>
        <a:xfrm>
          <a:off x="3746500" y="981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156918</xdr:rowOff>
    </xdr:from>
    <xdr:ext cx="534377" cy="259045"/>
    <xdr:sp macro="" textlink="">
      <xdr:nvSpPr>
        <xdr:cNvPr id="138" name="テキスト ボックス 137"/>
        <xdr:cNvSpPr txBox="1"/>
      </xdr:nvSpPr>
      <xdr:spPr>
        <a:xfrm>
          <a:off x="3530111" y="958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23024</xdr:rowOff>
    </xdr:from>
    <xdr:to>
      <xdr:col>15</xdr:col>
      <xdr:colOff>101600</xdr:colOff>
      <xdr:row>57</xdr:row>
      <xdr:rowOff>124624</xdr:rowOff>
    </xdr:to>
    <xdr:sp macro="" textlink="">
      <xdr:nvSpPr>
        <xdr:cNvPr id="139" name="楕円 138"/>
        <xdr:cNvSpPr/>
      </xdr:nvSpPr>
      <xdr:spPr>
        <a:xfrm>
          <a:off x="2857500" y="979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141151</xdr:rowOff>
    </xdr:from>
    <xdr:ext cx="599010" cy="259045"/>
    <xdr:sp macro="" textlink="">
      <xdr:nvSpPr>
        <xdr:cNvPr id="140" name="テキスト ボックス 139"/>
        <xdr:cNvSpPr txBox="1"/>
      </xdr:nvSpPr>
      <xdr:spPr>
        <a:xfrm>
          <a:off x="2608795" y="95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34914</xdr:rowOff>
    </xdr:from>
    <xdr:to>
      <xdr:col>10</xdr:col>
      <xdr:colOff>165100</xdr:colOff>
      <xdr:row>57</xdr:row>
      <xdr:rowOff>136514</xdr:rowOff>
    </xdr:to>
    <xdr:sp macro="" textlink="">
      <xdr:nvSpPr>
        <xdr:cNvPr id="141" name="楕円 140"/>
        <xdr:cNvSpPr/>
      </xdr:nvSpPr>
      <xdr:spPr>
        <a:xfrm>
          <a:off x="1968500" y="98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153041</xdr:rowOff>
    </xdr:from>
    <xdr:ext cx="534377" cy="259045"/>
    <xdr:sp macro="" textlink="">
      <xdr:nvSpPr>
        <xdr:cNvPr id="142" name="テキスト ボックス 141"/>
        <xdr:cNvSpPr txBox="1"/>
      </xdr:nvSpPr>
      <xdr:spPr>
        <a:xfrm>
          <a:off x="1752111" y="958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44796</xdr:rowOff>
    </xdr:from>
    <xdr:to>
      <xdr:col>6</xdr:col>
      <xdr:colOff>38100</xdr:colOff>
      <xdr:row>57</xdr:row>
      <xdr:rowOff>146396</xdr:rowOff>
    </xdr:to>
    <xdr:sp macro="" textlink="">
      <xdr:nvSpPr>
        <xdr:cNvPr id="143" name="楕円 142"/>
        <xdr:cNvSpPr/>
      </xdr:nvSpPr>
      <xdr:spPr>
        <a:xfrm>
          <a:off x="1079500" y="981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162923</xdr:rowOff>
    </xdr:from>
    <xdr:ext cx="534377" cy="259045"/>
    <xdr:sp macro="" textlink="">
      <xdr:nvSpPr>
        <xdr:cNvPr id="144" name="テキスト ボックス 143"/>
        <xdr:cNvSpPr txBox="1"/>
      </xdr:nvSpPr>
      <xdr:spPr>
        <a:xfrm>
          <a:off x="863111" y="959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72084</xdr:rowOff>
    </xdr:from>
    <xdr:to>
      <xdr:col>24</xdr:col>
      <xdr:colOff>63500</xdr:colOff>
      <xdr:row>78</xdr:row>
      <xdr:rowOff>116611</xdr:rowOff>
    </xdr:to>
    <xdr:cxnSp macro="">
      <xdr:nvCxnSpPr>
        <xdr:cNvPr id="175" name="直線コネクタ 174"/>
        <xdr:cNvCxnSpPr/>
      </xdr:nvCxnSpPr>
      <xdr:spPr>
        <a:xfrm flipV="1">
          <a:off x="3797300" y="13445184"/>
          <a:ext cx="838200" cy="4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19908</xdr:rowOff>
    </xdr:from>
    <xdr:ext cx="534377" cy="259045"/>
    <xdr:sp macro="" textlink="">
      <xdr:nvSpPr>
        <xdr:cNvPr id="176" name="維持補修費平均値テキスト"/>
        <xdr:cNvSpPr txBox="1"/>
      </xdr:nvSpPr>
      <xdr:spPr>
        <a:xfrm>
          <a:off x="4686300" y="13393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94976</xdr:rowOff>
    </xdr:from>
    <xdr:to>
      <xdr:col>19</xdr:col>
      <xdr:colOff>177800</xdr:colOff>
      <xdr:row>78</xdr:row>
      <xdr:rowOff>116611</xdr:rowOff>
    </xdr:to>
    <xdr:cxnSp macro="">
      <xdr:nvCxnSpPr>
        <xdr:cNvPr id="178" name="直線コネクタ 177"/>
        <xdr:cNvCxnSpPr/>
      </xdr:nvCxnSpPr>
      <xdr:spPr>
        <a:xfrm>
          <a:off x="2908300" y="13468076"/>
          <a:ext cx="889000" cy="2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59313</xdr:rowOff>
    </xdr:from>
    <xdr:to>
      <xdr:col>20</xdr:col>
      <xdr:colOff>38100</xdr:colOff>
      <xdr:row>78</xdr:row>
      <xdr:rowOff>160913</xdr:rowOff>
    </xdr:to>
    <xdr:sp macro="" textlink="">
      <xdr:nvSpPr>
        <xdr:cNvPr id="179" name="フローチャート: 判断 178"/>
        <xdr:cNvSpPr/>
      </xdr:nvSpPr>
      <xdr:spPr>
        <a:xfrm>
          <a:off x="3746500" y="1343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5990</xdr:rowOff>
    </xdr:from>
    <xdr:ext cx="469744" cy="259045"/>
    <xdr:sp macro="" textlink="">
      <xdr:nvSpPr>
        <xdr:cNvPr id="180" name="テキスト ボックス 179"/>
        <xdr:cNvSpPr txBox="1"/>
      </xdr:nvSpPr>
      <xdr:spPr>
        <a:xfrm>
          <a:off x="3562428" y="1320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94976</xdr:rowOff>
    </xdr:from>
    <xdr:to>
      <xdr:col>15</xdr:col>
      <xdr:colOff>50800</xdr:colOff>
      <xdr:row>78</xdr:row>
      <xdr:rowOff>133283</xdr:rowOff>
    </xdr:to>
    <xdr:cxnSp macro="">
      <xdr:nvCxnSpPr>
        <xdr:cNvPr id="181" name="直線コネクタ 180"/>
        <xdr:cNvCxnSpPr/>
      </xdr:nvCxnSpPr>
      <xdr:spPr>
        <a:xfrm flipV="1">
          <a:off x="2019300" y="13468076"/>
          <a:ext cx="889000" cy="3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116250</xdr:rowOff>
    </xdr:from>
    <xdr:to>
      <xdr:col>15</xdr:col>
      <xdr:colOff>101600</xdr:colOff>
      <xdr:row>79</xdr:row>
      <xdr:rowOff>46400</xdr:rowOff>
    </xdr:to>
    <xdr:sp macro="" textlink="">
      <xdr:nvSpPr>
        <xdr:cNvPr id="182" name="フローチャート: 判断 181"/>
        <xdr:cNvSpPr/>
      </xdr:nvSpPr>
      <xdr:spPr>
        <a:xfrm>
          <a:off x="2857500" y="1348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37527</xdr:rowOff>
    </xdr:from>
    <xdr:ext cx="469744" cy="259045"/>
    <xdr:sp macro="" textlink="">
      <xdr:nvSpPr>
        <xdr:cNvPr id="183" name="テキスト ボックス 182"/>
        <xdr:cNvSpPr txBox="1"/>
      </xdr:nvSpPr>
      <xdr:spPr>
        <a:xfrm>
          <a:off x="2673428" y="1358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133283</xdr:rowOff>
    </xdr:from>
    <xdr:to>
      <xdr:col>10</xdr:col>
      <xdr:colOff>114300</xdr:colOff>
      <xdr:row>78</xdr:row>
      <xdr:rowOff>138965</xdr:rowOff>
    </xdr:to>
    <xdr:cxnSp macro="">
      <xdr:nvCxnSpPr>
        <xdr:cNvPr id="184" name="直線コネクタ 183"/>
        <xdr:cNvCxnSpPr/>
      </xdr:nvCxnSpPr>
      <xdr:spPr>
        <a:xfrm flipV="1">
          <a:off x="1130300" y="13506383"/>
          <a:ext cx="8890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97701</xdr:rowOff>
    </xdr:from>
    <xdr:to>
      <xdr:col>10</xdr:col>
      <xdr:colOff>165100</xdr:colOff>
      <xdr:row>79</xdr:row>
      <xdr:rowOff>27851</xdr:rowOff>
    </xdr:to>
    <xdr:sp macro="" textlink="">
      <xdr:nvSpPr>
        <xdr:cNvPr id="185" name="フローチャート: 判断 184"/>
        <xdr:cNvSpPr/>
      </xdr:nvSpPr>
      <xdr:spPr>
        <a:xfrm>
          <a:off x="1968500" y="1347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18978</xdr:rowOff>
    </xdr:from>
    <xdr:ext cx="469744" cy="259045"/>
    <xdr:sp macro="" textlink="">
      <xdr:nvSpPr>
        <xdr:cNvPr id="186" name="テキスト ボックス 185"/>
        <xdr:cNvSpPr txBox="1"/>
      </xdr:nvSpPr>
      <xdr:spPr>
        <a:xfrm>
          <a:off x="1784428" y="1356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82646</xdr:rowOff>
    </xdr:from>
    <xdr:to>
      <xdr:col>6</xdr:col>
      <xdr:colOff>38100</xdr:colOff>
      <xdr:row>79</xdr:row>
      <xdr:rowOff>12796</xdr:rowOff>
    </xdr:to>
    <xdr:sp macro="" textlink="">
      <xdr:nvSpPr>
        <xdr:cNvPr id="187" name="フローチャート: 判断 186"/>
        <xdr:cNvSpPr/>
      </xdr:nvSpPr>
      <xdr:spPr>
        <a:xfrm>
          <a:off x="1079500" y="13455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29323</xdr:rowOff>
    </xdr:from>
    <xdr:ext cx="469744" cy="259045"/>
    <xdr:sp macro="" textlink="">
      <xdr:nvSpPr>
        <xdr:cNvPr id="188" name="テキスト ボックス 187"/>
        <xdr:cNvSpPr txBox="1"/>
      </xdr:nvSpPr>
      <xdr:spPr>
        <a:xfrm>
          <a:off x="895428" y="1323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21284</xdr:rowOff>
    </xdr:from>
    <xdr:to>
      <xdr:col>24</xdr:col>
      <xdr:colOff>114300</xdr:colOff>
      <xdr:row>78</xdr:row>
      <xdr:rowOff>122884</xdr:rowOff>
    </xdr:to>
    <xdr:sp macro="" textlink="">
      <xdr:nvSpPr>
        <xdr:cNvPr id="194" name="楕円 193"/>
        <xdr:cNvSpPr/>
      </xdr:nvSpPr>
      <xdr:spPr>
        <a:xfrm>
          <a:off x="4584700" y="133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44161</xdr:rowOff>
    </xdr:from>
    <xdr:ext cx="534377" cy="259045"/>
    <xdr:sp macro="" textlink="">
      <xdr:nvSpPr>
        <xdr:cNvPr id="195" name="維持補修費該当値テキスト"/>
        <xdr:cNvSpPr txBox="1"/>
      </xdr:nvSpPr>
      <xdr:spPr>
        <a:xfrm>
          <a:off x="4686300" y="132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65811</xdr:rowOff>
    </xdr:from>
    <xdr:to>
      <xdr:col>20</xdr:col>
      <xdr:colOff>38100</xdr:colOff>
      <xdr:row>78</xdr:row>
      <xdr:rowOff>167411</xdr:rowOff>
    </xdr:to>
    <xdr:sp macro="" textlink="">
      <xdr:nvSpPr>
        <xdr:cNvPr id="196" name="楕円 195"/>
        <xdr:cNvSpPr/>
      </xdr:nvSpPr>
      <xdr:spPr>
        <a:xfrm>
          <a:off x="3746500" y="1343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158538</xdr:rowOff>
    </xdr:from>
    <xdr:ext cx="469744" cy="259045"/>
    <xdr:sp macro="" textlink="">
      <xdr:nvSpPr>
        <xdr:cNvPr id="197" name="テキスト ボックス 196"/>
        <xdr:cNvSpPr txBox="1"/>
      </xdr:nvSpPr>
      <xdr:spPr>
        <a:xfrm>
          <a:off x="3562428" y="135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44176</xdr:rowOff>
    </xdr:from>
    <xdr:to>
      <xdr:col>15</xdr:col>
      <xdr:colOff>101600</xdr:colOff>
      <xdr:row>78</xdr:row>
      <xdr:rowOff>145776</xdr:rowOff>
    </xdr:to>
    <xdr:sp macro="" textlink="">
      <xdr:nvSpPr>
        <xdr:cNvPr id="198" name="楕円 197"/>
        <xdr:cNvSpPr/>
      </xdr:nvSpPr>
      <xdr:spPr>
        <a:xfrm>
          <a:off x="2857500" y="1341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162303</xdr:rowOff>
    </xdr:from>
    <xdr:ext cx="534377" cy="259045"/>
    <xdr:sp macro="" textlink="">
      <xdr:nvSpPr>
        <xdr:cNvPr id="199" name="テキスト ボックス 198"/>
        <xdr:cNvSpPr txBox="1"/>
      </xdr:nvSpPr>
      <xdr:spPr>
        <a:xfrm>
          <a:off x="2641111" y="1319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82483</xdr:rowOff>
    </xdr:from>
    <xdr:to>
      <xdr:col>10</xdr:col>
      <xdr:colOff>165100</xdr:colOff>
      <xdr:row>79</xdr:row>
      <xdr:rowOff>12633</xdr:rowOff>
    </xdr:to>
    <xdr:sp macro="" textlink="">
      <xdr:nvSpPr>
        <xdr:cNvPr id="200" name="楕円 199"/>
        <xdr:cNvSpPr/>
      </xdr:nvSpPr>
      <xdr:spPr>
        <a:xfrm>
          <a:off x="1968500" y="1345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29160</xdr:rowOff>
    </xdr:from>
    <xdr:ext cx="469744" cy="259045"/>
    <xdr:sp macro="" textlink="">
      <xdr:nvSpPr>
        <xdr:cNvPr id="201" name="テキスト ボックス 200"/>
        <xdr:cNvSpPr txBox="1"/>
      </xdr:nvSpPr>
      <xdr:spPr>
        <a:xfrm>
          <a:off x="1784428" y="1323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88165</xdr:rowOff>
    </xdr:from>
    <xdr:to>
      <xdr:col>6</xdr:col>
      <xdr:colOff>38100</xdr:colOff>
      <xdr:row>79</xdr:row>
      <xdr:rowOff>18315</xdr:rowOff>
    </xdr:to>
    <xdr:sp macro="" textlink="">
      <xdr:nvSpPr>
        <xdr:cNvPr id="202" name="楕円 201"/>
        <xdr:cNvSpPr/>
      </xdr:nvSpPr>
      <xdr:spPr>
        <a:xfrm>
          <a:off x="1079500" y="1346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9442</xdr:rowOff>
    </xdr:from>
    <xdr:ext cx="469744" cy="259045"/>
    <xdr:sp macro="" textlink="">
      <xdr:nvSpPr>
        <xdr:cNvPr id="203" name="テキスト ボックス 202"/>
        <xdr:cNvSpPr txBox="1"/>
      </xdr:nvSpPr>
      <xdr:spPr>
        <a:xfrm>
          <a:off x="895428" y="1355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164061</xdr:rowOff>
    </xdr:from>
    <xdr:to>
      <xdr:col>24</xdr:col>
      <xdr:colOff>63500</xdr:colOff>
      <xdr:row>98</xdr:row>
      <xdr:rowOff>13261</xdr:rowOff>
    </xdr:to>
    <xdr:cxnSp macro="">
      <xdr:nvCxnSpPr>
        <xdr:cNvPr id="233" name="直線コネクタ 232"/>
        <xdr:cNvCxnSpPr/>
      </xdr:nvCxnSpPr>
      <xdr:spPr>
        <a:xfrm flipV="1">
          <a:off x="3797300" y="16623261"/>
          <a:ext cx="838200" cy="1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153812</xdr:rowOff>
    </xdr:from>
    <xdr:to>
      <xdr:col>19</xdr:col>
      <xdr:colOff>177800</xdr:colOff>
      <xdr:row>98</xdr:row>
      <xdr:rowOff>13261</xdr:rowOff>
    </xdr:to>
    <xdr:cxnSp macro="">
      <xdr:nvCxnSpPr>
        <xdr:cNvPr id="236" name="直線コネクタ 235"/>
        <xdr:cNvCxnSpPr/>
      </xdr:nvCxnSpPr>
      <xdr:spPr>
        <a:xfrm>
          <a:off x="2908300" y="16784462"/>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156009</xdr:rowOff>
    </xdr:from>
    <xdr:to>
      <xdr:col>20</xdr:col>
      <xdr:colOff>38100</xdr:colOff>
      <xdr:row>97</xdr:row>
      <xdr:rowOff>86159</xdr:rowOff>
    </xdr:to>
    <xdr:sp macro="" textlink="">
      <xdr:nvSpPr>
        <xdr:cNvPr id="237" name="フローチャート: 判断 236"/>
        <xdr:cNvSpPr/>
      </xdr:nvSpPr>
      <xdr:spPr>
        <a:xfrm>
          <a:off x="3746500" y="16615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102686</xdr:rowOff>
    </xdr:from>
    <xdr:ext cx="534377" cy="259045"/>
    <xdr:sp macro="" textlink="">
      <xdr:nvSpPr>
        <xdr:cNvPr id="238" name="テキスト ボックス 237"/>
        <xdr:cNvSpPr txBox="1"/>
      </xdr:nvSpPr>
      <xdr:spPr>
        <a:xfrm>
          <a:off x="3530111" y="1639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153812</xdr:rowOff>
    </xdr:from>
    <xdr:to>
      <xdr:col>15</xdr:col>
      <xdr:colOff>50800</xdr:colOff>
      <xdr:row>98</xdr:row>
      <xdr:rowOff>12591</xdr:rowOff>
    </xdr:to>
    <xdr:cxnSp macro="">
      <xdr:nvCxnSpPr>
        <xdr:cNvPr id="239" name="直線コネクタ 238"/>
        <xdr:cNvCxnSpPr/>
      </xdr:nvCxnSpPr>
      <xdr:spPr>
        <a:xfrm flipV="1">
          <a:off x="2019300" y="16784462"/>
          <a:ext cx="889000" cy="3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5073</xdr:rowOff>
    </xdr:from>
    <xdr:to>
      <xdr:col>15</xdr:col>
      <xdr:colOff>101600</xdr:colOff>
      <xdr:row>97</xdr:row>
      <xdr:rowOff>106673</xdr:rowOff>
    </xdr:to>
    <xdr:sp macro="" textlink="">
      <xdr:nvSpPr>
        <xdr:cNvPr id="240" name="フローチャート: 判断 239"/>
        <xdr:cNvSpPr/>
      </xdr:nvSpPr>
      <xdr:spPr>
        <a:xfrm>
          <a:off x="2857500" y="16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123200</xdr:rowOff>
    </xdr:from>
    <xdr:ext cx="534377" cy="259045"/>
    <xdr:sp macro="" textlink="">
      <xdr:nvSpPr>
        <xdr:cNvPr id="241" name="テキスト ボックス 240"/>
        <xdr:cNvSpPr txBox="1"/>
      </xdr:nvSpPr>
      <xdr:spPr>
        <a:xfrm>
          <a:off x="2641111" y="16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164678</xdr:rowOff>
    </xdr:from>
    <xdr:to>
      <xdr:col>10</xdr:col>
      <xdr:colOff>114300</xdr:colOff>
      <xdr:row>98</xdr:row>
      <xdr:rowOff>12591</xdr:rowOff>
    </xdr:to>
    <xdr:cxnSp macro="">
      <xdr:nvCxnSpPr>
        <xdr:cNvPr id="242" name="直線コネクタ 241"/>
        <xdr:cNvCxnSpPr/>
      </xdr:nvCxnSpPr>
      <xdr:spPr>
        <a:xfrm>
          <a:off x="1130300" y="16795328"/>
          <a:ext cx="889000" cy="1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46944</xdr:rowOff>
    </xdr:from>
    <xdr:to>
      <xdr:col>10</xdr:col>
      <xdr:colOff>165100</xdr:colOff>
      <xdr:row>97</xdr:row>
      <xdr:rowOff>148544</xdr:rowOff>
    </xdr:to>
    <xdr:sp macro="" textlink="">
      <xdr:nvSpPr>
        <xdr:cNvPr id="243" name="フローチャート: 判断 242"/>
        <xdr:cNvSpPr/>
      </xdr:nvSpPr>
      <xdr:spPr>
        <a:xfrm>
          <a:off x="1968500" y="1667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165071</xdr:rowOff>
    </xdr:from>
    <xdr:ext cx="534377" cy="259045"/>
    <xdr:sp macro="" textlink="">
      <xdr:nvSpPr>
        <xdr:cNvPr id="244" name="テキスト ボックス 243"/>
        <xdr:cNvSpPr txBox="1"/>
      </xdr:nvSpPr>
      <xdr:spPr>
        <a:xfrm>
          <a:off x="1752111" y="1645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62275</xdr:rowOff>
    </xdr:from>
    <xdr:to>
      <xdr:col>6</xdr:col>
      <xdr:colOff>38100</xdr:colOff>
      <xdr:row>97</xdr:row>
      <xdr:rowOff>163875</xdr:rowOff>
    </xdr:to>
    <xdr:sp macro="" textlink="">
      <xdr:nvSpPr>
        <xdr:cNvPr id="245" name="フローチャート: 判断 244"/>
        <xdr:cNvSpPr/>
      </xdr:nvSpPr>
      <xdr:spPr>
        <a:xfrm>
          <a:off x="1079500" y="166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8952</xdr:rowOff>
    </xdr:from>
    <xdr:ext cx="534377" cy="259045"/>
    <xdr:sp macro="" textlink="">
      <xdr:nvSpPr>
        <xdr:cNvPr id="246" name="テキスト ボックス 245"/>
        <xdr:cNvSpPr txBox="1"/>
      </xdr:nvSpPr>
      <xdr:spPr>
        <a:xfrm>
          <a:off x="863111" y="1646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113261</xdr:rowOff>
    </xdr:from>
    <xdr:to>
      <xdr:col>24</xdr:col>
      <xdr:colOff>114300</xdr:colOff>
      <xdr:row>97</xdr:row>
      <xdr:rowOff>43411</xdr:rowOff>
    </xdr:to>
    <xdr:sp macro="" textlink="">
      <xdr:nvSpPr>
        <xdr:cNvPr id="252" name="楕円 251"/>
        <xdr:cNvSpPr/>
      </xdr:nvSpPr>
      <xdr:spPr>
        <a:xfrm>
          <a:off x="4584700" y="1657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91688</xdr:rowOff>
    </xdr:from>
    <xdr:ext cx="599010" cy="259045"/>
    <xdr:sp macro="" textlink="">
      <xdr:nvSpPr>
        <xdr:cNvPr id="253" name="扶助費該当値テキスト"/>
        <xdr:cNvSpPr txBox="1"/>
      </xdr:nvSpPr>
      <xdr:spPr>
        <a:xfrm>
          <a:off x="4686300" y="16550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133911</xdr:rowOff>
    </xdr:from>
    <xdr:to>
      <xdr:col>20</xdr:col>
      <xdr:colOff>38100</xdr:colOff>
      <xdr:row>98</xdr:row>
      <xdr:rowOff>64061</xdr:rowOff>
    </xdr:to>
    <xdr:sp macro="" textlink="">
      <xdr:nvSpPr>
        <xdr:cNvPr id="254" name="楕円 253"/>
        <xdr:cNvSpPr/>
      </xdr:nvSpPr>
      <xdr:spPr>
        <a:xfrm>
          <a:off x="3746500" y="1676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55188</xdr:rowOff>
    </xdr:from>
    <xdr:ext cx="534377" cy="259045"/>
    <xdr:sp macro="" textlink="">
      <xdr:nvSpPr>
        <xdr:cNvPr id="255" name="テキスト ボックス 254"/>
        <xdr:cNvSpPr txBox="1"/>
      </xdr:nvSpPr>
      <xdr:spPr>
        <a:xfrm>
          <a:off x="3530111" y="1685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103012</xdr:rowOff>
    </xdr:from>
    <xdr:to>
      <xdr:col>15</xdr:col>
      <xdr:colOff>101600</xdr:colOff>
      <xdr:row>98</xdr:row>
      <xdr:rowOff>33162</xdr:rowOff>
    </xdr:to>
    <xdr:sp macro="" textlink="">
      <xdr:nvSpPr>
        <xdr:cNvPr id="256" name="楕円 255"/>
        <xdr:cNvSpPr/>
      </xdr:nvSpPr>
      <xdr:spPr>
        <a:xfrm>
          <a:off x="2857500" y="1673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24289</xdr:rowOff>
    </xdr:from>
    <xdr:ext cx="534377" cy="259045"/>
    <xdr:sp macro="" textlink="">
      <xdr:nvSpPr>
        <xdr:cNvPr id="257" name="テキスト ボックス 256"/>
        <xdr:cNvSpPr txBox="1"/>
      </xdr:nvSpPr>
      <xdr:spPr>
        <a:xfrm>
          <a:off x="2641111" y="1682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133241</xdr:rowOff>
    </xdr:from>
    <xdr:to>
      <xdr:col>10</xdr:col>
      <xdr:colOff>165100</xdr:colOff>
      <xdr:row>98</xdr:row>
      <xdr:rowOff>63391</xdr:rowOff>
    </xdr:to>
    <xdr:sp macro="" textlink="">
      <xdr:nvSpPr>
        <xdr:cNvPr id="258" name="楕円 257"/>
        <xdr:cNvSpPr/>
      </xdr:nvSpPr>
      <xdr:spPr>
        <a:xfrm>
          <a:off x="1968500" y="1676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54518</xdr:rowOff>
    </xdr:from>
    <xdr:ext cx="534377" cy="259045"/>
    <xdr:sp macro="" textlink="">
      <xdr:nvSpPr>
        <xdr:cNvPr id="259" name="テキスト ボックス 258"/>
        <xdr:cNvSpPr txBox="1"/>
      </xdr:nvSpPr>
      <xdr:spPr>
        <a:xfrm>
          <a:off x="1752111" y="168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113878</xdr:rowOff>
    </xdr:from>
    <xdr:to>
      <xdr:col>6</xdr:col>
      <xdr:colOff>38100</xdr:colOff>
      <xdr:row>98</xdr:row>
      <xdr:rowOff>44028</xdr:rowOff>
    </xdr:to>
    <xdr:sp macro="" textlink="">
      <xdr:nvSpPr>
        <xdr:cNvPr id="260" name="楕円 259"/>
        <xdr:cNvSpPr/>
      </xdr:nvSpPr>
      <xdr:spPr>
        <a:xfrm>
          <a:off x="1079500" y="1674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35155</xdr:rowOff>
    </xdr:from>
    <xdr:ext cx="534377" cy="259045"/>
    <xdr:sp macro="" textlink="">
      <xdr:nvSpPr>
        <xdr:cNvPr id="261" name="テキスト ボックス 260"/>
        <xdr:cNvSpPr txBox="1"/>
      </xdr:nvSpPr>
      <xdr:spPr>
        <a:xfrm>
          <a:off x="863111" y="168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134370</xdr:rowOff>
    </xdr:from>
    <xdr:to>
      <xdr:col>55</xdr:col>
      <xdr:colOff>0</xdr:colOff>
      <xdr:row>36</xdr:row>
      <xdr:rowOff>85267</xdr:rowOff>
    </xdr:to>
    <xdr:cxnSp macro="">
      <xdr:nvCxnSpPr>
        <xdr:cNvPr id="290" name="直線コネクタ 289"/>
        <xdr:cNvCxnSpPr/>
      </xdr:nvCxnSpPr>
      <xdr:spPr>
        <a:xfrm>
          <a:off x="9639300" y="5792220"/>
          <a:ext cx="838200" cy="46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xdr:cNvSpPr txBox="1"/>
      </xdr:nvSpPr>
      <xdr:spPr>
        <a:xfrm>
          <a:off x="10528300" y="627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134370</xdr:rowOff>
    </xdr:from>
    <xdr:to>
      <xdr:col>50</xdr:col>
      <xdr:colOff>114300</xdr:colOff>
      <xdr:row>36</xdr:row>
      <xdr:rowOff>112184</xdr:rowOff>
    </xdr:to>
    <xdr:cxnSp macro="">
      <xdr:nvCxnSpPr>
        <xdr:cNvPr id="293" name="直線コネクタ 292"/>
        <xdr:cNvCxnSpPr/>
      </xdr:nvCxnSpPr>
      <xdr:spPr>
        <a:xfrm flipV="1">
          <a:off x="8750300" y="5792220"/>
          <a:ext cx="889000" cy="49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93540</xdr:rowOff>
    </xdr:from>
    <xdr:to>
      <xdr:col>50</xdr:col>
      <xdr:colOff>165100</xdr:colOff>
      <xdr:row>35</xdr:row>
      <xdr:rowOff>23690</xdr:rowOff>
    </xdr:to>
    <xdr:sp macro="" textlink="">
      <xdr:nvSpPr>
        <xdr:cNvPr id="294" name="フローチャート: 判断 293"/>
        <xdr:cNvSpPr/>
      </xdr:nvSpPr>
      <xdr:spPr>
        <a:xfrm>
          <a:off x="9588500" y="59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14817</xdr:rowOff>
    </xdr:from>
    <xdr:ext cx="599010" cy="259045"/>
    <xdr:sp macro="" textlink="">
      <xdr:nvSpPr>
        <xdr:cNvPr id="295" name="テキスト ボックス 294"/>
        <xdr:cNvSpPr txBox="1"/>
      </xdr:nvSpPr>
      <xdr:spPr>
        <a:xfrm>
          <a:off x="9339795" y="601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112184</xdr:rowOff>
    </xdr:from>
    <xdr:to>
      <xdr:col>45</xdr:col>
      <xdr:colOff>177800</xdr:colOff>
      <xdr:row>36</xdr:row>
      <xdr:rowOff>136770</xdr:rowOff>
    </xdr:to>
    <xdr:cxnSp macro="">
      <xdr:nvCxnSpPr>
        <xdr:cNvPr id="296" name="直線コネクタ 295"/>
        <xdr:cNvCxnSpPr/>
      </xdr:nvCxnSpPr>
      <xdr:spPr>
        <a:xfrm flipV="1">
          <a:off x="7861300" y="6284384"/>
          <a:ext cx="889000" cy="2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54412</xdr:rowOff>
    </xdr:from>
    <xdr:to>
      <xdr:col>46</xdr:col>
      <xdr:colOff>38100</xdr:colOff>
      <xdr:row>37</xdr:row>
      <xdr:rowOff>156012</xdr:rowOff>
    </xdr:to>
    <xdr:sp macro="" textlink="">
      <xdr:nvSpPr>
        <xdr:cNvPr id="297" name="フローチャート: 判断 296"/>
        <xdr:cNvSpPr/>
      </xdr:nvSpPr>
      <xdr:spPr>
        <a:xfrm>
          <a:off x="8699500" y="639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147139</xdr:rowOff>
    </xdr:from>
    <xdr:ext cx="534377" cy="259045"/>
    <xdr:sp macro="" textlink="">
      <xdr:nvSpPr>
        <xdr:cNvPr id="298" name="テキスト ボックス 297"/>
        <xdr:cNvSpPr txBox="1"/>
      </xdr:nvSpPr>
      <xdr:spPr>
        <a:xfrm>
          <a:off x="8483111" y="64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136770</xdr:rowOff>
    </xdr:from>
    <xdr:to>
      <xdr:col>41</xdr:col>
      <xdr:colOff>50800</xdr:colOff>
      <xdr:row>36</xdr:row>
      <xdr:rowOff>152624</xdr:rowOff>
    </xdr:to>
    <xdr:cxnSp macro="">
      <xdr:nvCxnSpPr>
        <xdr:cNvPr id="299" name="直線コネクタ 298"/>
        <xdr:cNvCxnSpPr/>
      </xdr:nvCxnSpPr>
      <xdr:spPr>
        <a:xfrm flipV="1">
          <a:off x="6972300" y="6308970"/>
          <a:ext cx="889000" cy="1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85757</xdr:rowOff>
    </xdr:from>
    <xdr:to>
      <xdr:col>41</xdr:col>
      <xdr:colOff>101600</xdr:colOff>
      <xdr:row>38</xdr:row>
      <xdr:rowOff>15907</xdr:rowOff>
    </xdr:to>
    <xdr:sp macro="" textlink="">
      <xdr:nvSpPr>
        <xdr:cNvPr id="300" name="フローチャート: 判断 299"/>
        <xdr:cNvSpPr/>
      </xdr:nvSpPr>
      <xdr:spPr>
        <a:xfrm>
          <a:off x="7810500" y="642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7034</xdr:rowOff>
    </xdr:from>
    <xdr:ext cx="534377" cy="259045"/>
    <xdr:sp macro="" textlink="">
      <xdr:nvSpPr>
        <xdr:cNvPr id="301" name="テキスト ボックス 300"/>
        <xdr:cNvSpPr txBox="1"/>
      </xdr:nvSpPr>
      <xdr:spPr>
        <a:xfrm>
          <a:off x="7594111" y="65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88237</xdr:rowOff>
    </xdr:from>
    <xdr:to>
      <xdr:col>36</xdr:col>
      <xdr:colOff>165100</xdr:colOff>
      <xdr:row>38</xdr:row>
      <xdr:rowOff>18387</xdr:rowOff>
    </xdr:to>
    <xdr:sp macro="" textlink="">
      <xdr:nvSpPr>
        <xdr:cNvPr id="302" name="フローチャート: 判断 301"/>
        <xdr:cNvSpPr/>
      </xdr:nvSpPr>
      <xdr:spPr>
        <a:xfrm>
          <a:off x="6921500" y="6431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9514</xdr:rowOff>
    </xdr:from>
    <xdr:ext cx="534377" cy="259045"/>
    <xdr:sp macro="" textlink="">
      <xdr:nvSpPr>
        <xdr:cNvPr id="303" name="テキスト ボックス 302"/>
        <xdr:cNvSpPr txBox="1"/>
      </xdr:nvSpPr>
      <xdr:spPr>
        <a:xfrm>
          <a:off x="6705111" y="652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34467</xdr:rowOff>
    </xdr:from>
    <xdr:to>
      <xdr:col>55</xdr:col>
      <xdr:colOff>50800</xdr:colOff>
      <xdr:row>36</xdr:row>
      <xdr:rowOff>136067</xdr:rowOff>
    </xdr:to>
    <xdr:sp macro="" textlink="">
      <xdr:nvSpPr>
        <xdr:cNvPr id="309" name="楕円 308"/>
        <xdr:cNvSpPr/>
      </xdr:nvSpPr>
      <xdr:spPr>
        <a:xfrm>
          <a:off x="10426700" y="620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57344</xdr:rowOff>
    </xdr:from>
    <xdr:ext cx="599010" cy="259045"/>
    <xdr:sp macro="" textlink="">
      <xdr:nvSpPr>
        <xdr:cNvPr id="310" name="補助費等該当値テキスト"/>
        <xdr:cNvSpPr txBox="1"/>
      </xdr:nvSpPr>
      <xdr:spPr>
        <a:xfrm>
          <a:off x="10528300" y="6058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83570</xdr:rowOff>
    </xdr:from>
    <xdr:to>
      <xdr:col>50</xdr:col>
      <xdr:colOff>165100</xdr:colOff>
      <xdr:row>34</xdr:row>
      <xdr:rowOff>13720</xdr:rowOff>
    </xdr:to>
    <xdr:sp macro="" textlink="">
      <xdr:nvSpPr>
        <xdr:cNvPr id="311" name="楕円 310"/>
        <xdr:cNvSpPr/>
      </xdr:nvSpPr>
      <xdr:spPr>
        <a:xfrm>
          <a:off x="9588500" y="574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30247</xdr:rowOff>
    </xdr:from>
    <xdr:ext cx="599010" cy="259045"/>
    <xdr:sp macro="" textlink="">
      <xdr:nvSpPr>
        <xdr:cNvPr id="312" name="テキスト ボックス 311"/>
        <xdr:cNvSpPr txBox="1"/>
      </xdr:nvSpPr>
      <xdr:spPr>
        <a:xfrm>
          <a:off x="9339795" y="5516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61384</xdr:rowOff>
    </xdr:from>
    <xdr:to>
      <xdr:col>46</xdr:col>
      <xdr:colOff>38100</xdr:colOff>
      <xdr:row>36</xdr:row>
      <xdr:rowOff>162984</xdr:rowOff>
    </xdr:to>
    <xdr:sp macro="" textlink="">
      <xdr:nvSpPr>
        <xdr:cNvPr id="313" name="楕円 312"/>
        <xdr:cNvSpPr/>
      </xdr:nvSpPr>
      <xdr:spPr>
        <a:xfrm>
          <a:off x="8699500" y="623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8061</xdr:rowOff>
    </xdr:from>
    <xdr:ext cx="599010" cy="259045"/>
    <xdr:sp macro="" textlink="">
      <xdr:nvSpPr>
        <xdr:cNvPr id="314" name="テキスト ボックス 313"/>
        <xdr:cNvSpPr txBox="1"/>
      </xdr:nvSpPr>
      <xdr:spPr>
        <a:xfrm>
          <a:off x="8450795" y="600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85970</xdr:rowOff>
    </xdr:from>
    <xdr:to>
      <xdr:col>41</xdr:col>
      <xdr:colOff>101600</xdr:colOff>
      <xdr:row>37</xdr:row>
      <xdr:rowOff>16120</xdr:rowOff>
    </xdr:to>
    <xdr:sp macro="" textlink="">
      <xdr:nvSpPr>
        <xdr:cNvPr id="315" name="楕円 314"/>
        <xdr:cNvSpPr/>
      </xdr:nvSpPr>
      <xdr:spPr>
        <a:xfrm>
          <a:off x="7810500" y="62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32647</xdr:rowOff>
    </xdr:from>
    <xdr:ext cx="599010" cy="259045"/>
    <xdr:sp macro="" textlink="">
      <xdr:nvSpPr>
        <xdr:cNvPr id="316" name="テキスト ボックス 315"/>
        <xdr:cNvSpPr txBox="1"/>
      </xdr:nvSpPr>
      <xdr:spPr>
        <a:xfrm>
          <a:off x="7561795" y="603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101824</xdr:rowOff>
    </xdr:from>
    <xdr:to>
      <xdr:col>36</xdr:col>
      <xdr:colOff>165100</xdr:colOff>
      <xdr:row>37</xdr:row>
      <xdr:rowOff>31974</xdr:rowOff>
    </xdr:to>
    <xdr:sp macro="" textlink="">
      <xdr:nvSpPr>
        <xdr:cNvPr id="317" name="楕円 316"/>
        <xdr:cNvSpPr/>
      </xdr:nvSpPr>
      <xdr:spPr>
        <a:xfrm>
          <a:off x="6921500" y="627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48501</xdr:rowOff>
    </xdr:from>
    <xdr:ext cx="599010" cy="259045"/>
    <xdr:sp macro="" textlink="">
      <xdr:nvSpPr>
        <xdr:cNvPr id="318" name="テキスト ボックス 317"/>
        <xdr:cNvSpPr txBox="1"/>
      </xdr:nvSpPr>
      <xdr:spPr>
        <a:xfrm>
          <a:off x="6672795" y="604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36556</xdr:rowOff>
    </xdr:from>
    <xdr:to>
      <xdr:col>55</xdr:col>
      <xdr:colOff>0</xdr:colOff>
      <xdr:row>56</xdr:row>
      <xdr:rowOff>141716</xdr:rowOff>
    </xdr:to>
    <xdr:cxnSp macro="">
      <xdr:nvCxnSpPr>
        <xdr:cNvPr id="345" name="直線コネクタ 344"/>
        <xdr:cNvCxnSpPr/>
      </xdr:nvCxnSpPr>
      <xdr:spPr>
        <a:xfrm>
          <a:off x="9639300" y="9637756"/>
          <a:ext cx="838200" cy="10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36556</xdr:rowOff>
    </xdr:from>
    <xdr:to>
      <xdr:col>50</xdr:col>
      <xdr:colOff>114300</xdr:colOff>
      <xdr:row>56</xdr:row>
      <xdr:rowOff>80497</xdr:rowOff>
    </xdr:to>
    <xdr:cxnSp macro="">
      <xdr:nvCxnSpPr>
        <xdr:cNvPr id="348" name="直線コネクタ 347"/>
        <xdr:cNvCxnSpPr/>
      </xdr:nvCxnSpPr>
      <xdr:spPr>
        <a:xfrm flipV="1">
          <a:off x="8750300" y="9637756"/>
          <a:ext cx="889000" cy="4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15643</xdr:rowOff>
    </xdr:from>
    <xdr:to>
      <xdr:col>50</xdr:col>
      <xdr:colOff>165100</xdr:colOff>
      <xdr:row>55</xdr:row>
      <xdr:rowOff>117243</xdr:rowOff>
    </xdr:to>
    <xdr:sp macro="" textlink="">
      <xdr:nvSpPr>
        <xdr:cNvPr id="349" name="フローチャート: 判断 348"/>
        <xdr:cNvSpPr/>
      </xdr:nvSpPr>
      <xdr:spPr>
        <a:xfrm>
          <a:off x="9588500" y="944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133770</xdr:rowOff>
    </xdr:from>
    <xdr:ext cx="599010" cy="259045"/>
    <xdr:sp macro="" textlink="">
      <xdr:nvSpPr>
        <xdr:cNvPr id="350" name="テキスト ボックス 349"/>
        <xdr:cNvSpPr txBox="1"/>
      </xdr:nvSpPr>
      <xdr:spPr>
        <a:xfrm>
          <a:off x="9339795" y="922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80497</xdr:rowOff>
    </xdr:from>
    <xdr:to>
      <xdr:col>45</xdr:col>
      <xdr:colOff>177800</xdr:colOff>
      <xdr:row>56</xdr:row>
      <xdr:rowOff>121769</xdr:rowOff>
    </xdr:to>
    <xdr:cxnSp macro="">
      <xdr:nvCxnSpPr>
        <xdr:cNvPr id="351" name="直線コネクタ 350"/>
        <xdr:cNvCxnSpPr/>
      </xdr:nvCxnSpPr>
      <xdr:spPr>
        <a:xfrm flipV="1">
          <a:off x="7861300" y="9681697"/>
          <a:ext cx="889000" cy="4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166711</xdr:rowOff>
    </xdr:from>
    <xdr:to>
      <xdr:col>46</xdr:col>
      <xdr:colOff>38100</xdr:colOff>
      <xdr:row>55</xdr:row>
      <xdr:rowOff>96861</xdr:rowOff>
    </xdr:to>
    <xdr:sp macro="" textlink="">
      <xdr:nvSpPr>
        <xdr:cNvPr id="352" name="フローチャート: 判断 351"/>
        <xdr:cNvSpPr/>
      </xdr:nvSpPr>
      <xdr:spPr>
        <a:xfrm>
          <a:off x="8699500" y="942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113388</xdr:rowOff>
    </xdr:from>
    <xdr:ext cx="599010" cy="259045"/>
    <xdr:sp macro="" textlink="">
      <xdr:nvSpPr>
        <xdr:cNvPr id="353" name="テキスト ボックス 352"/>
        <xdr:cNvSpPr txBox="1"/>
      </xdr:nvSpPr>
      <xdr:spPr>
        <a:xfrm>
          <a:off x="8450795" y="920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133038</xdr:rowOff>
    </xdr:from>
    <xdr:to>
      <xdr:col>41</xdr:col>
      <xdr:colOff>50800</xdr:colOff>
      <xdr:row>56</xdr:row>
      <xdr:rowOff>121769</xdr:rowOff>
    </xdr:to>
    <xdr:cxnSp macro="">
      <xdr:nvCxnSpPr>
        <xdr:cNvPr id="354" name="直線コネクタ 353"/>
        <xdr:cNvCxnSpPr/>
      </xdr:nvCxnSpPr>
      <xdr:spPr>
        <a:xfrm>
          <a:off x="6972300" y="9562788"/>
          <a:ext cx="889000" cy="16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48785</xdr:rowOff>
    </xdr:from>
    <xdr:to>
      <xdr:col>41</xdr:col>
      <xdr:colOff>101600</xdr:colOff>
      <xdr:row>56</xdr:row>
      <xdr:rowOff>150385</xdr:rowOff>
    </xdr:to>
    <xdr:sp macro="" textlink="">
      <xdr:nvSpPr>
        <xdr:cNvPr id="355" name="フローチャート: 判断 354"/>
        <xdr:cNvSpPr/>
      </xdr:nvSpPr>
      <xdr:spPr>
        <a:xfrm>
          <a:off x="7810500" y="96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166912</xdr:rowOff>
    </xdr:from>
    <xdr:ext cx="534377" cy="259045"/>
    <xdr:sp macro="" textlink="">
      <xdr:nvSpPr>
        <xdr:cNvPr id="356" name="テキスト ボックス 355"/>
        <xdr:cNvSpPr txBox="1"/>
      </xdr:nvSpPr>
      <xdr:spPr>
        <a:xfrm>
          <a:off x="7594111" y="942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42988</xdr:rowOff>
    </xdr:from>
    <xdr:to>
      <xdr:col>36</xdr:col>
      <xdr:colOff>165100</xdr:colOff>
      <xdr:row>56</xdr:row>
      <xdr:rowOff>144588</xdr:rowOff>
    </xdr:to>
    <xdr:sp macro="" textlink="">
      <xdr:nvSpPr>
        <xdr:cNvPr id="357" name="フローチャート: 判断 356"/>
        <xdr:cNvSpPr/>
      </xdr:nvSpPr>
      <xdr:spPr>
        <a:xfrm>
          <a:off x="6921500" y="96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135715</xdr:rowOff>
    </xdr:from>
    <xdr:ext cx="534377" cy="259045"/>
    <xdr:sp macro="" textlink="">
      <xdr:nvSpPr>
        <xdr:cNvPr id="358" name="テキスト ボックス 357"/>
        <xdr:cNvSpPr txBox="1"/>
      </xdr:nvSpPr>
      <xdr:spPr>
        <a:xfrm>
          <a:off x="6705111" y="97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90916</xdr:rowOff>
    </xdr:from>
    <xdr:to>
      <xdr:col>55</xdr:col>
      <xdr:colOff>50800</xdr:colOff>
      <xdr:row>57</xdr:row>
      <xdr:rowOff>21066</xdr:rowOff>
    </xdr:to>
    <xdr:sp macro="" textlink="">
      <xdr:nvSpPr>
        <xdr:cNvPr id="364" name="楕円 363"/>
        <xdr:cNvSpPr/>
      </xdr:nvSpPr>
      <xdr:spPr>
        <a:xfrm>
          <a:off x="10426700" y="969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69343</xdr:rowOff>
    </xdr:from>
    <xdr:ext cx="534377" cy="259045"/>
    <xdr:sp macro="" textlink="">
      <xdr:nvSpPr>
        <xdr:cNvPr id="365" name="普通建設事業費該当値テキスト"/>
        <xdr:cNvSpPr txBox="1"/>
      </xdr:nvSpPr>
      <xdr:spPr>
        <a:xfrm>
          <a:off x="10528300" y="967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157206</xdr:rowOff>
    </xdr:from>
    <xdr:to>
      <xdr:col>50</xdr:col>
      <xdr:colOff>165100</xdr:colOff>
      <xdr:row>56</xdr:row>
      <xdr:rowOff>87356</xdr:rowOff>
    </xdr:to>
    <xdr:sp macro="" textlink="">
      <xdr:nvSpPr>
        <xdr:cNvPr id="366" name="楕円 365"/>
        <xdr:cNvSpPr/>
      </xdr:nvSpPr>
      <xdr:spPr>
        <a:xfrm>
          <a:off x="9588500" y="958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78483</xdr:rowOff>
    </xdr:from>
    <xdr:ext cx="534377" cy="259045"/>
    <xdr:sp macro="" textlink="">
      <xdr:nvSpPr>
        <xdr:cNvPr id="367" name="テキスト ボックス 366"/>
        <xdr:cNvSpPr txBox="1"/>
      </xdr:nvSpPr>
      <xdr:spPr>
        <a:xfrm>
          <a:off x="9372111" y="967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29697</xdr:rowOff>
    </xdr:from>
    <xdr:to>
      <xdr:col>46</xdr:col>
      <xdr:colOff>38100</xdr:colOff>
      <xdr:row>56</xdr:row>
      <xdr:rowOff>131297</xdr:rowOff>
    </xdr:to>
    <xdr:sp macro="" textlink="">
      <xdr:nvSpPr>
        <xdr:cNvPr id="368" name="楕円 367"/>
        <xdr:cNvSpPr/>
      </xdr:nvSpPr>
      <xdr:spPr>
        <a:xfrm>
          <a:off x="8699500" y="963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122424</xdr:rowOff>
    </xdr:from>
    <xdr:ext cx="534377" cy="259045"/>
    <xdr:sp macro="" textlink="">
      <xdr:nvSpPr>
        <xdr:cNvPr id="369" name="テキスト ボックス 368"/>
        <xdr:cNvSpPr txBox="1"/>
      </xdr:nvSpPr>
      <xdr:spPr>
        <a:xfrm>
          <a:off x="8483111" y="972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70969</xdr:rowOff>
    </xdr:from>
    <xdr:to>
      <xdr:col>41</xdr:col>
      <xdr:colOff>101600</xdr:colOff>
      <xdr:row>57</xdr:row>
      <xdr:rowOff>1119</xdr:rowOff>
    </xdr:to>
    <xdr:sp macro="" textlink="">
      <xdr:nvSpPr>
        <xdr:cNvPr id="370" name="楕円 369"/>
        <xdr:cNvSpPr/>
      </xdr:nvSpPr>
      <xdr:spPr>
        <a:xfrm>
          <a:off x="7810500" y="967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163696</xdr:rowOff>
    </xdr:from>
    <xdr:ext cx="534377" cy="259045"/>
    <xdr:sp macro="" textlink="">
      <xdr:nvSpPr>
        <xdr:cNvPr id="371" name="テキスト ボックス 370"/>
        <xdr:cNvSpPr txBox="1"/>
      </xdr:nvSpPr>
      <xdr:spPr>
        <a:xfrm>
          <a:off x="7594111" y="976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82238</xdr:rowOff>
    </xdr:from>
    <xdr:to>
      <xdr:col>36</xdr:col>
      <xdr:colOff>165100</xdr:colOff>
      <xdr:row>56</xdr:row>
      <xdr:rowOff>12388</xdr:rowOff>
    </xdr:to>
    <xdr:sp macro="" textlink="">
      <xdr:nvSpPr>
        <xdr:cNvPr id="372" name="楕円 371"/>
        <xdr:cNvSpPr/>
      </xdr:nvSpPr>
      <xdr:spPr>
        <a:xfrm>
          <a:off x="6921500" y="951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28915</xdr:rowOff>
    </xdr:from>
    <xdr:ext cx="599010" cy="259045"/>
    <xdr:sp macro="" textlink="">
      <xdr:nvSpPr>
        <xdr:cNvPr id="373" name="テキスト ボックス 372"/>
        <xdr:cNvSpPr txBox="1"/>
      </xdr:nvSpPr>
      <xdr:spPr>
        <a:xfrm>
          <a:off x="6672795" y="928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7734</xdr:rowOff>
    </xdr:from>
    <xdr:to>
      <xdr:col>55</xdr:col>
      <xdr:colOff>0</xdr:colOff>
      <xdr:row>77</xdr:row>
      <xdr:rowOff>141974</xdr:rowOff>
    </xdr:to>
    <xdr:cxnSp macro="">
      <xdr:nvCxnSpPr>
        <xdr:cNvPr id="398" name="直線コネクタ 397"/>
        <xdr:cNvCxnSpPr/>
      </xdr:nvCxnSpPr>
      <xdr:spPr>
        <a:xfrm>
          <a:off x="9639300" y="13209384"/>
          <a:ext cx="838200" cy="13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7734</xdr:rowOff>
    </xdr:from>
    <xdr:to>
      <xdr:col>50</xdr:col>
      <xdr:colOff>114300</xdr:colOff>
      <xdr:row>77</xdr:row>
      <xdr:rowOff>60672</xdr:rowOff>
    </xdr:to>
    <xdr:cxnSp macro="">
      <xdr:nvCxnSpPr>
        <xdr:cNvPr id="401" name="直線コネクタ 400"/>
        <xdr:cNvCxnSpPr/>
      </xdr:nvCxnSpPr>
      <xdr:spPr>
        <a:xfrm flipV="1">
          <a:off x="8750300" y="13209384"/>
          <a:ext cx="889000" cy="5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130356</xdr:rowOff>
    </xdr:from>
    <xdr:to>
      <xdr:col>50</xdr:col>
      <xdr:colOff>165100</xdr:colOff>
      <xdr:row>76</xdr:row>
      <xdr:rowOff>60506</xdr:rowOff>
    </xdr:to>
    <xdr:sp macro="" textlink="">
      <xdr:nvSpPr>
        <xdr:cNvPr id="402" name="フローチャート: 判断 401"/>
        <xdr:cNvSpPr/>
      </xdr:nvSpPr>
      <xdr:spPr>
        <a:xfrm>
          <a:off x="9588500" y="1298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77033</xdr:rowOff>
    </xdr:from>
    <xdr:ext cx="534377" cy="259045"/>
    <xdr:sp macro="" textlink="">
      <xdr:nvSpPr>
        <xdr:cNvPr id="403" name="テキスト ボックス 402"/>
        <xdr:cNvSpPr txBox="1"/>
      </xdr:nvSpPr>
      <xdr:spPr>
        <a:xfrm>
          <a:off x="9372111" y="1276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60672</xdr:rowOff>
    </xdr:from>
    <xdr:to>
      <xdr:col>45</xdr:col>
      <xdr:colOff>177800</xdr:colOff>
      <xdr:row>77</xdr:row>
      <xdr:rowOff>64114</xdr:rowOff>
    </xdr:to>
    <xdr:cxnSp macro="">
      <xdr:nvCxnSpPr>
        <xdr:cNvPr id="404" name="直線コネクタ 403"/>
        <xdr:cNvCxnSpPr/>
      </xdr:nvCxnSpPr>
      <xdr:spPr>
        <a:xfrm flipV="1">
          <a:off x="7861300" y="13262322"/>
          <a:ext cx="889000" cy="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134351</xdr:rowOff>
    </xdr:from>
    <xdr:to>
      <xdr:col>46</xdr:col>
      <xdr:colOff>38100</xdr:colOff>
      <xdr:row>76</xdr:row>
      <xdr:rowOff>64501</xdr:rowOff>
    </xdr:to>
    <xdr:sp macro="" textlink="">
      <xdr:nvSpPr>
        <xdr:cNvPr id="405" name="フローチャート: 判断 404"/>
        <xdr:cNvSpPr/>
      </xdr:nvSpPr>
      <xdr:spPr>
        <a:xfrm>
          <a:off x="8699500" y="1299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81028</xdr:rowOff>
    </xdr:from>
    <xdr:ext cx="534377" cy="259045"/>
    <xdr:sp macro="" textlink="">
      <xdr:nvSpPr>
        <xdr:cNvPr id="406" name="テキスト ボックス 405"/>
        <xdr:cNvSpPr txBox="1"/>
      </xdr:nvSpPr>
      <xdr:spPr>
        <a:xfrm>
          <a:off x="8483111" y="1276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64114</xdr:rowOff>
    </xdr:from>
    <xdr:to>
      <xdr:col>41</xdr:col>
      <xdr:colOff>50800</xdr:colOff>
      <xdr:row>77</xdr:row>
      <xdr:rowOff>148450</xdr:rowOff>
    </xdr:to>
    <xdr:cxnSp macro="">
      <xdr:nvCxnSpPr>
        <xdr:cNvPr id="407" name="直線コネクタ 406"/>
        <xdr:cNvCxnSpPr/>
      </xdr:nvCxnSpPr>
      <xdr:spPr>
        <a:xfrm flipV="1">
          <a:off x="6972300" y="13265764"/>
          <a:ext cx="889000" cy="8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35568</xdr:rowOff>
    </xdr:from>
    <xdr:to>
      <xdr:col>41</xdr:col>
      <xdr:colOff>101600</xdr:colOff>
      <xdr:row>77</xdr:row>
      <xdr:rowOff>137168</xdr:rowOff>
    </xdr:to>
    <xdr:sp macro="" textlink="">
      <xdr:nvSpPr>
        <xdr:cNvPr id="408" name="フローチャート: 判断 407"/>
        <xdr:cNvSpPr/>
      </xdr:nvSpPr>
      <xdr:spPr>
        <a:xfrm>
          <a:off x="7810500" y="1323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128295</xdr:rowOff>
    </xdr:from>
    <xdr:ext cx="534377" cy="259045"/>
    <xdr:sp macro="" textlink="">
      <xdr:nvSpPr>
        <xdr:cNvPr id="409" name="テキスト ボックス 408"/>
        <xdr:cNvSpPr txBox="1"/>
      </xdr:nvSpPr>
      <xdr:spPr>
        <a:xfrm>
          <a:off x="7594111" y="1332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23051</xdr:rowOff>
    </xdr:from>
    <xdr:to>
      <xdr:col>36</xdr:col>
      <xdr:colOff>165100</xdr:colOff>
      <xdr:row>77</xdr:row>
      <xdr:rowOff>124651</xdr:rowOff>
    </xdr:to>
    <xdr:sp macro="" textlink="">
      <xdr:nvSpPr>
        <xdr:cNvPr id="410" name="フローチャート: 判断 409"/>
        <xdr:cNvSpPr/>
      </xdr:nvSpPr>
      <xdr:spPr>
        <a:xfrm>
          <a:off x="6921500" y="1322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141178</xdr:rowOff>
    </xdr:from>
    <xdr:ext cx="534377" cy="259045"/>
    <xdr:sp macro="" textlink="">
      <xdr:nvSpPr>
        <xdr:cNvPr id="411" name="テキスト ボックス 410"/>
        <xdr:cNvSpPr txBox="1"/>
      </xdr:nvSpPr>
      <xdr:spPr>
        <a:xfrm>
          <a:off x="6705111" y="1299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91174</xdr:rowOff>
    </xdr:from>
    <xdr:to>
      <xdr:col>55</xdr:col>
      <xdr:colOff>50800</xdr:colOff>
      <xdr:row>78</xdr:row>
      <xdr:rowOff>21324</xdr:rowOff>
    </xdr:to>
    <xdr:sp macro="" textlink="">
      <xdr:nvSpPr>
        <xdr:cNvPr id="417" name="楕円 416"/>
        <xdr:cNvSpPr/>
      </xdr:nvSpPr>
      <xdr:spPr>
        <a:xfrm>
          <a:off x="10426700" y="1329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6101</xdr:rowOff>
    </xdr:from>
    <xdr:ext cx="469744" cy="259045"/>
    <xdr:sp macro="" textlink="">
      <xdr:nvSpPr>
        <xdr:cNvPr id="418" name="普通建設事業費 （ うち新規整備　）該当値テキスト"/>
        <xdr:cNvSpPr txBox="1"/>
      </xdr:nvSpPr>
      <xdr:spPr>
        <a:xfrm>
          <a:off x="10528300" y="132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128384</xdr:rowOff>
    </xdr:from>
    <xdr:to>
      <xdr:col>50</xdr:col>
      <xdr:colOff>165100</xdr:colOff>
      <xdr:row>77</xdr:row>
      <xdr:rowOff>58534</xdr:rowOff>
    </xdr:to>
    <xdr:sp macro="" textlink="">
      <xdr:nvSpPr>
        <xdr:cNvPr id="419" name="楕円 418"/>
        <xdr:cNvSpPr/>
      </xdr:nvSpPr>
      <xdr:spPr>
        <a:xfrm>
          <a:off x="9588500" y="1315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49661</xdr:rowOff>
    </xdr:from>
    <xdr:ext cx="534377" cy="259045"/>
    <xdr:sp macro="" textlink="">
      <xdr:nvSpPr>
        <xdr:cNvPr id="420" name="テキスト ボックス 419"/>
        <xdr:cNvSpPr txBox="1"/>
      </xdr:nvSpPr>
      <xdr:spPr>
        <a:xfrm>
          <a:off x="9372111" y="1325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9872</xdr:rowOff>
    </xdr:from>
    <xdr:to>
      <xdr:col>46</xdr:col>
      <xdr:colOff>38100</xdr:colOff>
      <xdr:row>77</xdr:row>
      <xdr:rowOff>111472</xdr:rowOff>
    </xdr:to>
    <xdr:sp macro="" textlink="">
      <xdr:nvSpPr>
        <xdr:cNvPr id="421" name="楕円 420"/>
        <xdr:cNvSpPr/>
      </xdr:nvSpPr>
      <xdr:spPr>
        <a:xfrm>
          <a:off x="8699500" y="1321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102599</xdr:rowOff>
    </xdr:from>
    <xdr:ext cx="534377" cy="259045"/>
    <xdr:sp macro="" textlink="">
      <xdr:nvSpPr>
        <xdr:cNvPr id="422" name="テキスト ボックス 421"/>
        <xdr:cNvSpPr txBox="1"/>
      </xdr:nvSpPr>
      <xdr:spPr>
        <a:xfrm>
          <a:off x="8483111" y="1330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13314</xdr:rowOff>
    </xdr:from>
    <xdr:to>
      <xdr:col>41</xdr:col>
      <xdr:colOff>101600</xdr:colOff>
      <xdr:row>77</xdr:row>
      <xdr:rowOff>114914</xdr:rowOff>
    </xdr:to>
    <xdr:sp macro="" textlink="">
      <xdr:nvSpPr>
        <xdr:cNvPr id="423" name="楕円 422"/>
        <xdr:cNvSpPr/>
      </xdr:nvSpPr>
      <xdr:spPr>
        <a:xfrm>
          <a:off x="7810500" y="1321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131441</xdr:rowOff>
    </xdr:from>
    <xdr:ext cx="534377" cy="259045"/>
    <xdr:sp macro="" textlink="">
      <xdr:nvSpPr>
        <xdr:cNvPr id="424" name="テキスト ボックス 423"/>
        <xdr:cNvSpPr txBox="1"/>
      </xdr:nvSpPr>
      <xdr:spPr>
        <a:xfrm>
          <a:off x="7594111" y="1299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97650</xdr:rowOff>
    </xdr:from>
    <xdr:to>
      <xdr:col>36</xdr:col>
      <xdr:colOff>165100</xdr:colOff>
      <xdr:row>78</xdr:row>
      <xdr:rowOff>27800</xdr:rowOff>
    </xdr:to>
    <xdr:sp macro="" textlink="">
      <xdr:nvSpPr>
        <xdr:cNvPr id="425" name="楕円 424"/>
        <xdr:cNvSpPr/>
      </xdr:nvSpPr>
      <xdr:spPr>
        <a:xfrm>
          <a:off x="6921500" y="132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18927</xdr:rowOff>
    </xdr:from>
    <xdr:ext cx="469744" cy="259045"/>
    <xdr:sp macro="" textlink="">
      <xdr:nvSpPr>
        <xdr:cNvPr id="426" name="テキスト ボックス 425"/>
        <xdr:cNvSpPr txBox="1"/>
      </xdr:nvSpPr>
      <xdr:spPr>
        <a:xfrm>
          <a:off x="6737428" y="133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56119</xdr:rowOff>
    </xdr:from>
    <xdr:to>
      <xdr:col>55</xdr:col>
      <xdr:colOff>0</xdr:colOff>
      <xdr:row>97</xdr:row>
      <xdr:rowOff>56243</xdr:rowOff>
    </xdr:to>
    <xdr:cxnSp macro="">
      <xdr:nvCxnSpPr>
        <xdr:cNvPr id="453" name="直線コネクタ 452"/>
        <xdr:cNvCxnSpPr/>
      </xdr:nvCxnSpPr>
      <xdr:spPr>
        <a:xfrm>
          <a:off x="9639300" y="16686769"/>
          <a:ext cx="838200" cy="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157766</xdr:rowOff>
    </xdr:from>
    <xdr:ext cx="534377" cy="259045"/>
    <xdr:sp macro="" textlink="">
      <xdr:nvSpPr>
        <xdr:cNvPr id="454" name="普通建設事業費 （ うち更新整備　）平均値テキスト"/>
        <xdr:cNvSpPr txBox="1"/>
      </xdr:nvSpPr>
      <xdr:spPr>
        <a:xfrm>
          <a:off x="10528300" y="1661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56119</xdr:rowOff>
    </xdr:from>
    <xdr:to>
      <xdr:col>50</xdr:col>
      <xdr:colOff>114300</xdr:colOff>
      <xdr:row>97</xdr:row>
      <xdr:rowOff>60855</xdr:rowOff>
    </xdr:to>
    <xdr:cxnSp macro="">
      <xdr:nvCxnSpPr>
        <xdr:cNvPr id="456" name="直線コネクタ 455"/>
        <xdr:cNvCxnSpPr/>
      </xdr:nvCxnSpPr>
      <xdr:spPr>
        <a:xfrm flipV="1">
          <a:off x="8750300" y="16686769"/>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48479</xdr:rowOff>
    </xdr:from>
    <xdr:to>
      <xdr:col>50</xdr:col>
      <xdr:colOff>165100</xdr:colOff>
      <xdr:row>97</xdr:row>
      <xdr:rowOff>150079</xdr:rowOff>
    </xdr:to>
    <xdr:sp macro="" textlink="">
      <xdr:nvSpPr>
        <xdr:cNvPr id="457" name="フローチャート: 判断 456"/>
        <xdr:cNvSpPr/>
      </xdr:nvSpPr>
      <xdr:spPr>
        <a:xfrm>
          <a:off x="9588500" y="1667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141206</xdr:rowOff>
    </xdr:from>
    <xdr:ext cx="534377" cy="259045"/>
    <xdr:sp macro="" textlink="">
      <xdr:nvSpPr>
        <xdr:cNvPr id="458" name="テキスト ボックス 457"/>
        <xdr:cNvSpPr txBox="1"/>
      </xdr:nvSpPr>
      <xdr:spPr>
        <a:xfrm>
          <a:off x="9372111" y="1677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60855</xdr:rowOff>
    </xdr:from>
    <xdr:to>
      <xdr:col>45</xdr:col>
      <xdr:colOff>177800</xdr:colOff>
      <xdr:row>97</xdr:row>
      <xdr:rowOff>78152</xdr:rowOff>
    </xdr:to>
    <xdr:cxnSp macro="">
      <xdr:nvCxnSpPr>
        <xdr:cNvPr id="459" name="直線コネクタ 458"/>
        <xdr:cNvCxnSpPr/>
      </xdr:nvCxnSpPr>
      <xdr:spPr>
        <a:xfrm flipV="1">
          <a:off x="7861300" y="16691505"/>
          <a:ext cx="8890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38635</xdr:rowOff>
    </xdr:from>
    <xdr:to>
      <xdr:col>46</xdr:col>
      <xdr:colOff>38100</xdr:colOff>
      <xdr:row>97</xdr:row>
      <xdr:rowOff>140235</xdr:rowOff>
    </xdr:to>
    <xdr:sp macro="" textlink="">
      <xdr:nvSpPr>
        <xdr:cNvPr id="460" name="フローチャート: 判断 459"/>
        <xdr:cNvSpPr/>
      </xdr:nvSpPr>
      <xdr:spPr>
        <a:xfrm>
          <a:off x="8699500" y="166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131362</xdr:rowOff>
    </xdr:from>
    <xdr:ext cx="534377" cy="259045"/>
    <xdr:sp macro="" textlink="">
      <xdr:nvSpPr>
        <xdr:cNvPr id="461" name="テキスト ボックス 460"/>
        <xdr:cNvSpPr txBox="1"/>
      </xdr:nvSpPr>
      <xdr:spPr>
        <a:xfrm>
          <a:off x="8483111" y="1676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8941</xdr:rowOff>
    </xdr:from>
    <xdr:to>
      <xdr:col>41</xdr:col>
      <xdr:colOff>50800</xdr:colOff>
      <xdr:row>97</xdr:row>
      <xdr:rowOff>78152</xdr:rowOff>
    </xdr:to>
    <xdr:cxnSp macro="">
      <xdr:nvCxnSpPr>
        <xdr:cNvPr id="462" name="直線コネクタ 461"/>
        <xdr:cNvCxnSpPr/>
      </xdr:nvCxnSpPr>
      <xdr:spPr>
        <a:xfrm>
          <a:off x="6972300" y="16639591"/>
          <a:ext cx="889000" cy="6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40387</xdr:rowOff>
    </xdr:from>
    <xdr:to>
      <xdr:col>41</xdr:col>
      <xdr:colOff>101600</xdr:colOff>
      <xdr:row>97</xdr:row>
      <xdr:rowOff>141987</xdr:rowOff>
    </xdr:to>
    <xdr:sp macro="" textlink="">
      <xdr:nvSpPr>
        <xdr:cNvPr id="463" name="フローチャート: 判断 462"/>
        <xdr:cNvSpPr/>
      </xdr:nvSpPr>
      <xdr:spPr>
        <a:xfrm>
          <a:off x="7810500" y="166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133114</xdr:rowOff>
    </xdr:from>
    <xdr:ext cx="534377" cy="259045"/>
    <xdr:sp macro="" textlink="">
      <xdr:nvSpPr>
        <xdr:cNvPr id="464" name="テキスト ボックス 463"/>
        <xdr:cNvSpPr txBox="1"/>
      </xdr:nvSpPr>
      <xdr:spPr>
        <a:xfrm>
          <a:off x="7594111" y="1676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52749</xdr:rowOff>
    </xdr:from>
    <xdr:to>
      <xdr:col>36</xdr:col>
      <xdr:colOff>165100</xdr:colOff>
      <xdr:row>97</xdr:row>
      <xdr:rowOff>154349</xdr:rowOff>
    </xdr:to>
    <xdr:sp macro="" textlink="">
      <xdr:nvSpPr>
        <xdr:cNvPr id="465" name="フローチャート: 判断 464"/>
        <xdr:cNvSpPr/>
      </xdr:nvSpPr>
      <xdr:spPr>
        <a:xfrm>
          <a:off x="6921500" y="1668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145476</xdr:rowOff>
    </xdr:from>
    <xdr:ext cx="534377" cy="259045"/>
    <xdr:sp macro="" textlink="">
      <xdr:nvSpPr>
        <xdr:cNvPr id="466" name="テキスト ボックス 465"/>
        <xdr:cNvSpPr txBox="1"/>
      </xdr:nvSpPr>
      <xdr:spPr>
        <a:xfrm>
          <a:off x="6705111" y="1677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5443</xdr:rowOff>
    </xdr:from>
    <xdr:to>
      <xdr:col>55</xdr:col>
      <xdr:colOff>50800</xdr:colOff>
      <xdr:row>97</xdr:row>
      <xdr:rowOff>107043</xdr:rowOff>
    </xdr:to>
    <xdr:sp macro="" textlink="">
      <xdr:nvSpPr>
        <xdr:cNvPr id="472" name="楕円 471"/>
        <xdr:cNvSpPr/>
      </xdr:nvSpPr>
      <xdr:spPr>
        <a:xfrm>
          <a:off x="10426700" y="1663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28320</xdr:rowOff>
    </xdr:from>
    <xdr:ext cx="534377" cy="259045"/>
    <xdr:sp macro="" textlink="">
      <xdr:nvSpPr>
        <xdr:cNvPr id="473" name="普通建設事業費 （ うち更新整備　）該当値テキスト"/>
        <xdr:cNvSpPr txBox="1"/>
      </xdr:nvSpPr>
      <xdr:spPr>
        <a:xfrm>
          <a:off x="10528300" y="1648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5319</xdr:rowOff>
    </xdr:from>
    <xdr:to>
      <xdr:col>50</xdr:col>
      <xdr:colOff>165100</xdr:colOff>
      <xdr:row>97</xdr:row>
      <xdr:rowOff>106919</xdr:rowOff>
    </xdr:to>
    <xdr:sp macro="" textlink="">
      <xdr:nvSpPr>
        <xdr:cNvPr id="474" name="楕円 473"/>
        <xdr:cNvSpPr/>
      </xdr:nvSpPr>
      <xdr:spPr>
        <a:xfrm>
          <a:off x="9588500" y="1663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123446</xdr:rowOff>
    </xdr:from>
    <xdr:ext cx="534377" cy="259045"/>
    <xdr:sp macro="" textlink="">
      <xdr:nvSpPr>
        <xdr:cNvPr id="475" name="テキスト ボックス 474"/>
        <xdr:cNvSpPr txBox="1"/>
      </xdr:nvSpPr>
      <xdr:spPr>
        <a:xfrm>
          <a:off x="9372111" y="1641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10055</xdr:rowOff>
    </xdr:from>
    <xdr:to>
      <xdr:col>46</xdr:col>
      <xdr:colOff>38100</xdr:colOff>
      <xdr:row>97</xdr:row>
      <xdr:rowOff>111655</xdr:rowOff>
    </xdr:to>
    <xdr:sp macro="" textlink="">
      <xdr:nvSpPr>
        <xdr:cNvPr id="476" name="楕円 475"/>
        <xdr:cNvSpPr/>
      </xdr:nvSpPr>
      <xdr:spPr>
        <a:xfrm>
          <a:off x="8699500" y="1664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128182</xdr:rowOff>
    </xdr:from>
    <xdr:ext cx="534377" cy="259045"/>
    <xdr:sp macro="" textlink="">
      <xdr:nvSpPr>
        <xdr:cNvPr id="477" name="テキスト ボックス 476"/>
        <xdr:cNvSpPr txBox="1"/>
      </xdr:nvSpPr>
      <xdr:spPr>
        <a:xfrm>
          <a:off x="8483111" y="1641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27352</xdr:rowOff>
    </xdr:from>
    <xdr:to>
      <xdr:col>41</xdr:col>
      <xdr:colOff>101600</xdr:colOff>
      <xdr:row>97</xdr:row>
      <xdr:rowOff>128952</xdr:rowOff>
    </xdr:to>
    <xdr:sp macro="" textlink="">
      <xdr:nvSpPr>
        <xdr:cNvPr id="478" name="楕円 477"/>
        <xdr:cNvSpPr/>
      </xdr:nvSpPr>
      <xdr:spPr>
        <a:xfrm>
          <a:off x="7810500" y="1665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145479</xdr:rowOff>
    </xdr:from>
    <xdr:ext cx="534377" cy="259045"/>
    <xdr:sp macro="" textlink="">
      <xdr:nvSpPr>
        <xdr:cNvPr id="479" name="テキスト ボックス 478"/>
        <xdr:cNvSpPr txBox="1"/>
      </xdr:nvSpPr>
      <xdr:spPr>
        <a:xfrm>
          <a:off x="7594111" y="1643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129591</xdr:rowOff>
    </xdr:from>
    <xdr:to>
      <xdr:col>36</xdr:col>
      <xdr:colOff>165100</xdr:colOff>
      <xdr:row>97</xdr:row>
      <xdr:rowOff>59741</xdr:rowOff>
    </xdr:to>
    <xdr:sp macro="" textlink="">
      <xdr:nvSpPr>
        <xdr:cNvPr id="480" name="楕円 479"/>
        <xdr:cNvSpPr/>
      </xdr:nvSpPr>
      <xdr:spPr>
        <a:xfrm>
          <a:off x="6921500" y="1658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76268</xdr:rowOff>
    </xdr:from>
    <xdr:ext cx="534377" cy="259045"/>
    <xdr:sp macro="" textlink="">
      <xdr:nvSpPr>
        <xdr:cNvPr id="481" name="テキスト ボックス 480"/>
        <xdr:cNvSpPr txBox="1"/>
      </xdr:nvSpPr>
      <xdr:spPr>
        <a:xfrm>
          <a:off x="6705111" y="1636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19576</xdr:rowOff>
    </xdr:from>
    <xdr:to>
      <xdr:col>85</xdr:col>
      <xdr:colOff>127000</xdr:colOff>
      <xdr:row>38</xdr:row>
      <xdr:rowOff>19810</xdr:rowOff>
    </xdr:to>
    <xdr:cxnSp macro="">
      <xdr:nvCxnSpPr>
        <xdr:cNvPr id="506" name="直線コネクタ 505"/>
        <xdr:cNvCxnSpPr/>
      </xdr:nvCxnSpPr>
      <xdr:spPr>
        <a:xfrm flipV="1">
          <a:off x="15481300" y="6534676"/>
          <a:ext cx="838200" cy="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78447</xdr:rowOff>
    </xdr:from>
    <xdr:to>
      <xdr:col>81</xdr:col>
      <xdr:colOff>50800</xdr:colOff>
      <xdr:row>38</xdr:row>
      <xdr:rowOff>19810</xdr:rowOff>
    </xdr:to>
    <xdr:cxnSp macro="">
      <xdr:nvCxnSpPr>
        <xdr:cNvPr id="509" name="直線コネクタ 508"/>
        <xdr:cNvCxnSpPr/>
      </xdr:nvCxnSpPr>
      <xdr:spPr>
        <a:xfrm>
          <a:off x="14592300" y="6422097"/>
          <a:ext cx="889000" cy="11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34299</xdr:rowOff>
    </xdr:from>
    <xdr:to>
      <xdr:col>81</xdr:col>
      <xdr:colOff>101600</xdr:colOff>
      <xdr:row>37</xdr:row>
      <xdr:rowOff>135899</xdr:rowOff>
    </xdr:to>
    <xdr:sp macro="" textlink="">
      <xdr:nvSpPr>
        <xdr:cNvPr id="510" name="フローチャート: 判断 509"/>
        <xdr:cNvSpPr/>
      </xdr:nvSpPr>
      <xdr:spPr>
        <a:xfrm>
          <a:off x="15430500" y="637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152426</xdr:rowOff>
    </xdr:from>
    <xdr:ext cx="534377" cy="259045"/>
    <xdr:sp macro="" textlink="">
      <xdr:nvSpPr>
        <xdr:cNvPr id="511" name="テキスト ボックス 510"/>
        <xdr:cNvSpPr txBox="1"/>
      </xdr:nvSpPr>
      <xdr:spPr>
        <a:xfrm>
          <a:off x="15214111" y="615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78447</xdr:rowOff>
    </xdr:from>
    <xdr:to>
      <xdr:col>76</xdr:col>
      <xdr:colOff>114300</xdr:colOff>
      <xdr:row>37</xdr:row>
      <xdr:rowOff>99129</xdr:rowOff>
    </xdr:to>
    <xdr:cxnSp macro="">
      <xdr:nvCxnSpPr>
        <xdr:cNvPr id="512" name="直線コネクタ 511"/>
        <xdr:cNvCxnSpPr/>
      </xdr:nvCxnSpPr>
      <xdr:spPr>
        <a:xfrm flipV="1">
          <a:off x="13703300" y="6422097"/>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53170</xdr:rowOff>
    </xdr:from>
    <xdr:to>
      <xdr:col>76</xdr:col>
      <xdr:colOff>165100</xdr:colOff>
      <xdr:row>37</xdr:row>
      <xdr:rowOff>154770</xdr:rowOff>
    </xdr:to>
    <xdr:sp macro="" textlink="">
      <xdr:nvSpPr>
        <xdr:cNvPr id="513" name="フローチャート: 判断 512"/>
        <xdr:cNvSpPr/>
      </xdr:nvSpPr>
      <xdr:spPr>
        <a:xfrm>
          <a:off x="14541500" y="63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145897</xdr:rowOff>
    </xdr:from>
    <xdr:ext cx="534377" cy="259045"/>
    <xdr:sp macro="" textlink="">
      <xdr:nvSpPr>
        <xdr:cNvPr id="514" name="テキスト ボックス 513"/>
        <xdr:cNvSpPr txBox="1"/>
      </xdr:nvSpPr>
      <xdr:spPr>
        <a:xfrm>
          <a:off x="14325111" y="648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99129</xdr:rowOff>
    </xdr:from>
    <xdr:to>
      <xdr:col>71</xdr:col>
      <xdr:colOff>177800</xdr:colOff>
      <xdr:row>38</xdr:row>
      <xdr:rowOff>17222</xdr:rowOff>
    </xdr:to>
    <xdr:cxnSp macro="">
      <xdr:nvCxnSpPr>
        <xdr:cNvPr id="515" name="直線コネクタ 514"/>
        <xdr:cNvCxnSpPr/>
      </xdr:nvCxnSpPr>
      <xdr:spPr>
        <a:xfrm flipV="1">
          <a:off x="12814300" y="6442779"/>
          <a:ext cx="889000" cy="8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127202</xdr:rowOff>
    </xdr:from>
    <xdr:to>
      <xdr:col>72</xdr:col>
      <xdr:colOff>38100</xdr:colOff>
      <xdr:row>38</xdr:row>
      <xdr:rowOff>57352</xdr:rowOff>
    </xdr:to>
    <xdr:sp macro="" textlink="">
      <xdr:nvSpPr>
        <xdr:cNvPr id="516" name="フローチャート: 判断 515"/>
        <xdr:cNvSpPr/>
      </xdr:nvSpPr>
      <xdr:spPr>
        <a:xfrm>
          <a:off x="13652500" y="647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48479</xdr:rowOff>
    </xdr:from>
    <xdr:ext cx="469744" cy="259045"/>
    <xdr:sp macro="" textlink="">
      <xdr:nvSpPr>
        <xdr:cNvPr id="517" name="テキスト ボックス 516"/>
        <xdr:cNvSpPr txBox="1"/>
      </xdr:nvSpPr>
      <xdr:spPr>
        <a:xfrm>
          <a:off x="13468428" y="656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131380</xdr:rowOff>
    </xdr:from>
    <xdr:to>
      <xdr:col>67</xdr:col>
      <xdr:colOff>101600</xdr:colOff>
      <xdr:row>38</xdr:row>
      <xdr:rowOff>61530</xdr:rowOff>
    </xdr:to>
    <xdr:sp macro="" textlink="">
      <xdr:nvSpPr>
        <xdr:cNvPr id="518" name="フローチャート: 判断 517"/>
        <xdr:cNvSpPr/>
      </xdr:nvSpPr>
      <xdr:spPr>
        <a:xfrm>
          <a:off x="12763500" y="647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78057</xdr:rowOff>
    </xdr:from>
    <xdr:ext cx="469744" cy="259045"/>
    <xdr:sp macro="" textlink="">
      <xdr:nvSpPr>
        <xdr:cNvPr id="519" name="テキスト ボックス 518"/>
        <xdr:cNvSpPr txBox="1"/>
      </xdr:nvSpPr>
      <xdr:spPr>
        <a:xfrm>
          <a:off x="12579428" y="62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140226</xdr:rowOff>
    </xdr:from>
    <xdr:to>
      <xdr:col>85</xdr:col>
      <xdr:colOff>177800</xdr:colOff>
      <xdr:row>38</xdr:row>
      <xdr:rowOff>70376</xdr:rowOff>
    </xdr:to>
    <xdr:sp macro="" textlink="">
      <xdr:nvSpPr>
        <xdr:cNvPr id="525" name="楕円 524"/>
        <xdr:cNvSpPr/>
      </xdr:nvSpPr>
      <xdr:spPr>
        <a:xfrm>
          <a:off x="16268700" y="648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469744" cy="259045"/>
    <xdr:sp macro="" textlink="">
      <xdr:nvSpPr>
        <xdr:cNvPr id="526" name="災害復旧事業費該当値テキスト"/>
        <xdr:cNvSpPr txBox="1"/>
      </xdr:nvSpPr>
      <xdr:spPr>
        <a:xfrm>
          <a:off x="16370300" y="641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140461</xdr:rowOff>
    </xdr:from>
    <xdr:to>
      <xdr:col>81</xdr:col>
      <xdr:colOff>101600</xdr:colOff>
      <xdr:row>38</xdr:row>
      <xdr:rowOff>70611</xdr:rowOff>
    </xdr:to>
    <xdr:sp macro="" textlink="">
      <xdr:nvSpPr>
        <xdr:cNvPr id="527" name="楕円 526"/>
        <xdr:cNvSpPr/>
      </xdr:nvSpPr>
      <xdr:spPr>
        <a:xfrm>
          <a:off x="15430500" y="648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61737</xdr:rowOff>
    </xdr:from>
    <xdr:ext cx="378565" cy="259045"/>
    <xdr:sp macro="" textlink="">
      <xdr:nvSpPr>
        <xdr:cNvPr id="528" name="テキスト ボックス 527"/>
        <xdr:cNvSpPr txBox="1"/>
      </xdr:nvSpPr>
      <xdr:spPr>
        <a:xfrm>
          <a:off x="15292017" y="6576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27647</xdr:rowOff>
    </xdr:from>
    <xdr:to>
      <xdr:col>76</xdr:col>
      <xdr:colOff>165100</xdr:colOff>
      <xdr:row>37</xdr:row>
      <xdr:rowOff>129247</xdr:rowOff>
    </xdr:to>
    <xdr:sp macro="" textlink="">
      <xdr:nvSpPr>
        <xdr:cNvPr id="529" name="楕円 528"/>
        <xdr:cNvSpPr/>
      </xdr:nvSpPr>
      <xdr:spPr>
        <a:xfrm>
          <a:off x="14541500" y="637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145774</xdr:rowOff>
    </xdr:from>
    <xdr:ext cx="534377" cy="259045"/>
    <xdr:sp macro="" textlink="">
      <xdr:nvSpPr>
        <xdr:cNvPr id="530" name="テキスト ボックス 529"/>
        <xdr:cNvSpPr txBox="1"/>
      </xdr:nvSpPr>
      <xdr:spPr>
        <a:xfrm>
          <a:off x="14325111" y="614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48329</xdr:rowOff>
    </xdr:from>
    <xdr:to>
      <xdr:col>72</xdr:col>
      <xdr:colOff>38100</xdr:colOff>
      <xdr:row>37</xdr:row>
      <xdr:rowOff>149929</xdr:rowOff>
    </xdr:to>
    <xdr:sp macro="" textlink="">
      <xdr:nvSpPr>
        <xdr:cNvPr id="531" name="楕円 530"/>
        <xdr:cNvSpPr/>
      </xdr:nvSpPr>
      <xdr:spPr>
        <a:xfrm>
          <a:off x="13652500" y="639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166456</xdr:rowOff>
    </xdr:from>
    <xdr:ext cx="534377" cy="259045"/>
    <xdr:sp macro="" textlink="">
      <xdr:nvSpPr>
        <xdr:cNvPr id="532" name="テキスト ボックス 531"/>
        <xdr:cNvSpPr txBox="1"/>
      </xdr:nvSpPr>
      <xdr:spPr>
        <a:xfrm>
          <a:off x="13436111" y="616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137872</xdr:rowOff>
    </xdr:from>
    <xdr:to>
      <xdr:col>67</xdr:col>
      <xdr:colOff>101600</xdr:colOff>
      <xdr:row>38</xdr:row>
      <xdr:rowOff>68022</xdr:rowOff>
    </xdr:to>
    <xdr:sp macro="" textlink="">
      <xdr:nvSpPr>
        <xdr:cNvPr id="533" name="楕円 532"/>
        <xdr:cNvSpPr/>
      </xdr:nvSpPr>
      <xdr:spPr>
        <a:xfrm>
          <a:off x="12763500" y="648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59149</xdr:rowOff>
    </xdr:from>
    <xdr:ext cx="469744" cy="259045"/>
    <xdr:sp macro="" textlink="">
      <xdr:nvSpPr>
        <xdr:cNvPr id="534" name="テキスト ボックス 533"/>
        <xdr:cNvSpPr txBox="1"/>
      </xdr:nvSpPr>
      <xdr:spPr>
        <a:xfrm>
          <a:off x="12579428" y="657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7" name="テキスト ボックス 59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599" name="テキスト ボックス 59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1" name="テキスト ボックス 60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3" name="テキスト ボックス 60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09" name="直線コネクタ 608"/>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0" name="公債費最小値テキスト"/>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1" name="直線コネクタ 610"/>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2" name="公債費最大値テキスト"/>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3" name="直線コネクタ 612"/>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340</xdr:rowOff>
    </xdr:from>
    <xdr:to>
      <xdr:col>85</xdr:col>
      <xdr:colOff>127000</xdr:colOff>
      <xdr:row>77</xdr:row>
      <xdr:rowOff>72752</xdr:rowOff>
    </xdr:to>
    <xdr:cxnSp macro="">
      <xdr:nvCxnSpPr>
        <xdr:cNvPr id="614" name="直線コネクタ 613"/>
        <xdr:cNvCxnSpPr/>
      </xdr:nvCxnSpPr>
      <xdr:spPr>
        <a:xfrm>
          <a:off x="15481300" y="13201990"/>
          <a:ext cx="838200" cy="7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124379</xdr:rowOff>
    </xdr:from>
    <xdr:ext cx="534377" cy="259045"/>
    <xdr:sp macro="" textlink="">
      <xdr:nvSpPr>
        <xdr:cNvPr id="615" name="公債費平均値テキスト"/>
        <xdr:cNvSpPr txBox="1"/>
      </xdr:nvSpPr>
      <xdr:spPr>
        <a:xfrm>
          <a:off x="16370300" y="13326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6" name="フローチャート: 判断 615"/>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340</xdr:rowOff>
    </xdr:from>
    <xdr:to>
      <xdr:col>81</xdr:col>
      <xdr:colOff>50800</xdr:colOff>
      <xdr:row>77</xdr:row>
      <xdr:rowOff>22628</xdr:rowOff>
    </xdr:to>
    <xdr:cxnSp macro="">
      <xdr:nvCxnSpPr>
        <xdr:cNvPr id="617" name="直線コネクタ 616"/>
        <xdr:cNvCxnSpPr/>
      </xdr:nvCxnSpPr>
      <xdr:spPr>
        <a:xfrm flipV="1">
          <a:off x="14592300" y="13201990"/>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153877</xdr:rowOff>
    </xdr:from>
    <xdr:to>
      <xdr:col>81</xdr:col>
      <xdr:colOff>101600</xdr:colOff>
      <xdr:row>78</xdr:row>
      <xdr:rowOff>84027</xdr:rowOff>
    </xdr:to>
    <xdr:sp macro="" textlink="">
      <xdr:nvSpPr>
        <xdr:cNvPr id="618" name="フローチャート: 判断 617"/>
        <xdr:cNvSpPr/>
      </xdr:nvSpPr>
      <xdr:spPr>
        <a:xfrm>
          <a:off x="15430500" y="1335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75154</xdr:rowOff>
    </xdr:from>
    <xdr:ext cx="534377" cy="259045"/>
    <xdr:sp macro="" textlink="">
      <xdr:nvSpPr>
        <xdr:cNvPr id="619" name="テキスト ボックス 618"/>
        <xdr:cNvSpPr txBox="1"/>
      </xdr:nvSpPr>
      <xdr:spPr>
        <a:xfrm>
          <a:off x="15214111" y="134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22628</xdr:rowOff>
    </xdr:from>
    <xdr:to>
      <xdr:col>76</xdr:col>
      <xdr:colOff>114300</xdr:colOff>
      <xdr:row>77</xdr:row>
      <xdr:rowOff>55618</xdr:rowOff>
    </xdr:to>
    <xdr:cxnSp macro="">
      <xdr:nvCxnSpPr>
        <xdr:cNvPr id="620" name="直線コネクタ 619"/>
        <xdr:cNvCxnSpPr/>
      </xdr:nvCxnSpPr>
      <xdr:spPr>
        <a:xfrm flipV="1">
          <a:off x="13703300" y="13224278"/>
          <a:ext cx="889000" cy="3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167920</xdr:rowOff>
    </xdr:from>
    <xdr:to>
      <xdr:col>76</xdr:col>
      <xdr:colOff>165100</xdr:colOff>
      <xdr:row>78</xdr:row>
      <xdr:rowOff>98070</xdr:rowOff>
    </xdr:to>
    <xdr:sp macro="" textlink="">
      <xdr:nvSpPr>
        <xdr:cNvPr id="621" name="フローチャート: 判断 620"/>
        <xdr:cNvSpPr/>
      </xdr:nvSpPr>
      <xdr:spPr>
        <a:xfrm>
          <a:off x="14541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89197</xdr:rowOff>
    </xdr:from>
    <xdr:ext cx="534377" cy="259045"/>
    <xdr:sp macro="" textlink="">
      <xdr:nvSpPr>
        <xdr:cNvPr id="622" name="テキスト ボックス 621"/>
        <xdr:cNvSpPr txBox="1"/>
      </xdr:nvSpPr>
      <xdr:spPr>
        <a:xfrm>
          <a:off x="14325111" y="1346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43893</xdr:rowOff>
    </xdr:from>
    <xdr:to>
      <xdr:col>71</xdr:col>
      <xdr:colOff>177800</xdr:colOff>
      <xdr:row>77</xdr:row>
      <xdr:rowOff>55618</xdr:rowOff>
    </xdr:to>
    <xdr:cxnSp macro="">
      <xdr:nvCxnSpPr>
        <xdr:cNvPr id="623" name="直線コネクタ 622"/>
        <xdr:cNvCxnSpPr/>
      </xdr:nvCxnSpPr>
      <xdr:spPr>
        <a:xfrm>
          <a:off x="12814300" y="13245543"/>
          <a:ext cx="889000" cy="1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171180</xdr:rowOff>
    </xdr:from>
    <xdr:to>
      <xdr:col>72</xdr:col>
      <xdr:colOff>38100</xdr:colOff>
      <xdr:row>78</xdr:row>
      <xdr:rowOff>101330</xdr:rowOff>
    </xdr:to>
    <xdr:sp macro="" textlink="">
      <xdr:nvSpPr>
        <xdr:cNvPr id="624" name="フローチャート: 判断 623"/>
        <xdr:cNvSpPr/>
      </xdr:nvSpPr>
      <xdr:spPr>
        <a:xfrm>
          <a:off x="13652500" y="1337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92457</xdr:rowOff>
    </xdr:from>
    <xdr:ext cx="534377" cy="259045"/>
    <xdr:sp macro="" textlink="">
      <xdr:nvSpPr>
        <xdr:cNvPr id="625" name="テキスト ボックス 624"/>
        <xdr:cNvSpPr txBox="1"/>
      </xdr:nvSpPr>
      <xdr:spPr>
        <a:xfrm>
          <a:off x="13436111" y="1346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169380</xdr:rowOff>
    </xdr:from>
    <xdr:to>
      <xdr:col>67</xdr:col>
      <xdr:colOff>101600</xdr:colOff>
      <xdr:row>78</xdr:row>
      <xdr:rowOff>99530</xdr:rowOff>
    </xdr:to>
    <xdr:sp macro="" textlink="">
      <xdr:nvSpPr>
        <xdr:cNvPr id="626" name="フローチャート: 判断 625"/>
        <xdr:cNvSpPr/>
      </xdr:nvSpPr>
      <xdr:spPr>
        <a:xfrm>
          <a:off x="12763500" y="13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90657</xdr:rowOff>
    </xdr:from>
    <xdr:ext cx="534377" cy="259045"/>
    <xdr:sp macro="" textlink="">
      <xdr:nvSpPr>
        <xdr:cNvPr id="627" name="テキスト ボックス 626"/>
        <xdr:cNvSpPr txBox="1"/>
      </xdr:nvSpPr>
      <xdr:spPr>
        <a:xfrm>
          <a:off x="12547111" y="1346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21952</xdr:rowOff>
    </xdr:from>
    <xdr:to>
      <xdr:col>85</xdr:col>
      <xdr:colOff>177800</xdr:colOff>
      <xdr:row>77</xdr:row>
      <xdr:rowOff>123552</xdr:rowOff>
    </xdr:to>
    <xdr:sp macro="" textlink="">
      <xdr:nvSpPr>
        <xdr:cNvPr id="633" name="楕円 632"/>
        <xdr:cNvSpPr/>
      </xdr:nvSpPr>
      <xdr:spPr>
        <a:xfrm>
          <a:off x="16268700" y="132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44829</xdr:rowOff>
    </xdr:from>
    <xdr:ext cx="599010" cy="259045"/>
    <xdr:sp macro="" textlink="">
      <xdr:nvSpPr>
        <xdr:cNvPr id="634" name="公債費該当値テキスト"/>
        <xdr:cNvSpPr txBox="1"/>
      </xdr:nvSpPr>
      <xdr:spPr>
        <a:xfrm>
          <a:off x="16370300" y="1307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120990</xdr:rowOff>
    </xdr:from>
    <xdr:to>
      <xdr:col>81</xdr:col>
      <xdr:colOff>101600</xdr:colOff>
      <xdr:row>77</xdr:row>
      <xdr:rowOff>51140</xdr:rowOff>
    </xdr:to>
    <xdr:sp macro="" textlink="">
      <xdr:nvSpPr>
        <xdr:cNvPr id="635" name="楕円 634"/>
        <xdr:cNvSpPr/>
      </xdr:nvSpPr>
      <xdr:spPr>
        <a:xfrm>
          <a:off x="15430500" y="1315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67666</xdr:rowOff>
    </xdr:from>
    <xdr:ext cx="599010" cy="259045"/>
    <xdr:sp macro="" textlink="">
      <xdr:nvSpPr>
        <xdr:cNvPr id="636" name="テキスト ボックス 635"/>
        <xdr:cNvSpPr txBox="1"/>
      </xdr:nvSpPr>
      <xdr:spPr>
        <a:xfrm>
          <a:off x="15181795" y="1292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143278</xdr:rowOff>
    </xdr:from>
    <xdr:to>
      <xdr:col>76</xdr:col>
      <xdr:colOff>165100</xdr:colOff>
      <xdr:row>77</xdr:row>
      <xdr:rowOff>73428</xdr:rowOff>
    </xdr:to>
    <xdr:sp macro="" textlink="">
      <xdr:nvSpPr>
        <xdr:cNvPr id="637" name="楕円 636"/>
        <xdr:cNvSpPr/>
      </xdr:nvSpPr>
      <xdr:spPr>
        <a:xfrm>
          <a:off x="14541500" y="1317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89954</xdr:rowOff>
    </xdr:from>
    <xdr:ext cx="599010" cy="259045"/>
    <xdr:sp macro="" textlink="">
      <xdr:nvSpPr>
        <xdr:cNvPr id="638" name="テキスト ボックス 637"/>
        <xdr:cNvSpPr txBox="1"/>
      </xdr:nvSpPr>
      <xdr:spPr>
        <a:xfrm>
          <a:off x="14292795" y="1294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4818</xdr:rowOff>
    </xdr:from>
    <xdr:to>
      <xdr:col>72</xdr:col>
      <xdr:colOff>38100</xdr:colOff>
      <xdr:row>77</xdr:row>
      <xdr:rowOff>106418</xdr:rowOff>
    </xdr:to>
    <xdr:sp macro="" textlink="">
      <xdr:nvSpPr>
        <xdr:cNvPr id="639" name="楕円 638"/>
        <xdr:cNvSpPr/>
      </xdr:nvSpPr>
      <xdr:spPr>
        <a:xfrm>
          <a:off x="13652500" y="1320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122945</xdr:rowOff>
    </xdr:from>
    <xdr:ext cx="599010" cy="259045"/>
    <xdr:sp macro="" textlink="">
      <xdr:nvSpPr>
        <xdr:cNvPr id="640" name="テキスト ボックス 639"/>
        <xdr:cNvSpPr txBox="1"/>
      </xdr:nvSpPr>
      <xdr:spPr>
        <a:xfrm>
          <a:off x="13403795" y="1298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164543</xdr:rowOff>
    </xdr:from>
    <xdr:to>
      <xdr:col>67</xdr:col>
      <xdr:colOff>101600</xdr:colOff>
      <xdr:row>77</xdr:row>
      <xdr:rowOff>94693</xdr:rowOff>
    </xdr:to>
    <xdr:sp macro="" textlink="">
      <xdr:nvSpPr>
        <xdr:cNvPr id="641" name="楕円 640"/>
        <xdr:cNvSpPr/>
      </xdr:nvSpPr>
      <xdr:spPr>
        <a:xfrm>
          <a:off x="12763500" y="1319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111220</xdr:rowOff>
    </xdr:from>
    <xdr:ext cx="599010" cy="259045"/>
    <xdr:sp macro="" textlink="">
      <xdr:nvSpPr>
        <xdr:cNvPr id="642" name="テキスト ボックス 641"/>
        <xdr:cNvSpPr txBox="1"/>
      </xdr:nvSpPr>
      <xdr:spPr>
        <a:xfrm>
          <a:off x="12514795" y="12969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3" name="直線コネクタ 65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4" name="テキスト ボックス 65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5" name="直線コネクタ 65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6" name="テキスト ボックス 65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7" name="直線コネクタ 65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8" name="テキスト ボックス 65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9" name="直線コネクタ 65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0" name="テキスト ボックス 65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4" name="直線コネクタ 663"/>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5" name="積立金最小値テキスト"/>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6" name="直線コネクタ 665"/>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7" name="積立金最大値テキスト"/>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68" name="直線コネクタ 667"/>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40260</xdr:rowOff>
    </xdr:from>
    <xdr:to>
      <xdr:col>85</xdr:col>
      <xdr:colOff>127000</xdr:colOff>
      <xdr:row>98</xdr:row>
      <xdr:rowOff>106607</xdr:rowOff>
    </xdr:to>
    <xdr:cxnSp macro="">
      <xdr:nvCxnSpPr>
        <xdr:cNvPr id="669" name="直線コネクタ 668"/>
        <xdr:cNvCxnSpPr/>
      </xdr:nvCxnSpPr>
      <xdr:spPr>
        <a:xfrm flipV="1">
          <a:off x="15481300" y="16842360"/>
          <a:ext cx="838200" cy="6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0" name="積立金平均値テキスト"/>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1" name="フローチャート: 判断 670"/>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83300</xdr:rowOff>
    </xdr:from>
    <xdr:to>
      <xdr:col>81</xdr:col>
      <xdr:colOff>50800</xdr:colOff>
      <xdr:row>98</xdr:row>
      <xdr:rowOff>106607</xdr:rowOff>
    </xdr:to>
    <xdr:cxnSp macro="">
      <xdr:nvCxnSpPr>
        <xdr:cNvPr id="672" name="直線コネクタ 671"/>
        <xdr:cNvCxnSpPr/>
      </xdr:nvCxnSpPr>
      <xdr:spPr>
        <a:xfrm>
          <a:off x="14592300" y="16885400"/>
          <a:ext cx="889000" cy="2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9798</xdr:rowOff>
    </xdr:from>
    <xdr:to>
      <xdr:col>81</xdr:col>
      <xdr:colOff>101600</xdr:colOff>
      <xdr:row>98</xdr:row>
      <xdr:rowOff>111398</xdr:rowOff>
    </xdr:to>
    <xdr:sp macro="" textlink="">
      <xdr:nvSpPr>
        <xdr:cNvPr id="673" name="フローチャート: 判断 672"/>
        <xdr:cNvSpPr/>
      </xdr:nvSpPr>
      <xdr:spPr>
        <a:xfrm>
          <a:off x="15430500" y="1681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127925</xdr:rowOff>
    </xdr:from>
    <xdr:ext cx="534377" cy="259045"/>
    <xdr:sp macro="" textlink="">
      <xdr:nvSpPr>
        <xdr:cNvPr id="674" name="テキスト ボックス 673"/>
        <xdr:cNvSpPr txBox="1"/>
      </xdr:nvSpPr>
      <xdr:spPr>
        <a:xfrm>
          <a:off x="15214111" y="1658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83300</xdr:rowOff>
    </xdr:from>
    <xdr:to>
      <xdr:col>76</xdr:col>
      <xdr:colOff>114300</xdr:colOff>
      <xdr:row>98</xdr:row>
      <xdr:rowOff>123261</xdr:rowOff>
    </xdr:to>
    <xdr:cxnSp macro="">
      <xdr:nvCxnSpPr>
        <xdr:cNvPr id="675" name="直線コネクタ 674"/>
        <xdr:cNvCxnSpPr/>
      </xdr:nvCxnSpPr>
      <xdr:spPr>
        <a:xfrm flipV="1">
          <a:off x="13703300" y="16885400"/>
          <a:ext cx="889000" cy="3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165857</xdr:rowOff>
    </xdr:from>
    <xdr:to>
      <xdr:col>76</xdr:col>
      <xdr:colOff>165100</xdr:colOff>
      <xdr:row>98</xdr:row>
      <xdr:rowOff>96007</xdr:rowOff>
    </xdr:to>
    <xdr:sp macro="" textlink="">
      <xdr:nvSpPr>
        <xdr:cNvPr id="676" name="フローチャート: 判断 675"/>
        <xdr:cNvSpPr/>
      </xdr:nvSpPr>
      <xdr:spPr>
        <a:xfrm>
          <a:off x="14541500" y="1679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112534</xdr:rowOff>
    </xdr:from>
    <xdr:ext cx="534377" cy="259045"/>
    <xdr:sp macro="" textlink="">
      <xdr:nvSpPr>
        <xdr:cNvPr id="677" name="テキスト ボックス 676"/>
        <xdr:cNvSpPr txBox="1"/>
      </xdr:nvSpPr>
      <xdr:spPr>
        <a:xfrm>
          <a:off x="14325111" y="1657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110040</xdr:rowOff>
    </xdr:from>
    <xdr:to>
      <xdr:col>71</xdr:col>
      <xdr:colOff>177800</xdr:colOff>
      <xdr:row>98</xdr:row>
      <xdr:rowOff>123261</xdr:rowOff>
    </xdr:to>
    <xdr:cxnSp macro="">
      <xdr:nvCxnSpPr>
        <xdr:cNvPr id="678" name="直線コネクタ 677"/>
        <xdr:cNvCxnSpPr/>
      </xdr:nvCxnSpPr>
      <xdr:spPr>
        <a:xfrm>
          <a:off x="12814300" y="16912140"/>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30657</xdr:rowOff>
    </xdr:from>
    <xdr:to>
      <xdr:col>72</xdr:col>
      <xdr:colOff>38100</xdr:colOff>
      <xdr:row>98</xdr:row>
      <xdr:rowOff>132257</xdr:rowOff>
    </xdr:to>
    <xdr:sp macro="" textlink="">
      <xdr:nvSpPr>
        <xdr:cNvPr id="679" name="フローチャート: 判断 678"/>
        <xdr:cNvSpPr/>
      </xdr:nvSpPr>
      <xdr:spPr>
        <a:xfrm>
          <a:off x="13652500" y="1683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148784</xdr:rowOff>
    </xdr:from>
    <xdr:ext cx="534377" cy="259045"/>
    <xdr:sp macro="" textlink="">
      <xdr:nvSpPr>
        <xdr:cNvPr id="680" name="テキスト ボックス 679"/>
        <xdr:cNvSpPr txBox="1"/>
      </xdr:nvSpPr>
      <xdr:spPr>
        <a:xfrm>
          <a:off x="13436111" y="1660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33218</xdr:rowOff>
    </xdr:from>
    <xdr:to>
      <xdr:col>67</xdr:col>
      <xdr:colOff>101600</xdr:colOff>
      <xdr:row>98</xdr:row>
      <xdr:rowOff>134818</xdr:rowOff>
    </xdr:to>
    <xdr:sp macro="" textlink="">
      <xdr:nvSpPr>
        <xdr:cNvPr id="681" name="フローチャート: 判断 680"/>
        <xdr:cNvSpPr/>
      </xdr:nvSpPr>
      <xdr:spPr>
        <a:xfrm>
          <a:off x="12763500" y="168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151345</xdr:rowOff>
    </xdr:from>
    <xdr:ext cx="534377" cy="259045"/>
    <xdr:sp macro="" textlink="">
      <xdr:nvSpPr>
        <xdr:cNvPr id="682" name="テキスト ボックス 681"/>
        <xdr:cNvSpPr txBox="1"/>
      </xdr:nvSpPr>
      <xdr:spPr>
        <a:xfrm>
          <a:off x="12547111" y="1661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160910</xdr:rowOff>
    </xdr:from>
    <xdr:to>
      <xdr:col>85</xdr:col>
      <xdr:colOff>177800</xdr:colOff>
      <xdr:row>98</xdr:row>
      <xdr:rowOff>91060</xdr:rowOff>
    </xdr:to>
    <xdr:sp macro="" textlink="">
      <xdr:nvSpPr>
        <xdr:cNvPr id="688" name="楕円 687"/>
        <xdr:cNvSpPr/>
      </xdr:nvSpPr>
      <xdr:spPr>
        <a:xfrm>
          <a:off x="16268700" y="1679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127747</xdr:rowOff>
    </xdr:from>
    <xdr:ext cx="534377" cy="259045"/>
    <xdr:sp macro="" textlink="">
      <xdr:nvSpPr>
        <xdr:cNvPr id="689" name="積立金該当値テキスト"/>
        <xdr:cNvSpPr txBox="1"/>
      </xdr:nvSpPr>
      <xdr:spPr>
        <a:xfrm>
          <a:off x="16370300" y="1675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55807</xdr:rowOff>
    </xdr:from>
    <xdr:to>
      <xdr:col>81</xdr:col>
      <xdr:colOff>101600</xdr:colOff>
      <xdr:row>98</xdr:row>
      <xdr:rowOff>157407</xdr:rowOff>
    </xdr:to>
    <xdr:sp macro="" textlink="">
      <xdr:nvSpPr>
        <xdr:cNvPr id="690" name="楕円 689"/>
        <xdr:cNvSpPr/>
      </xdr:nvSpPr>
      <xdr:spPr>
        <a:xfrm>
          <a:off x="15430500" y="1685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148534</xdr:rowOff>
    </xdr:from>
    <xdr:ext cx="534377" cy="259045"/>
    <xdr:sp macro="" textlink="">
      <xdr:nvSpPr>
        <xdr:cNvPr id="691" name="テキスト ボックス 690"/>
        <xdr:cNvSpPr txBox="1"/>
      </xdr:nvSpPr>
      <xdr:spPr>
        <a:xfrm>
          <a:off x="15214111" y="1695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32500</xdr:rowOff>
    </xdr:from>
    <xdr:to>
      <xdr:col>76</xdr:col>
      <xdr:colOff>165100</xdr:colOff>
      <xdr:row>98</xdr:row>
      <xdr:rowOff>134100</xdr:rowOff>
    </xdr:to>
    <xdr:sp macro="" textlink="">
      <xdr:nvSpPr>
        <xdr:cNvPr id="692" name="楕円 691"/>
        <xdr:cNvSpPr/>
      </xdr:nvSpPr>
      <xdr:spPr>
        <a:xfrm>
          <a:off x="14541500" y="168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125227</xdr:rowOff>
    </xdr:from>
    <xdr:ext cx="534377" cy="259045"/>
    <xdr:sp macro="" textlink="">
      <xdr:nvSpPr>
        <xdr:cNvPr id="693" name="テキスト ボックス 692"/>
        <xdr:cNvSpPr txBox="1"/>
      </xdr:nvSpPr>
      <xdr:spPr>
        <a:xfrm>
          <a:off x="14325111" y="1692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72461</xdr:rowOff>
    </xdr:from>
    <xdr:to>
      <xdr:col>72</xdr:col>
      <xdr:colOff>38100</xdr:colOff>
      <xdr:row>99</xdr:row>
      <xdr:rowOff>2611</xdr:rowOff>
    </xdr:to>
    <xdr:sp macro="" textlink="">
      <xdr:nvSpPr>
        <xdr:cNvPr id="694" name="楕円 693"/>
        <xdr:cNvSpPr/>
      </xdr:nvSpPr>
      <xdr:spPr>
        <a:xfrm>
          <a:off x="13652500" y="1687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165188</xdr:rowOff>
    </xdr:from>
    <xdr:ext cx="469744" cy="259045"/>
    <xdr:sp macro="" textlink="">
      <xdr:nvSpPr>
        <xdr:cNvPr id="695" name="テキスト ボックス 694"/>
        <xdr:cNvSpPr txBox="1"/>
      </xdr:nvSpPr>
      <xdr:spPr>
        <a:xfrm>
          <a:off x="13468428" y="1696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59240</xdr:rowOff>
    </xdr:from>
    <xdr:to>
      <xdr:col>67</xdr:col>
      <xdr:colOff>101600</xdr:colOff>
      <xdr:row>98</xdr:row>
      <xdr:rowOff>160840</xdr:rowOff>
    </xdr:to>
    <xdr:sp macro="" textlink="">
      <xdr:nvSpPr>
        <xdr:cNvPr id="696" name="楕円 695"/>
        <xdr:cNvSpPr/>
      </xdr:nvSpPr>
      <xdr:spPr>
        <a:xfrm>
          <a:off x="12763500" y="1686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151967</xdr:rowOff>
    </xdr:from>
    <xdr:ext cx="534377" cy="259045"/>
    <xdr:sp macro="" textlink="">
      <xdr:nvSpPr>
        <xdr:cNvPr id="697" name="テキスト ボックス 696"/>
        <xdr:cNvSpPr txBox="1"/>
      </xdr:nvSpPr>
      <xdr:spPr>
        <a:xfrm>
          <a:off x="12547111" y="1695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1" name="テキスト ボックス 71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3" name="テキスト ボックス 71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5" name="テキスト ボックス 71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7" name="テキスト ボックス 71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1" name="直線コネクタ 720"/>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4" name="投資及び出資金最大値テキスト"/>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5" name="直線コネクタ 724"/>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82664</xdr:rowOff>
    </xdr:from>
    <xdr:to>
      <xdr:col>116</xdr:col>
      <xdr:colOff>63500</xdr:colOff>
      <xdr:row>30</xdr:row>
      <xdr:rowOff>148082</xdr:rowOff>
    </xdr:to>
    <xdr:cxnSp macro="">
      <xdr:nvCxnSpPr>
        <xdr:cNvPr id="726" name="直線コネクタ 725"/>
        <xdr:cNvCxnSpPr/>
      </xdr:nvCxnSpPr>
      <xdr:spPr>
        <a:xfrm flipV="1">
          <a:off x="21323300" y="5226164"/>
          <a:ext cx="838200" cy="6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5262</xdr:rowOff>
    </xdr:from>
    <xdr:ext cx="469744" cy="259045"/>
    <xdr:sp macro="" textlink="">
      <xdr:nvSpPr>
        <xdr:cNvPr id="727" name="投資及び出資金平均値テキスト"/>
        <xdr:cNvSpPr txBox="1"/>
      </xdr:nvSpPr>
      <xdr:spPr>
        <a:xfrm>
          <a:off x="22212300" y="6520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28" name="フローチャート: 判断 727"/>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148082</xdr:rowOff>
    </xdr:from>
    <xdr:to>
      <xdr:col>111</xdr:col>
      <xdr:colOff>177800</xdr:colOff>
      <xdr:row>33</xdr:row>
      <xdr:rowOff>75197</xdr:rowOff>
    </xdr:to>
    <xdr:cxnSp macro="">
      <xdr:nvCxnSpPr>
        <xdr:cNvPr id="729" name="直線コネクタ 728"/>
        <xdr:cNvCxnSpPr/>
      </xdr:nvCxnSpPr>
      <xdr:spPr>
        <a:xfrm flipV="1">
          <a:off x="20434300" y="5291582"/>
          <a:ext cx="889000" cy="44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131534</xdr:rowOff>
    </xdr:from>
    <xdr:to>
      <xdr:col>112</xdr:col>
      <xdr:colOff>38100</xdr:colOff>
      <xdr:row>38</xdr:row>
      <xdr:rowOff>61684</xdr:rowOff>
    </xdr:to>
    <xdr:sp macro="" textlink="">
      <xdr:nvSpPr>
        <xdr:cNvPr id="730" name="フローチャート: 判断 729"/>
        <xdr:cNvSpPr/>
      </xdr:nvSpPr>
      <xdr:spPr>
        <a:xfrm>
          <a:off x="212725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52811</xdr:rowOff>
    </xdr:from>
    <xdr:ext cx="469744" cy="259045"/>
    <xdr:sp macro="" textlink="">
      <xdr:nvSpPr>
        <xdr:cNvPr id="731" name="テキスト ボックス 730"/>
        <xdr:cNvSpPr txBox="1"/>
      </xdr:nvSpPr>
      <xdr:spPr>
        <a:xfrm>
          <a:off x="21088428" y="656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75197</xdr:rowOff>
    </xdr:from>
    <xdr:to>
      <xdr:col>107</xdr:col>
      <xdr:colOff>50800</xdr:colOff>
      <xdr:row>33</xdr:row>
      <xdr:rowOff>163055</xdr:rowOff>
    </xdr:to>
    <xdr:cxnSp macro="">
      <xdr:nvCxnSpPr>
        <xdr:cNvPr id="732" name="直線コネクタ 731"/>
        <xdr:cNvCxnSpPr/>
      </xdr:nvCxnSpPr>
      <xdr:spPr>
        <a:xfrm flipV="1">
          <a:off x="19545300" y="5733047"/>
          <a:ext cx="889000" cy="8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162395</xdr:rowOff>
    </xdr:from>
    <xdr:to>
      <xdr:col>107</xdr:col>
      <xdr:colOff>101600</xdr:colOff>
      <xdr:row>38</xdr:row>
      <xdr:rowOff>92545</xdr:rowOff>
    </xdr:to>
    <xdr:sp macro="" textlink="">
      <xdr:nvSpPr>
        <xdr:cNvPr id="733" name="フローチャート: 判断 732"/>
        <xdr:cNvSpPr/>
      </xdr:nvSpPr>
      <xdr:spPr>
        <a:xfrm>
          <a:off x="203835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83672</xdr:rowOff>
    </xdr:from>
    <xdr:ext cx="469744" cy="259045"/>
    <xdr:sp macro="" textlink="">
      <xdr:nvSpPr>
        <xdr:cNvPr id="734" name="テキスト ボックス 733"/>
        <xdr:cNvSpPr txBox="1"/>
      </xdr:nvSpPr>
      <xdr:spPr>
        <a:xfrm>
          <a:off x="20199428" y="659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139776</xdr:rowOff>
    </xdr:from>
    <xdr:to>
      <xdr:col>102</xdr:col>
      <xdr:colOff>114300</xdr:colOff>
      <xdr:row>33</xdr:row>
      <xdr:rowOff>163055</xdr:rowOff>
    </xdr:to>
    <xdr:cxnSp macro="">
      <xdr:nvCxnSpPr>
        <xdr:cNvPr id="735" name="直線コネクタ 734"/>
        <xdr:cNvCxnSpPr/>
      </xdr:nvCxnSpPr>
      <xdr:spPr>
        <a:xfrm>
          <a:off x="18656300" y="5797626"/>
          <a:ext cx="8890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51409</xdr:rowOff>
    </xdr:from>
    <xdr:to>
      <xdr:col>102</xdr:col>
      <xdr:colOff>165100</xdr:colOff>
      <xdr:row>38</xdr:row>
      <xdr:rowOff>153009</xdr:rowOff>
    </xdr:to>
    <xdr:sp macro="" textlink="">
      <xdr:nvSpPr>
        <xdr:cNvPr id="736" name="フローチャート: 判断 735"/>
        <xdr:cNvSpPr/>
      </xdr:nvSpPr>
      <xdr:spPr>
        <a:xfrm>
          <a:off x="19494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144136</xdr:rowOff>
    </xdr:from>
    <xdr:ext cx="469744" cy="259045"/>
    <xdr:sp macro="" textlink="">
      <xdr:nvSpPr>
        <xdr:cNvPr id="737" name="テキスト ボックス 736"/>
        <xdr:cNvSpPr txBox="1"/>
      </xdr:nvSpPr>
      <xdr:spPr>
        <a:xfrm>
          <a:off x="19310428" y="66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51295</xdr:rowOff>
    </xdr:from>
    <xdr:to>
      <xdr:col>98</xdr:col>
      <xdr:colOff>38100</xdr:colOff>
      <xdr:row>38</xdr:row>
      <xdr:rowOff>152895</xdr:rowOff>
    </xdr:to>
    <xdr:sp macro="" textlink="">
      <xdr:nvSpPr>
        <xdr:cNvPr id="738" name="フローチャート: 判断 737"/>
        <xdr:cNvSpPr/>
      </xdr:nvSpPr>
      <xdr:spPr>
        <a:xfrm>
          <a:off x="18605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144022</xdr:rowOff>
    </xdr:from>
    <xdr:ext cx="469744" cy="259045"/>
    <xdr:sp macro="" textlink="">
      <xdr:nvSpPr>
        <xdr:cNvPr id="739" name="テキスト ボックス 738"/>
        <xdr:cNvSpPr txBox="1"/>
      </xdr:nvSpPr>
      <xdr:spPr>
        <a:xfrm>
          <a:off x="18421428" y="665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31864</xdr:rowOff>
    </xdr:from>
    <xdr:to>
      <xdr:col>116</xdr:col>
      <xdr:colOff>114300</xdr:colOff>
      <xdr:row>30</xdr:row>
      <xdr:rowOff>133464</xdr:rowOff>
    </xdr:to>
    <xdr:sp macro="" textlink="">
      <xdr:nvSpPr>
        <xdr:cNvPr id="745" name="楕円 744"/>
        <xdr:cNvSpPr/>
      </xdr:nvSpPr>
      <xdr:spPr>
        <a:xfrm>
          <a:off x="22110700" y="517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156341</xdr:rowOff>
    </xdr:from>
    <xdr:ext cx="534377" cy="259045"/>
    <xdr:sp macro="" textlink="">
      <xdr:nvSpPr>
        <xdr:cNvPr id="746" name="投資及び出資金該当値テキスト"/>
        <xdr:cNvSpPr txBox="1"/>
      </xdr:nvSpPr>
      <xdr:spPr>
        <a:xfrm>
          <a:off x="22212300" y="512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97282</xdr:rowOff>
    </xdr:from>
    <xdr:to>
      <xdr:col>112</xdr:col>
      <xdr:colOff>38100</xdr:colOff>
      <xdr:row>31</xdr:row>
      <xdr:rowOff>27432</xdr:rowOff>
    </xdr:to>
    <xdr:sp macro="" textlink="">
      <xdr:nvSpPr>
        <xdr:cNvPr id="747" name="楕円 746"/>
        <xdr:cNvSpPr/>
      </xdr:nvSpPr>
      <xdr:spPr>
        <a:xfrm>
          <a:off x="21272500" y="524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43959</xdr:rowOff>
    </xdr:from>
    <xdr:ext cx="534377" cy="259045"/>
    <xdr:sp macro="" textlink="">
      <xdr:nvSpPr>
        <xdr:cNvPr id="748" name="テキスト ボックス 747"/>
        <xdr:cNvSpPr txBox="1"/>
      </xdr:nvSpPr>
      <xdr:spPr>
        <a:xfrm>
          <a:off x="21056111" y="501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24397</xdr:rowOff>
    </xdr:from>
    <xdr:to>
      <xdr:col>107</xdr:col>
      <xdr:colOff>101600</xdr:colOff>
      <xdr:row>33</xdr:row>
      <xdr:rowOff>125997</xdr:rowOff>
    </xdr:to>
    <xdr:sp macro="" textlink="">
      <xdr:nvSpPr>
        <xdr:cNvPr id="749" name="楕円 748"/>
        <xdr:cNvSpPr/>
      </xdr:nvSpPr>
      <xdr:spPr>
        <a:xfrm>
          <a:off x="20383500" y="568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142524</xdr:rowOff>
    </xdr:from>
    <xdr:ext cx="534377" cy="259045"/>
    <xdr:sp macro="" textlink="">
      <xdr:nvSpPr>
        <xdr:cNvPr id="750" name="テキスト ボックス 749"/>
        <xdr:cNvSpPr txBox="1"/>
      </xdr:nvSpPr>
      <xdr:spPr>
        <a:xfrm>
          <a:off x="20167111" y="545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112255</xdr:rowOff>
    </xdr:from>
    <xdr:to>
      <xdr:col>102</xdr:col>
      <xdr:colOff>165100</xdr:colOff>
      <xdr:row>34</xdr:row>
      <xdr:rowOff>42405</xdr:rowOff>
    </xdr:to>
    <xdr:sp macro="" textlink="">
      <xdr:nvSpPr>
        <xdr:cNvPr id="751" name="楕円 750"/>
        <xdr:cNvSpPr/>
      </xdr:nvSpPr>
      <xdr:spPr>
        <a:xfrm>
          <a:off x="19494500" y="57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58932</xdr:rowOff>
    </xdr:from>
    <xdr:ext cx="534377" cy="259045"/>
    <xdr:sp macro="" textlink="">
      <xdr:nvSpPr>
        <xdr:cNvPr id="752" name="テキスト ボックス 751"/>
        <xdr:cNvSpPr txBox="1"/>
      </xdr:nvSpPr>
      <xdr:spPr>
        <a:xfrm>
          <a:off x="19278111" y="55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88976</xdr:rowOff>
    </xdr:from>
    <xdr:to>
      <xdr:col>98</xdr:col>
      <xdr:colOff>38100</xdr:colOff>
      <xdr:row>34</xdr:row>
      <xdr:rowOff>19126</xdr:rowOff>
    </xdr:to>
    <xdr:sp macro="" textlink="">
      <xdr:nvSpPr>
        <xdr:cNvPr id="753" name="楕円 752"/>
        <xdr:cNvSpPr/>
      </xdr:nvSpPr>
      <xdr:spPr>
        <a:xfrm>
          <a:off x="18605500" y="57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35653</xdr:rowOff>
    </xdr:from>
    <xdr:ext cx="534377" cy="259045"/>
    <xdr:sp macro="" textlink="">
      <xdr:nvSpPr>
        <xdr:cNvPr id="754" name="テキスト ボックス 753"/>
        <xdr:cNvSpPr txBox="1"/>
      </xdr:nvSpPr>
      <xdr:spPr>
        <a:xfrm>
          <a:off x="18389111" y="552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4" name="テキスト ボックス 77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78" name="直線コネクタ 777"/>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1" name="貸付金最大値テキスト"/>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2" name="直線コネクタ 781"/>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150692</xdr:rowOff>
    </xdr:from>
    <xdr:to>
      <xdr:col>116</xdr:col>
      <xdr:colOff>63500</xdr:colOff>
      <xdr:row>59</xdr:row>
      <xdr:rowOff>37135</xdr:rowOff>
    </xdr:to>
    <xdr:cxnSp macro="">
      <xdr:nvCxnSpPr>
        <xdr:cNvPr id="783" name="直線コネクタ 782"/>
        <xdr:cNvCxnSpPr/>
      </xdr:nvCxnSpPr>
      <xdr:spPr>
        <a:xfrm>
          <a:off x="21323300" y="9751892"/>
          <a:ext cx="838200" cy="40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4" name="貸付金平均値テキスト"/>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5" name="フローチャート: 判断 784"/>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150692</xdr:rowOff>
    </xdr:from>
    <xdr:to>
      <xdr:col>111</xdr:col>
      <xdr:colOff>177800</xdr:colOff>
      <xdr:row>58</xdr:row>
      <xdr:rowOff>154749</xdr:rowOff>
    </xdr:to>
    <xdr:cxnSp macro="">
      <xdr:nvCxnSpPr>
        <xdr:cNvPr id="786" name="直線コネクタ 785"/>
        <xdr:cNvCxnSpPr/>
      </xdr:nvCxnSpPr>
      <xdr:spPr>
        <a:xfrm flipV="1">
          <a:off x="20434300" y="9751892"/>
          <a:ext cx="889000" cy="3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74670</xdr:rowOff>
    </xdr:from>
    <xdr:to>
      <xdr:col>112</xdr:col>
      <xdr:colOff>38100</xdr:colOff>
      <xdr:row>59</xdr:row>
      <xdr:rowOff>4820</xdr:rowOff>
    </xdr:to>
    <xdr:sp macro="" textlink="">
      <xdr:nvSpPr>
        <xdr:cNvPr id="787" name="フローチャート: 判断 786"/>
        <xdr:cNvSpPr/>
      </xdr:nvSpPr>
      <xdr:spPr>
        <a:xfrm>
          <a:off x="21272500" y="10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167397</xdr:rowOff>
    </xdr:from>
    <xdr:ext cx="469744" cy="259045"/>
    <xdr:sp macro="" textlink="">
      <xdr:nvSpPr>
        <xdr:cNvPr id="788" name="テキスト ボックス 787"/>
        <xdr:cNvSpPr txBox="1"/>
      </xdr:nvSpPr>
      <xdr:spPr>
        <a:xfrm>
          <a:off x="21088428" y="101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154749</xdr:rowOff>
    </xdr:from>
    <xdr:to>
      <xdr:col>107</xdr:col>
      <xdr:colOff>50800</xdr:colOff>
      <xdr:row>59</xdr:row>
      <xdr:rowOff>19571</xdr:rowOff>
    </xdr:to>
    <xdr:cxnSp macro="">
      <xdr:nvCxnSpPr>
        <xdr:cNvPr id="789" name="直線コネクタ 788"/>
        <xdr:cNvCxnSpPr/>
      </xdr:nvCxnSpPr>
      <xdr:spPr>
        <a:xfrm flipV="1">
          <a:off x="19545300" y="10098849"/>
          <a:ext cx="889000" cy="3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80080</xdr:rowOff>
    </xdr:from>
    <xdr:to>
      <xdr:col>107</xdr:col>
      <xdr:colOff>101600</xdr:colOff>
      <xdr:row>59</xdr:row>
      <xdr:rowOff>10230</xdr:rowOff>
    </xdr:to>
    <xdr:sp macro="" textlink="">
      <xdr:nvSpPr>
        <xdr:cNvPr id="790" name="フローチャート: 判断 789"/>
        <xdr:cNvSpPr/>
      </xdr:nvSpPr>
      <xdr:spPr>
        <a:xfrm>
          <a:off x="20383500" y="100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26757</xdr:rowOff>
    </xdr:from>
    <xdr:ext cx="469744" cy="259045"/>
    <xdr:sp macro="" textlink="">
      <xdr:nvSpPr>
        <xdr:cNvPr id="791" name="テキスト ボックス 790"/>
        <xdr:cNvSpPr txBox="1"/>
      </xdr:nvSpPr>
      <xdr:spPr>
        <a:xfrm>
          <a:off x="20199428" y="979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19704</xdr:rowOff>
    </xdr:from>
    <xdr:to>
      <xdr:col>102</xdr:col>
      <xdr:colOff>114300</xdr:colOff>
      <xdr:row>59</xdr:row>
      <xdr:rowOff>19571</xdr:rowOff>
    </xdr:to>
    <xdr:cxnSp macro="">
      <xdr:nvCxnSpPr>
        <xdr:cNvPr id="792" name="直線コネクタ 791"/>
        <xdr:cNvCxnSpPr/>
      </xdr:nvCxnSpPr>
      <xdr:spPr>
        <a:xfrm>
          <a:off x="18656300" y="9963804"/>
          <a:ext cx="889000" cy="17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81509</xdr:rowOff>
    </xdr:from>
    <xdr:to>
      <xdr:col>102</xdr:col>
      <xdr:colOff>165100</xdr:colOff>
      <xdr:row>59</xdr:row>
      <xdr:rowOff>11659</xdr:rowOff>
    </xdr:to>
    <xdr:sp macro="" textlink="">
      <xdr:nvSpPr>
        <xdr:cNvPr id="793" name="フローチャート: 判断 792"/>
        <xdr:cNvSpPr/>
      </xdr:nvSpPr>
      <xdr:spPr>
        <a:xfrm>
          <a:off x="19494500" y="100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28186</xdr:rowOff>
    </xdr:from>
    <xdr:ext cx="469744" cy="259045"/>
    <xdr:sp macro="" textlink="">
      <xdr:nvSpPr>
        <xdr:cNvPr id="794" name="テキスト ボックス 793"/>
        <xdr:cNvSpPr txBox="1"/>
      </xdr:nvSpPr>
      <xdr:spPr>
        <a:xfrm>
          <a:off x="19310428" y="980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79642</xdr:rowOff>
    </xdr:from>
    <xdr:to>
      <xdr:col>98</xdr:col>
      <xdr:colOff>38100</xdr:colOff>
      <xdr:row>59</xdr:row>
      <xdr:rowOff>9792</xdr:rowOff>
    </xdr:to>
    <xdr:sp macro="" textlink="">
      <xdr:nvSpPr>
        <xdr:cNvPr id="795" name="フローチャート: 判断 794"/>
        <xdr:cNvSpPr/>
      </xdr:nvSpPr>
      <xdr:spPr>
        <a:xfrm>
          <a:off x="18605500" y="100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919</xdr:rowOff>
    </xdr:from>
    <xdr:ext cx="469744" cy="259045"/>
    <xdr:sp macro="" textlink="">
      <xdr:nvSpPr>
        <xdr:cNvPr id="796" name="テキスト ボックス 795"/>
        <xdr:cNvSpPr txBox="1"/>
      </xdr:nvSpPr>
      <xdr:spPr>
        <a:xfrm>
          <a:off x="18421428" y="1011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157785</xdr:rowOff>
    </xdr:from>
    <xdr:to>
      <xdr:col>116</xdr:col>
      <xdr:colOff>114300</xdr:colOff>
      <xdr:row>59</xdr:row>
      <xdr:rowOff>87935</xdr:rowOff>
    </xdr:to>
    <xdr:sp macro="" textlink="">
      <xdr:nvSpPr>
        <xdr:cNvPr id="802" name="楕円 801"/>
        <xdr:cNvSpPr/>
      </xdr:nvSpPr>
      <xdr:spPr>
        <a:xfrm>
          <a:off x="22110700" y="101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72712</xdr:rowOff>
    </xdr:from>
    <xdr:ext cx="378565" cy="259045"/>
    <xdr:sp macro="" textlink="">
      <xdr:nvSpPr>
        <xdr:cNvPr id="803" name="貸付金該当値テキスト"/>
        <xdr:cNvSpPr txBox="1"/>
      </xdr:nvSpPr>
      <xdr:spPr>
        <a:xfrm>
          <a:off x="22212300" y="1001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99892</xdr:rowOff>
    </xdr:from>
    <xdr:to>
      <xdr:col>112</xdr:col>
      <xdr:colOff>38100</xdr:colOff>
      <xdr:row>57</xdr:row>
      <xdr:rowOff>30042</xdr:rowOff>
    </xdr:to>
    <xdr:sp macro="" textlink="">
      <xdr:nvSpPr>
        <xdr:cNvPr id="804" name="楕円 803"/>
        <xdr:cNvSpPr/>
      </xdr:nvSpPr>
      <xdr:spPr>
        <a:xfrm>
          <a:off x="21272500" y="97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46569</xdr:rowOff>
    </xdr:from>
    <xdr:ext cx="534377" cy="259045"/>
    <xdr:sp macro="" textlink="">
      <xdr:nvSpPr>
        <xdr:cNvPr id="805" name="テキスト ボックス 804"/>
        <xdr:cNvSpPr txBox="1"/>
      </xdr:nvSpPr>
      <xdr:spPr>
        <a:xfrm>
          <a:off x="21056111" y="947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103949</xdr:rowOff>
    </xdr:from>
    <xdr:to>
      <xdr:col>107</xdr:col>
      <xdr:colOff>101600</xdr:colOff>
      <xdr:row>59</xdr:row>
      <xdr:rowOff>34099</xdr:rowOff>
    </xdr:to>
    <xdr:sp macro="" textlink="">
      <xdr:nvSpPr>
        <xdr:cNvPr id="806" name="楕円 805"/>
        <xdr:cNvSpPr/>
      </xdr:nvSpPr>
      <xdr:spPr>
        <a:xfrm>
          <a:off x="20383500" y="1004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25226</xdr:rowOff>
    </xdr:from>
    <xdr:ext cx="469744" cy="259045"/>
    <xdr:sp macro="" textlink="">
      <xdr:nvSpPr>
        <xdr:cNvPr id="807" name="テキスト ボックス 806"/>
        <xdr:cNvSpPr txBox="1"/>
      </xdr:nvSpPr>
      <xdr:spPr>
        <a:xfrm>
          <a:off x="20199428" y="1014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140221</xdr:rowOff>
    </xdr:from>
    <xdr:to>
      <xdr:col>102</xdr:col>
      <xdr:colOff>165100</xdr:colOff>
      <xdr:row>59</xdr:row>
      <xdr:rowOff>70371</xdr:rowOff>
    </xdr:to>
    <xdr:sp macro="" textlink="">
      <xdr:nvSpPr>
        <xdr:cNvPr id="808" name="楕円 807"/>
        <xdr:cNvSpPr/>
      </xdr:nvSpPr>
      <xdr:spPr>
        <a:xfrm>
          <a:off x="19494500" y="1008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61498</xdr:rowOff>
    </xdr:from>
    <xdr:ext cx="469744" cy="259045"/>
    <xdr:sp macro="" textlink="">
      <xdr:nvSpPr>
        <xdr:cNvPr id="809" name="テキスト ボックス 808"/>
        <xdr:cNvSpPr txBox="1"/>
      </xdr:nvSpPr>
      <xdr:spPr>
        <a:xfrm>
          <a:off x="19310428" y="1017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140354</xdr:rowOff>
    </xdr:from>
    <xdr:to>
      <xdr:col>98</xdr:col>
      <xdr:colOff>38100</xdr:colOff>
      <xdr:row>58</xdr:row>
      <xdr:rowOff>70504</xdr:rowOff>
    </xdr:to>
    <xdr:sp macro="" textlink="">
      <xdr:nvSpPr>
        <xdr:cNvPr id="810" name="楕円 809"/>
        <xdr:cNvSpPr/>
      </xdr:nvSpPr>
      <xdr:spPr>
        <a:xfrm>
          <a:off x="18605500" y="991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87031</xdr:rowOff>
    </xdr:from>
    <xdr:ext cx="534377" cy="259045"/>
    <xdr:sp macro="" textlink="">
      <xdr:nvSpPr>
        <xdr:cNvPr id="811" name="テキスト ボックス 810"/>
        <xdr:cNvSpPr txBox="1"/>
      </xdr:nvSpPr>
      <xdr:spPr>
        <a:xfrm>
          <a:off x="18389111" y="968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2" name="テキスト ボックス 82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38" name="直線コネクタ 837"/>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39" name="繰出金最小値テキスト"/>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0" name="直線コネクタ 839"/>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1" name="繰出金最大値テキスト"/>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2" name="直線コネクタ 841"/>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73439</xdr:rowOff>
    </xdr:from>
    <xdr:to>
      <xdr:col>116</xdr:col>
      <xdr:colOff>63500</xdr:colOff>
      <xdr:row>75</xdr:row>
      <xdr:rowOff>91939</xdr:rowOff>
    </xdr:to>
    <xdr:cxnSp macro="">
      <xdr:nvCxnSpPr>
        <xdr:cNvPr id="843" name="直線コネクタ 842"/>
        <xdr:cNvCxnSpPr/>
      </xdr:nvCxnSpPr>
      <xdr:spPr>
        <a:xfrm flipV="1">
          <a:off x="21323300" y="12932189"/>
          <a:ext cx="8382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4" name="繰出金平均値テキスト"/>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5" name="フローチャート: 判断 844"/>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148730</xdr:rowOff>
    </xdr:from>
    <xdr:to>
      <xdr:col>111</xdr:col>
      <xdr:colOff>177800</xdr:colOff>
      <xdr:row>75</xdr:row>
      <xdr:rowOff>91939</xdr:rowOff>
    </xdr:to>
    <xdr:cxnSp macro="">
      <xdr:nvCxnSpPr>
        <xdr:cNvPr id="846" name="直線コネクタ 845"/>
        <xdr:cNvCxnSpPr/>
      </xdr:nvCxnSpPr>
      <xdr:spPr>
        <a:xfrm>
          <a:off x="20434300" y="12836030"/>
          <a:ext cx="889000" cy="11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87970</xdr:rowOff>
    </xdr:from>
    <xdr:to>
      <xdr:col>112</xdr:col>
      <xdr:colOff>38100</xdr:colOff>
      <xdr:row>77</xdr:row>
      <xdr:rowOff>18120</xdr:rowOff>
    </xdr:to>
    <xdr:sp macro="" textlink="">
      <xdr:nvSpPr>
        <xdr:cNvPr id="847" name="フローチャート: 判断 846"/>
        <xdr:cNvSpPr/>
      </xdr:nvSpPr>
      <xdr:spPr>
        <a:xfrm>
          <a:off x="21272500" y="131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9247</xdr:rowOff>
    </xdr:from>
    <xdr:ext cx="534377" cy="259045"/>
    <xdr:sp macro="" textlink="">
      <xdr:nvSpPr>
        <xdr:cNvPr id="848" name="テキスト ボックス 847"/>
        <xdr:cNvSpPr txBox="1"/>
      </xdr:nvSpPr>
      <xdr:spPr>
        <a:xfrm>
          <a:off x="21056111" y="1321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148730</xdr:rowOff>
    </xdr:from>
    <xdr:to>
      <xdr:col>107</xdr:col>
      <xdr:colOff>50800</xdr:colOff>
      <xdr:row>75</xdr:row>
      <xdr:rowOff>25351</xdr:rowOff>
    </xdr:to>
    <xdr:cxnSp macro="">
      <xdr:nvCxnSpPr>
        <xdr:cNvPr id="849" name="直線コネクタ 848"/>
        <xdr:cNvCxnSpPr/>
      </xdr:nvCxnSpPr>
      <xdr:spPr>
        <a:xfrm flipV="1">
          <a:off x="19545300" y="12836030"/>
          <a:ext cx="889000" cy="4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169563</xdr:rowOff>
    </xdr:from>
    <xdr:to>
      <xdr:col>107</xdr:col>
      <xdr:colOff>101600</xdr:colOff>
      <xdr:row>76</xdr:row>
      <xdr:rowOff>99713</xdr:rowOff>
    </xdr:to>
    <xdr:sp macro="" textlink="">
      <xdr:nvSpPr>
        <xdr:cNvPr id="850" name="フローチャート: 判断 849"/>
        <xdr:cNvSpPr/>
      </xdr:nvSpPr>
      <xdr:spPr>
        <a:xfrm>
          <a:off x="20383500" y="1302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90840</xdr:rowOff>
    </xdr:from>
    <xdr:ext cx="534377" cy="259045"/>
    <xdr:sp macro="" textlink="">
      <xdr:nvSpPr>
        <xdr:cNvPr id="851" name="テキスト ボックス 850"/>
        <xdr:cNvSpPr txBox="1"/>
      </xdr:nvSpPr>
      <xdr:spPr>
        <a:xfrm>
          <a:off x="20167111" y="1312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25351</xdr:rowOff>
    </xdr:from>
    <xdr:to>
      <xdr:col>102</xdr:col>
      <xdr:colOff>114300</xdr:colOff>
      <xdr:row>75</xdr:row>
      <xdr:rowOff>37744</xdr:rowOff>
    </xdr:to>
    <xdr:cxnSp macro="">
      <xdr:nvCxnSpPr>
        <xdr:cNvPr id="852" name="直線コネクタ 851"/>
        <xdr:cNvCxnSpPr/>
      </xdr:nvCxnSpPr>
      <xdr:spPr>
        <a:xfrm flipV="1">
          <a:off x="18656300" y="12884101"/>
          <a:ext cx="889000" cy="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162102</xdr:rowOff>
    </xdr:from>
    <xdr:to>
      <xdr:col>102</xdr:col>
      <xdr:colOff>165100</xdr:colOff>
      <xdr:row>76</xdr:row>
      <xdr:rowOff>92252</xdr:rowOff>
    </xdr:to>
    <xdr:sp macro="" textlink="">
      <xdr:nvSpPr>
        <xdr:cNvPr id="853" name="フローチャート: 判断 852"/>
        <xdr:cNvSpPr/>
      </xdr:nvSpPr>
      <xdr:spPr>
        <a:xfrm>
          <a:off x="19494500" y="130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83379</xdr:rowOff>
    </xdr:from>
    <xdr:ext cx="534377" cy="259045"/>
    <xdr:sp macro="" textlink="">
      <xdr:nvSpPr>
        <xdr:cNvPr id="854" name="テキスト ボックス 853"/>
        <xdr:cNvSpPr txBox="1"/>
      </xdr:nvSpPr>
      <xdr:spPr>
        <a:xfrm>
          <a:off x="19278111" y="131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162967</xdr:rowOff>
    </xdr:from>
    <xdr:to>
      <xdr:col>98</xdr:col>
      <xdr:colOff>38100</xdr:colOff>
      <xdr:row>76</xdr:row>
      <xdr:rowOff>93117</xdr:rowOff>
    </xdr:to>
    <xdr:sp macro="" textlink="">
      <xdr:nvSpPr>
        <xdr:cNvPr id="855" name="フローチャート: 判断 854"/>
        <xdr:cNvSpPr/>
      </xdr:nvSpPr>
      <xdr:spPr>
        <a:xfrm>
          <a:off x="18605500" y="1302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84244</xdr:rowOff>
    </xdr:from>
    <xdr:ext cx="534377" cy="259045"/>
    <xdr:sp macro="" textlink="">
      <xdr:nvSpPr>
        <xdr:cNvPr id="856" name="テキスト ボックス 855"/>
        <xdr:cNvSpPr txBox="1"/>
      </xdr:nvSpPr>
      <xdr:spPr>
        <a:xfrm>
          <a:off x="18389111" y="1311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22639</xdr:rowOff>
    </xdr:from>
    <xdr:to>
      <xdr:col>116</xdr:col>
      <xdr:colOff>114300</xdr:colOff>
      <xdr:row>75</xdr:row>
      <xdr:rowOff>124239</xdr:rowOff>
    </xdr:to>
    <xdr:sp macro="" textlink="">
      <xdr:nvSpPr>
        <xdr:cNvPr id="862" name="楕円 861"/>
        <xdr:cNvSpPr/>
      </xdr:nvSpPr>
      <xdr:spPr>
        <a:xfrm>
          <a:off x="22110700" y="1288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45516</xdr:rowOff>
    </xdr:from>
    <xdr:ext cx="534377" cy="259045"/>
    <xdr:sp macro="" textlink="">
      <xdr:nvSpPr>
        <xdr:cNvPr id="863" name="繰出金該当値テキスト"/>
        <xdr:cNvSpPr txBox="1"/>
      </xdr:nvSpPr>
      <xdr:spPr>
        <a:xfrm>
          <a:off x="22212300" y="1273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41139</xdr:rowOff>
    </xdr:from>
    <xdr:to>
      <xdr:col>112</xdr:col>
      <xdr:colOff>38100</xdr:colOff>
      <xdr:row>75</xdr:row>
      <xdr:rowOff>142739</xdr:rowOff>
    </xdr:to>
    <xdr:sp macro="" textlink="">
      <xdr:nvSpPr>
        <xdr:cNvPr id="864" name="楕円 863"/>
        <xdr:cNvSpPr/>
      </xdr:nvSpPr>
      <xdr:spPr>
        <a:xfrm>
          <a:off x="21272500" y="1289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159266</xdr:rowOff>
    </xdr:from>
    <xdr:ext cx="534377" cy="259045"/>
    <xdr:sp macro="" textlink="">
      <xdr:nvSpPr>
        <xdr:cNvPr id="865" name="テキスト ボックス 864"/>
        <xdr:cNvSpPr txBox="1"/>
      </xdr:nvSpPr>
      <xdr:spPr>
        <a:xfrm>
          <a:off x="21056111" y="1267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97930</xdr:rowOff>
    </xdr:from>
    <xdr:to>
      <xdr:col>107</xdr:col>
      <xdr:colOff>101600</xdr:colOff>
      <xdr:row>75</xdr:row>
      <xdr:rowOff>28080</xdr:rowOff>
    </xdr:to>
    <xdr:sp macro="" textlink="">
      <xdr:nvSpPr>
        <xdr:cNvPr id="866" name="楕円 865"/>
        <xdr:cNvSpPr/>
      </xdr:nvSpPr>
      <xdr:spPr>
        <a:xfrm>
          <a:off x="20383500" y="127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44607</xdr:rowOff>
    </xdr:from>
    <xdr:ext cx="534377" cy="259045"/>
    <xdr:sp macro="" textlink="">
      <xdr:nvSpPr>
        <xdr:cNvPr id="867" name="テキスト ボックス 866"/>
        <xdr:cNvSpPr txBox="1"/>
      </xdr:nvSpPr>
      <xdr:spPr>
        <a:xfrm>
          <a:off x="20167111" y="1256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146001</xdr:rowOff>
    </xdr:from>
    <xdr:to>
      <xdr:col>102</xdr:col>
      <xdr:colOff>165100</xdr:colOff>
      <xdr:row>75</xdr:row>
      <xdr:rowOff>76151</xdr:rowOff>
    </xdr:to>
    <xdr:sp macro="" textlink="">
      <xdr:nvSpPr>
        <xdr:cNvPr id="868" name="楕円 867"/>
        <xdr:cNvSpPr/>
      </xdr:nvSpPr>
      <xdr:spPr>
        <a:xfrm>
          <a:off x="19494500" y="1283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92678</xdr:rowOff>
    </xdr:from>
    <xdr:ext cx="534377" cy="259045"/>
    <xdr:sp macro="" textlink="">
      <xdr:nvSpPr>
        <xdr:cNvPr id="869" name="テキスト ボックス 868"/>
        <xdr:cNvSpPr txBox="1"/>
      </xdr:nvSpPr>
      <xdr:spPr>
        <a:xfrm>
          <a:off x="19278111" y="1260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158394</xdr:rowOff>
    </xdr:from>
    <xdr:to>
      <xdr:col>98</xdr:col>
      <xdr:colOff>38100</xdr:colOff>
      <xdr:row>75</xdr:row>
      <xdr:rowOff>88544</xdr:rowOff>
    </xdr:to>
    <xdr:sp macro="" textlink="">
      <xdr:nvSpPr>
        <xdr:cNvPr id="870" name="楕円 869"/>
        <xdr:cNvSpPr/>
      </xdr:nvSpPr>
      <xdr:spPr>
        <a:xfrm>
          <a:off x="18605500" y="1284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105071</xdr:rowOff>
    </xdr:from>
    <xdr:ext cx="534377" cy="259045"/>
    <xdr:sp macro="" textlink="">
      <xdr:nvSpPr>
        <xdr:cNvPr id="871" name="テキスト ボックス 870"/>
        <xdr:cNvSpPr txBox="1"/>
      </xdr:nvSpPr>
      <xdr:spPr>
        <a:xfrm>
          <a:off x="18389111" y="1262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2" name="直線コネクタ 881"/>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3" name="テキスト ボックス 882"/>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4" name="直線コネクタ 883"/>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5" name="テキスト ボックス 884"/>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7" name="テキスト ボックス 886"/>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8" name="直線コネクタ 887"/>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89" name="テキスト ボックス 888"/>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0" name="直線コネクタ 889"/>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1" name="テキスト ボックス 890"/>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3" name="テキスト ボックス 89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5" name="直線コネクタ 894"/>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6" name="前年度繰上充用金最小値テキスト"/>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7" name="直線コネクタ 896"/>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898" name="前年度繰上充用金最大値テキスト"/>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899" name="直線コネクタ 898"/>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0" name="直線コネクタ 899"/>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1" name="前年度繰上充用金平均値テキスト"/>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2" name="フローチャート: 判断 901"/>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3" name="直線コネクタ 902"/>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4" name="フローチャート: 判断 903"/>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5" name="テキスト ボックス 90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6" name="直線コネクタ 905"/>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7" name="フローチャート: 判断 906"/>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8" name="テキスト ボックス 907"/>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9" name="直線コネクタ 908"/>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0" name="フローチャート: 判断 909"/>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1" name="テキスト ボックス 910"/>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164846</xdr:rowOff>
    </xdr:from>
    <xdr:to>
      <xdr:col>98</xdr:col>
      <xdr:colOff>38100</xdr:colOff>
      <xdr:row>99</xdr:row>
      <xdr:rowOff>94996</xdr:rowOff>
    </xdr:to>
    <xdr:sp macro="" textlink="">
      <xdr:nvSpPr>
        <xdr:cNvPr id="912" name="フローチャート: 判断 911"/>
        <xdr:cNvSpPr/>
      </xdr:nvSpPr>
      <xdr:spPr>
        <a:xfrm>
          <a:off x="18605500" y="1696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111523</xdr:rowOff>
    </xdr:from>
    <xdr:ext cx="249299" cy="259045"/>
    <xdr:sp macro="" textlink="">
      <xdr:nvSpPr>
        <xdr:cNvPr id="913" name="テキスト ボックス 912"/>
        <xdr:cNvSpPr txBox="1"/>
      </xdr:nvSpPr>
      <xdr:spPr>
        <a:xfrm>
          <a:off x="18531650" y="1674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9" name="楕円 918"/>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0" name="前年度繰上充用金該当値テキスト"/>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1" name="楕円 920"/>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2" name="テキスト ボックス 921"/>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3" name="楕円 922"/>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4" name="テキスト ボックス 923"/>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5" name="楕円 924"/>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6" name="テキスト ボックス 925"/>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7" name="楕円 926"/>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8" name="テキスト ボックス 927"/>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157,150</a:t>
          </a:r>
          <a:r>
            <a:rPr kumimoji="1" lang="ja-JP" altLang="en-US" sz="1300">
              <a:latin typeface="ＭＳ Ｐゴシック" panose="020B0600070205080204" pitchFamily="50" charset="-128"/>
              <a:ea typeface="ＭＳ Ｐゴシック" panose="020B0600070205080204" pitchFamily="50" charset="-128"/>
            </a:rPr>
            <a:t>円となっており、退職金の増などにより前年度から増加している。なお、令和２年度以降大幅に増加している要因は、会計年度任用職員に係る賃金について物件費へ計上していたものを人件費に計上することとなったためである。</a:t>
          </a: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124,287</a:t>
          </a:r>
          <a:r>
            <a:rPr kumimoji="1" lang="ja-JP" altLang="en-US" sz="1300">
              <a:latin typeface="ＭＳ Ｐゴシック" panose="020B0600070205080204" pitchFamily="50" charset="-128"/>
              <a:ea typeface="ＭＳ Ｐゴシック" panose="020B0600070205080204" pitchFamily="50" charset="-128"/>
            </a:rPr>
            <a:t>円となっており、前年度から大幅に減少している。令和２年度の数値が突出しているのは、特別定額給付金事業や美作市新型コロナウイルスに負けるな給付金事など単年度限りの事業の実施したためであり全国的な傾向によるものである。</a:t>
          </a:r>
        </a:p>
        <a:p>
          <a:r>
            <a:rPr kumimoji="1" lang="ja-JP" altLang="en-US" sz="1300">
              <a:latin typeface="ＭＳ Ｐゴシック" panose="020B0600070205080204" pitchFamily="50" charset="-128"/>
              <a:ea typeface="ＭＳ Ｐゴシック" panose="020B0600070205080204" pitchFamily="50" charset="-128"/>
            </a:rPr>
            <a:t>投資及び出資金は、住民一人当たり</a:t>
          </a:r>
          <a:r>
            <a:rPr kumimoji="1" lang="en-US" altLang="ja-JP" sz="1300">
              <a:latin typeface="ＭＳ Ｐゴシック" panose="020B0600070205080204" pitchFamily="50" charset="-128"/>
              <a:ea typeface="ＭＳ Ｐゴシック" panose="020B0600070205080204" pitchFamily="50" charset="-128"/>
            </a:rPr>
            <a:t>39,497</a:t>
          </a:r>
          <a:r>
            <a:rPr kumimoji="1" lang="ja-JP" altLang="en-US" sz="1300">
              <a:latin typeface="ＭＳ Ｐゴシック" panose="020B0600070205080204" pitchFamily="50" charset="-128"/>
              <a:ea typeface="ＭＳ Ｐゴシック" panose="020B0600070205080204" pitchFamily="50" charset="-128"/>
            </a:rPr>
            <a:t>円となっている。令和２年度に大幅増加しているのは簡易水道事業が公営企業法を適用したことに伴い、一般会計からの出資金が増となったことなどによるものである。</a:t>
          </a: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103,122</a:t>
          </a:r>
          <a:r>
            <a:rPr kumimoji="1" lang="ja-JP" altLang="en-US" sz="1300">
              <a:latin typeface="ＭＳ Ｐゴシック" panose="020B0600070205080204" pitchFamily="50" charset="-128"/>
              <a:ea typeface="ＭＳ Ｐゴシック" panose="020B0600070205080204" pitchFamily="50" charset="-128"/>
            </a:rPr>
            <a:t>円となっており、前年度から増加している。これは、コロナワクチン接種に関する経費の増などによるものである。</a:t>
          </a:r>
        </a:p>
        <a:p>
          <a:r>
            <a:rPr kumimoji="1" lang="ja-JP" altLang="en-US" sz="1300">
              <a:latin typeface="ＭＳ Ｐゴシック" panose="020B0600070205080204" pitchFamily="50" charset="-128"/>
              <a:ea typeface="ＭＳ Ｐゴシック" panose="020B0600070205080204" pitchFamily="50" charset="-128"/>
            </a:rPr>
            <a:t>貸付金は、住民一人当たり</a:t>
          </a:r>
          <a:r>
            <a:rPr kumimoji="1" lang="en-US" altLang="ja-JP" sz="1300">
              <a:latin typeface="ＭＳ Ｐゴシック" panose="020B0600070205080204" pitchFamily="50" charset="-128"/>
              <a:ea typeface="ＭＳ Ｐゴシック" panose="020B0600070205080204" pitchFamily="50" charset="-128"/>
            </a:rPr>
            <a:t>384</a:t>
          </a:r>
          <a:r>
            <a:rPr kumimoji="1" lang="ja-JP" altLang="en-US" sz="1300">
              <a:latin typeface="ＭＳ Ｐゴシック" panose="020B0600070205080204" pitchFamily="50" charset="-128"/>
              <a:ea typeface="ＭＳ Ｐゴシック" panose="020B0600070205080204" pitchFamily="50" charset="-128"/>
            </a:rPr>
            <a:t>円となっており、前年度から大幅に減少している。これは、令和２年度において美作市新型コロナウイルスに負けるな貸付金事業など単年度限りの事業を実施したことによるものである。</a:t>
          </a:r>
        </a:p>
        <a:p>
          <a:r>
            <a:rPr kumimoji="1" lang="ja-JP" altLang="en-US" sz="1300">
              <a:latin typeface="ＭＳ Ｐゴシック" panose="020B0600070205080204" pitchFamily="50" charset="-128"/>
              <a:ea typeface="ＭＳ Ｐゴシック" panose="020B0600070205080204" pitchFamily="50" charset="-128"/>
            </a:rPr>
            <a:t>積立金は、住民一人当たり</a:t>
          </a:r>
          <a:r>
            <a:rPr kumimoji="1" lang="en-US" altLang="ja-JP" sz="1300">
              <a:latin typeface="ＭＳ Ｐゴシック" panose="020B0600070205080204" pitchFamily="50" charset="-128"/>
              <a:ea typeface="ＭＳ Ｐゴシック" panose="020B0600070205080204" pitchFamily="50" charset="-128"/>
            </a:rPr>
            <a:t>43,500</a:t>
          </a:r>
          <a:r>
            <a:rPr kumimoji="1" lang="ja-JP" altLang="en-US" sz="1300">
              <a:latin typeface="ＭＳ Ｐゴシック" panose="020B0600070205080204" pitchFamily="50" charset="-128"/>
              <a:ea typeface="ＭＳ Ｐゴシック" panose="020B0600070205080204" pitchFamily="50" charset="-128"/>
            </a:rPr>
            <a:t>円となっており、前年度から増加している。これは、減債基金や美作市公共施設整備基金の積立額の増などによるものである。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26,531
26,095
429.29
23,846,547
22,127,396
1,639,998
14,285,179
23,151,109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57214</xdr:rowOff>
    </xdr:from>
    <xdr:to>
      <xdr:col>24</xdr:col>
      <xdr:colOff>63500</xdr:colOff>
      <xdr:row>34</xdr:row>
      <xdr:rowOff>104648</xdr:rowOff>
    </xdr:to>
    <xdr:cxnSp macro="">
      <xdr:nvCxnSpPr>
        <xdr:cNvPr id="61" name="直線コネクタ 60"/>
        <xdr:cNvCxnSpPr/>
      </xdr:nvCxnSpPr>
      <xdr:spPr>
        <a:xfrm>
          <a:off x="3797300" y="5886514"/>
          <a:ext cx="8382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57214</xdr:rowOff>
    </xdr:from>
    <xdr:to>
      <xdr:col>19</xdr:col>
      <xdr:colOff>177800</xdr:colOff>
      <xdr:row>34</xdr:row>
      <xdr:rowOff>79121</xdr:rowOff>
    </xdr:to>
    <xdr:cxnSp macro="">
      <xdr:nvCxnSpPr>
        <xdr:cNvPr id="64" name="直線コネクタ 63"/>
        <xdr:cNvCxnSpPr/>
      </xdr:nvCxnSpPr>
      <xdr:spPr>
        <a:xfrm flipV="1">
          <a:off x="2908300" y="5886514"/>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118237</xdr:rowOff>
    </xdr:from>
    <xdr:to>
      <xdr:col>20</xdr:col>
      <xdr:colOff>38100</xdr:colOff>
      <xdr:row>36</xdr:row>
      <xdr:rowOff>48387</xdr:rowOff>
    </xdr:to>
    <xdr:sp macro="" textlink="">
      <xdr:nvSpPr>
        <xdr:cNvPr id="65" name="フローチャート: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39514</xdr:rowOff>
    </xdr:from>
    <xdr:ext cx="469744" cy="259045"/>
    <xdr:sp macro="" textlink="">
      <xdr:nvSpPr>
        <xdr:cNvPr id="66" name="テキスト ボックス 65"/>
        <xdr:cNvSpPr txBox="1"/>
      </xdr:nvSpPr>
      <xdr:spPr>
        <a:xfrm>
          <a:off x="3562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65405</xdr:rowOff>
    </xdr:from>
    <xdr:to>
      <xdr:col>15</xdr:col>
      <xdr:colOff>50800</xdr:colOff>
      <xdr:row>34</xdr:row>
      <xdr:rowOff>79121</xdr:rowOff>
    </xdr:to>
    <xdr:cxnSp macro="">
      <xdr:nvCxnSpPr>
        <xdr:cNvPr id="67" name="直線コネクタ 66"/>
        <xdr:cNvCxnSpPr/>
      </xdr:nvCxnSpPr>
      <xdr:spPr>
        <a:xfrm>
          <a:off x="2019300" y="5894705"/>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98425</xdr:rowOff>
    </xdr:from>
    <xdr:to>
      <xdr:col>15</xdr:col>
      <xdr:colOff>101600</xdr:colOff>
      <xdr:row>36</xdr:row>
      <xdr:rowOff>28575</xdr:rowOff>
    </xdr:to>
    <xdr:sp macro="" textlink="">
      <xdr:nvSpPr>
        <xdr:cNvPr id="68" name="フローチャート: 判断 67"/>
        <xdr:cNvSpPr/>
      </xdr:nvSpPr>
      <xdr:spPr>
        <a:xfrm>
          <a:off x="2857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19702</xdr:rowOff>
    </xdr:from>
    <xdr:ext cx="469744" cy="259045"/>
    <xdr:sp macro="" textlink="">
      <xdr:nvSpPr>
        <xdr:cNvPr id="69" name="テキスト ボックス 68"/>
        <xdr:cNvSpPr txBox="1"/>
      </xdr:nvSpPr>
      <xdr:spPr>
        <a:xfrm>
          <a:off x="2673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65405</xdr:rowOff>
    </xdr:from>
    <xdr:to>
      <xdr:col>10</xdr:col>
      <xdr:colOff>114300</xdr:colOff>
      <xdr:row>34</xdr:row>
      <xdr:rowOff>107315</xdr:rowOff>
    </xdr:to>
    <xdr:cxnSp macro="">
      <xdr:nvCxnSpPr>
        <xdr:cNvPr id="70" name="直線コネクタ 69"/>
        <xdr:cNvCxnSpPr/>
      </xdr:nvCxnSpPr>
      <xdr:spPr>
        <a:xfrm flipV="1">
          <a:off x="1130300" y="58947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115189</xdr:rowOff>
    </xdr:from>
    <xdr:to>
      <xdr:col>10</xdr:col>
      <xdr:colOff>165100</xdr:colOff>
      <xdr:row>36</xdr:row>
      <xdr:rowOff>45339</xdr:rowOff>
    </xdr:to>
    <xdr:sp macro="" textlink="">
      <xdr:nvSpPr>
        <xdr:cNvPr id="71" name="フローチャート: 判断 70"/>
        <xdr:cNvSpPr/>
      </xdr:nvSpPr>
      <xdr:spPr>
        <a:xfrm>
          <a:off x="1968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36466</xdr:rowOff>
    </xdr:from>
    <xdr:ext cx="469744" cy="259045"/>
    <xdr:sp macro="" textlink="">
      <xdr:nvSpPr>
        <xdr:cNvPr id="72" name="テキスト ボックス 71"/>
        <xdr:cNvSpPr txBox="1"/>
      </xdr:nvSpPr>
      <xdr:spPr>
        <a:xfrm>
          <a:off x="1784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138811</xdr:rowOff>
    </xdr:from>
    <xdr:to>
      <xdr:col>6</xdr:col>
      <xdr:colOff>38100</xdr:colOff>
      <xdr:row>36</xdr:row>
      <xdr:rowOff>68961</xdr:rowOff>
    </xdr:to>
    <xdr:sp macro="" textlink="">
      <xdr:nvSpPr>
        <xdr:cNvPr id="73" name="フローチャート: 判断 72"/>
        <xdr:cNvSpPr/>
      </xdr:nvSpPr>
      <xdr:spPr>
        <a:xfrm>
          <a:off x="1079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60088</xdr:rowOff>
    </xdr:from>
    <xdr:ext cx="469744" cy="259045"/>
    <xdr:sp macro="" textlink="">
      <xdr:nvSpPr>
        <xdr:cNvPr id="74" name="テキスト ボックス 73"/>
        <xdr:cNvSpPr txBox="1"/>
      </xdr:nvSpPr>
      <xdr:spPr>
        <a:xfrm>
          <a:off x="895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53848</xdr:rowOff>
    </xdr:from>
    <xdr:to>
      <xdr:col>24</xdr:col>
      <xdr:colOff>114300</xdr:colOff>
      <xdr:row>34</xdr:row>
      <xdr:rowOff>155448</xdr:rowOff>
    </xdr:to>
    <xdr:sp macro="" textlink="">
      <xdr:nvSpPr>
        <xdr:cNvPr id="80" name="楕円 79"/>
        <xdr:cNvSpPr/>
      </xdr:nvSpPr>
      <xdr:spPr>
        <a:xfrm>
          <a:off x="4584700" y="588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76725</xdr:rowOff>
    </xdr:from>
    <xdr:ext cx="469744" cy="259045"/>
    <xdr:sp macro="" textlink="">
      <xdr:nvSpPr>
        <xdr:cNvPr id="81" name="議会費該当値テキスト"/>
        <xdr:cNvSpPr txBox="1"/>
      </xdr:nvSpPr>
      <xdr:spPr>
        <a:xfrm>
          <a:off x="4686300" y="57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6414</xdr:rowOff>
    </xdr:from>
    <xdr:to>
      <xdr:col>20</xdr:col>
      <xdr:colOff>38100</xdr:colOff>
      <xdr:row>34</xdr:row>
      <xdr:rowOff>108014</xdr:rowOff>
    </xdr:to>
    <xdr:sp macro="" textlink="">
      <xdr:nvSpPr>
        <xdr:cNvPr id="82" name="楕円 81"/>
        <xdr:cNvSpPr/>
      </xdr:nvSpPr>
      <xdr:spPr>
        <a:xfrm>
          <a:off x="3746500" y="58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124541</xdr:rowOff>
    </xdr:from>
    <xdr:ext cx="469744" cy="259045"/>
    <xdr:sp macro="" textlink="">
      <xdr:nvSpPr>
        <xdr:cNvPr id="83" name="テキスト ボックス 82"/>
        <xdr:cNvSpPr txBox="1"/>
      </xdr:nvSpPr>
      <xdr:spPr>
        <a:xfrm>
          <a:off x="3562428" y="561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28321</xdr:rowOff>
    </xdr:from>
    <xdr:to>
      <xdr:col>15</xdr:col>
      <xdr:colOff>101600</xdr:colOff>
      <xdr:row>34</xdr:row>
      <xdr:rowOff>129921</xdr:rowOff>
    </xdr:to>
    <xdr:sp macro="" textlink="">
      <xdr:nvSpPr>
        <xdr:cNvPr id="84" name="楕円 83"/>
        <xdr:cNvSpPr/>
      </xdr:nvSpPr>
      <xdr:spPr>
        <a:xfrm>
          <a:off x="2857500" y="585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146448</xdr:rowOff>
    </xdr:from>
    <xdr:ext cx="469744" cy="259045"/>
    <xdr:sp macro="" textlink="">
      <xdr:nvSpPr>
        <xdr:cNvPr id="85" name="テキスト ボックス 84"/>
        <xdr:cNvSpPr txBox="1"/>
      </xdr:nvSpPr>
      <xdr:spPr>
        <a:xfrm>
          <a:off x="2673428" y="563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14605</xdr:rowOff>
    </xdr:from>
    <xdr:to>
      <xdr:col>10</xdr:col>
      <xdr:colOff>165100</xdr:colOff>
      <xdr:row>34</xdr:row>
      <xdr:rowOff>116205</xdr:rowOff>
    </xdr:to>
    <xdr:sp macro="" textlink="">
      <xdr:nvSpPr>
        <xdr:cNvPr id="86" name="楕円 85"/>
        <xdr:cNvSpPr/>
      </xdr:nvSpPr>
      <xdr:spPr>
        <a:xfrm>
          <a:off x="1968500" y="58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132732</xdr:rowOff>
    </xdr:from>
    <xdr:ext cx="469744" cy="259045"/>
    <xdr:sp macro="" textlink="">
      <xdr:nvSpPr>
        <xdr:cNvPr id="87" name="テキスト ボックス 86"/>
        <xdr:cNvSpPr txBox="1"/>
      </xdr:nvSpPr>
      <xdr:spPr>
        <a:xfrm>
          <a:off x="1784428" y="561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56515</xdr:rowOff>
    </xdr:from>
    <xdr:to>
      <xdr:col>6</xdr:col>
      <xdr:colOff>38100</xdr:colOff>
      <xdr:row>34</xdr:row>
      <xdr:rowOff>158115</xdr:rowOff>
    </xdr:to>
    <xdr:sp macro="" textlink="">
      <xdr:nvSpPr>
        <xdr:cNvPr id="88" name="楕円 87"/>
        <xdr:cNvSpPr/>
      </xdr:nvSpPr>
      <xdr:spPr>
        <a:xfrm>
          <a:off x="1079500" y="588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3192</xdr:rowOff>
    </xdr:from>
    <xdr:ext cx="469744" cy="259045"/>
    <xdr:sp macro="" textlink="">
      <xdr:nvSpPr>
        <xdr:cNvPr id="89" name="テキスト ボックス 88"/>
        <xdr:cNvSpPr txBox="1"/>
      </xdr:nvSpPr>
      <xdr:spPr>
        <a:xfrm>
          <a:off x="895428" y="566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139529</xdr:rowOff>
    </xdr:from>
    <xdr:to>
      <xdr:col>24</xdr:col>
      <xdr:colOff>63500</xdr:colOff>
      <xdr:row>58</xdr:row>
      <xdr:rowOff>55225</xdr:rowOff>
    </xdr:to>
    <xdr:cxnSp macro="">
      <xdr:nvCxnSpPr>
        <xdr:cNvPr id="118" name="直線コネクタ 117"/>
        <xdr:cNvCxnSpPr/>
      </xdr:nvCxnSpPr>
      <xdr:spPr>
        <a:xfrm>
          <a:off x="3797300" y="9912179"/>
          <a:ext cx="838200" cy="8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139529</xdr:rowOff>
    </xdr:from>
    <xdr:to>
      <xdr:col>19</xdr:col>
      <xdr:colOff>177800</xdr:colOff>
      <xdr:row>58</xdr:row>
      <xdr:rowOff>86356</xdr:rowOff>
    </xdr:to>
    <xdr:cxnSp macro="">
      <xdr:nvCxnSpPr>
        <xdr:cNvPr id="121" name="直線コネクタ 120"/>
        <xdr:cNvCxnSpPr/>
      </xdr:nvCxnSpPr>
      <xdr:spPr>
        <a:xfrm flipV="1">
          <a:off x="2908300" y="9912179"/>
          <a:ext cx="889000" cy="11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72945</xdr:rowOff>
    </xdr:from>
    <xdr:to>
      <xdr:col>20</xdr:col>
      <xdr:colOff>38100</xdr:colOff>
      <xdr:row>58</xdr:row>
      <xdr:rowOff>3095</xdr:rowOff>
    </xdr:to>
    <xdr:sp macro="" textlink="">
      <xdr:nvSpPr>
        <xdr:cNvPr id="122" name="フローチャート: 判断 121"/>
        <xdr:cNvSpPr/>
      </xdr:nvSpPr>
      <xdr:spPr>
        <a:xfrm>
          <a:off x="3746500" y="984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19622</xdr:rowOff>
    </xdr:from>
    <xdr:ext cx="599010" cy="259045"/>
    <xdr:sp macro="" textlink="">
      <xdr:nvSpPr>
        <xdr:cNvPr id="123" name="テキスト ボックス 122"/>
        <xdr:cNvSpPr txBox="1"/>
      </xdr:nvSpPr>
      <xdr:spPr>
        <a:xfrm>
          <a:off x="3497795" y="962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86356</xdr:rowOff>
    </xdr:from>
    <xdr:to>
      <xdr:col>15</xdr:col>
      <xdr:colOff>50800</xdr:colOff>
      <xdr:row>58</xdr:row>
      <xdr:rowOff>100527</xdr:rowOff>
    </xdr:to>
    <xdr:cxnSp macro="">
      <xdr:nvCxnSpPr>
        <xdr:cNvPr id="124" name="直線コネクタ 123"/>
        <xdr:cNvCxnSpPr/>
      </xdr:nvCxnSpPr>
      <xdr:spPr>
        <a:xfrm flipV="1">
          <a:off x="2019300" y="10030456"/>
          <a:ext cx="889000" cy="1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25133</xdr:rowOff>
    </xdr:from>
    <xdr:to>
      <xdr:col>15</xdr:col>
      <xdr:colOff>101600</xdr:colOff>
      <xdr:row>58</xdr:row>
      <xdr:rowOff>126733</xdr:rowOff>
    </xdr:to>
    <xdr:sp macro="" textlink="">
      <xdr:nvSpPr>
        <xdr:cNvPr id="125" name="フローチャート: 判断 124"/>
        <xdr:cNvSpPr/>
      </xdr:nvSpPr>
      <xdr:spPr>
        <a:xfrm>
          <a:off x="2857500" y="996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143260</xdr:rowOff>
    </xdr:from>
    <xdr:ext cx="599010" cy="259045"/>
    <xdr:sp macro="" textlink="">
      <xdr:nvSpPr>
        <xdr:cNvPr id="126" name="テキスト ボックス 125"/>
        <xdr:cNvSpPr txBox="1"/>
      </xdr:nvSpPr>
      <xdr:spPr>
        <a:xfrm>
          <a:off x="2608795" y="974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53575</xdr:rowOff>
    </xdr:from>
    <xdr:to>
      <xdr:col>10</xdr:col>
      <xdr:colOff>114300</xdr:colOff>
      <xdr:row>58</xdr:row>
      <xdr:rowOff>100527</xdr:rowOff>
    </xdr:to>
    <xdr:cxnSp macro="">
      <xdr:nvCxnSpPr>
        <xdr:cNvPr id="127" name="直線コネクタ 126"/>
        <xdr:cNvCxnSpPr/>
      </xdr:nvCxnSpPr>
      <xdr:spPr>
        <a:xfrm>
          <a:off x="1130300" y="9997675"/>
          <a:ext cx="889000" cy="4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53048</xdr:rowOff>
    </xdr:from>
    <xdr:to>
      <xdr:col>10</xdr:col>
      <xdr:colOff>165100</xdr:colOff>
      <xdr:row>58</xdr:row>
      <xdr:rowOff>154648</xdr:rowOff>
    </xdr:to>
    <xdr:sp macro="" textlink="">
      <xdr:nvSpPr>
        <xdr:cNvPr id="128" name="フローチャート: 判断 127"/>
        <xdr:cNvSpPr/>
      </xdr:nvSpPr>
      <xdr:spPr>
        <a:xfrm>
          <a:off x="1968500" y="999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145775</xdr:rowOff>
    </xdr:from>
    <xdr:ext cx="534377" cy="259045"/>
    <xdr:sp macro="" textlink="">
      <xdr:nvSpPr>
        <xdr:cNvPr id="129" name="テキスト ボックス 128"/>
        <xdr:cNvSpPr txBox="1"/>
      </xdr:nvSpPr>
      <xdr:spPr>
        <a:xfrm>
          <a:off x="1752111" y="1008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53415</xdr:rowOff>
    </xdr:from>
    <xdr:to>
      <xdr:col>6</xdr:col>
      <xdr:colOff>38100</xdr:colOff>
      <xdr:row>58</xdr:row>
      <xdr:rowOff>155015</xdr:rowOff>
    </xdr:to>
    <xdr:sp macro="" textlink="">
      <xdr:nvSpPr>
        <xdr:cNvPr id="130" name="フローチャート: 判断 129"/>
        <xdr:cNvSpPr/>
      </xdr:nvSpPr>
      <xdr:spPr>
        <a:xfrm>
          <a:off x="1079500" y="99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146142</xdr:rowOff>
    </xdr:from>
    <xdr:ext cx="534377" cy="259045"/>
    <xdr:sp macro="" textlink="">
      <xdr:nvSpPr>
        <xdr:cNvPr id="131" name="テキスト ボックス 130"/>
        <xdr:cNvSpPr txBox="1"/>
      </xdr:nvSpPr>
      <xdr:spPr>
        <a:xfrm>
          <a:off x="863111" y="1009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4425</xdr:rowOff>
    </xdr:from>
    <xdr:to>
      <xdr:col>24</xdr:col>
      <xdr:colOff>114300</xdr:colOff>
      <xdr:row>58</xdr:row>
      <xdr:rowOff>106025</xdr:rowOff>
    </xdr:to>
    <xdr:sp macro="" textlink="">
      <xdr:nvSpPr>
        <xdr:cNvPr id="137" name="楕円 136"/>
        <xdr:cNvSpPr/>
      </xdr:nvSpPr>
      <xdr:spPr>
        <a:xfrm>
          <a:off x="4584700" y="994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144453</xdr:rowOff>
    </xdr:from>
    <xdr:ext cx="599010" cy="259045"/>
    <xdr:sp macro="" textlink="">
      <xdr:nvSpPr>
        <xdr:cNvPr id="138" name="総務費該当値テキスト"/>
        <xdr:cNvSpPr txBox="1"/>
      </xdr:nvSpPr>
      <xdr:spPr>
        <a:xfrm>
          <a:off x="4686300" y="991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88729</xdr:rowOff>
    </xdr:from>
    <xdr:to>
      <xdr:col>20</xdr:col>
      <xdr:colOff>38100</xdr:colOff>
      <xdr:row>58</xdr:row>
      <xdr:rowOff>18879</xdr:rowOff>
    </xdr:to>
    <xdr:sp macro="" textlink="">
      <xdr:nvSpPr>
        <xdr:cNvPr id="139" name="楕円 138"/>
        <xdr:cNvSpPr/>
      </xdr:nvSpPr>
      <xdr:spPr>
        <a:xfrm>
          <a:off x="3746500" y="986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10006</xdr:rowOff>
    </xdr:from>
    <xdr:ext cx="599010" cy="259045"/>
    <xdr:sp macro="" textlink="">
      <xdr:nvSpPr>
        <xdr:cNvPr id="140" name="テキスト ボックス 139"/>
        <xdr:cNvSpPr txBox="1"/>
      </xdr:nvSpPr>
      <xdr:spPr>
        <a:xfrm>
          <a:off x="3497795" y="9954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35556</xdr:rowOff>
    </xdr:from>
    <xdr:to>
      <xdr:col>15</xdr:col>
      <xdr:colOff>101600</xdr:colOff>
      <xdr:row>58</xdr:row>
      <xdr:rowOff>137156</xdr:rowOff>
    </xdr:to>
    <xdr:sp macro="" textlink="">
      <xdr:nvSpPr>
        <xdr:cNvPr id="141" name="楕円 140"/>
        <xdr:cNvSpPr/>
      </xdr:nvSpPr>
      <xdr:spPr>
        <a:xfrm>
          <a:off x="2857500" y="997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128283</xdr:rowOff>
    </xdr:from>
    <xdr:ext cx="599010" cy="259045"/>
    <xdr:sp macro="" textlink="">
      <xdr:nvSpPr>
        <xdr:cNvPr id="142" name="テキスト ボックス 141"/>
        <xdr:cNvSpPr txBox="1"/>
      </xdr:nvSpPr>
      <xdr:spPr>
        <a:xfrm>
          <a:off x="2608795" y="1007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49727</xdr:rowOff>
    </xdr:from>
    <xdr:to>
      <xdr:col>10</xdr:col>
      <xdr:colOff>165100</xdr:colOff>
      <xdr:row>58</xdr:row>
      <xdr:rowOff>151327</xdr:rowOff>
    </xdr:to>
    <xdr:sp macro="" textlink="">
      <xdr:nvSpPr>
        <xdr:cNvPr id="143" name="楕円 142"/>
        <xdr:cNvSpPr/>
      </xdr:nvSpPr>
      <xdr:spPr>
        <a:xfrm>
          <a:off x="1968500" y="999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167854</xdr:rowOff>
    </xdr:from>
    <xdr:ext cx="534377" cy="259045"/>
    <xdr:sp macro="" textlink="">
      <xdr:nvSpPr>
        <xdr:cNvPr id="144" name="テキスト ボックス 143"/>
        <xdr:cNvSpPr txBox="1"/>
      </xdr:nvSpPr>
      <xdr:spPr>
        <a:xfrm>
          <a:off x="1752111" y="976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2775</xdr:rowOff>
    </xdr:from>
    <xdr:to>
      <xdr:col>6</xdr:col>
      <xdr:colOff>38100</xdr:colOff>
      <xdr:row>58</xdr:row>
      <xdr:rowOff>104375</xdr:rowOff>
    </xdr:to>
    <xdr:sp macro="" textlink="">
      <xdr:nvSpPr>
        <xdr:cNvPr id="145" name="楕円 144"/>
        <xdr:cNvSpPr/>
      </xdr:nvSpPr>
      <xdr:spPr>
        <a:xfrm>
          <a:off x="1079500" y="994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120902</xdr:rowOff>
    </xdr:from>
    <xdr:ext cx="599010" cy="259045"/>
    <xdr:sp macro="" textlink="">
      <xdr:nvSpPr>
        <xdr:cNvPr id="146" name="テキスト ボックス 145"/>
        <xdr:cNvSpPr txBox="1"/>
      </xdr:nvSpPr>
      <xdr:spPr>
        <a:xfrm>
          <a:off x="830795" y="972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140167</xdr:rowOff>
    </xdr:from>
    <xdr:to>
      <xdr:col>24</xdr:col>
      <xdr:colOff>63500</xdr:colOff>
      <xdr:row>76</xdr:row>
      <xdr:rowOff>39399</xdr:rowOff>
    </xdr:to>
    <xdr:cxnSp macro="">
      <xdr:nvCxnSpPr>
        <xdr:cNvPr id="174" name="直線コネクタ 173"/>
        <xdr:cNvCxnSpPr/>
      </xdr:nvCxnSpPr>
      <xdr:spPr>
        <a:xfrm flipV="1">
          <a:off x="3797300" y="12998917"/>
          <a:ext cx="838200" cy="7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39399</xdr:rowOff>
    </xdr:from>
    <xdr:to>
      <xdr:col>19</xdr:col>
      <xdr:colOff>177800</xdr:colOff>
      <xdr:row>76</xdr:row>
      <xdr:rowOff>96092</xdr:rowOff>
    </xdr:to>
    <xdr:cxnSp macro="">
      <xdr:nvCxnSpPr>
        <xdr:cNvPr id="177" name="直線コネクタ 176"/>
        <xdr:cNvCxnSpPr/>
      </xdr:nvCxnSpPr>
      <xdr:spPr>
        <a:xfrm flipV="1">
          <a:off x="2908300" y="13069599"/>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64960</xdr:rowOff>
    </xdr:from>
    <xdr:to>
      <xdr:col>20</xdr:col>
      <xdr:colOff>38100</xdr:colOff>
      <xdr:row>76</xdr:row>
      <xdr:rowOff>166560</xdr:rowOff>
    </xdr:to>
    <xdr:sp macro="" textlink="">
      <xdr:nvSpPr>
        <xdr:cNvPr id="178" name="フローチャート: 判断 177"/>
        <xdr:cNvSpPr/>
      </xdr:nvSpPr>
      <xdr:spPr>
        <a:xfrm>
          <a:off x="3746500" y="130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157687</xdr:rowOff>
    </xdr:from>
    <xdr:ext cx="599010" cy="259045"/>
    <xdr:sp macro="" textlink="">
      <xdr:nvSpPr>
        <xdr:cNvPr id="179" name="テキスト ボックス 178"/>
        <xdr:cNvSpPr txBox="1"/>
      </xdr:nvSpPr>
      <xdr:spPr>
        <a:xfrm>
          <a:off x="3497795" y="1318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96092</xdr:rowOff>
    </xdr:from>
    <xdr:to>
      <xdr:col>15</xdr:col>
      <xdr:colOff>50800</xdr:colOff>
      <xdr:row>77</xdr:row>
      <xdr:rowOff>9883</xdr:rowOff>
    </xdr:to>
    <xdr:cxnSp macro="">
      <xdr:nvCxnSpPr>
        <xdr:cNvPr id="180" name="直線コネクタ 179"/>
        <xdr:cNvCxnSpPr/>
      </xdr:nvCxnSpPr>
      <xdr:spPr>
        <a:xfrm flipV="1">
          <a:off x="2019300" y="13126292"/>
          <a:ext cx="889000" cy="8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95328</xdr:rowOff>
    </xdr:from>
    <xdr:to>
      <xdr:col>15</xdr:col>
      <xdr:colOff>101600</xdr:colOff>
      <xdr:row>77</xdr:row>
      <xdr:rowOff>25478</xdr:rowOff>
    </xdr:to>
    <xdr:sp macro="" textlink="">
      <xdr:nvSpPr>
        <xdr:cNvPr id="181" name="フローチャート: 判断 180"/>
        <xdr:cNvSpPr/>
      </xdr:nvSpPr>
      <xdr:spPr>
        <a:xfrm>
          <a:off x="2857500" y="1312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16605</xdr:rowOff>
    </xdr:from>
    <xdr:ext cx="599010" cy="259045"/>
    <xdr:sp macro="" textlink="">
      <xdr:nvSpPr>
        <xdr:cNvPr id="182" name="テキスト ボックス 181"/>
        <xdr:cNvSpPr txBox="1"/>
      </xdr:nvSpPr>
      <xdr:spPr>
        <a:xfrm>
          <a:off x="2608795" y="1321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114810</xdr:rowOff>
    </xdr:from>
    <xdr:to>
      <xdr:col>10</xdr:col>
      <xdr:colOff>114300</xdr:colOff>
      <xdr:row>77</xdr:row>
      <xdr:rowOff>9883</xdr:rowOff>
    </xdr:to>
    <xdr:cxnSp macro="">
      <xdr:nvCxnSpPr>
        <xdr:cNvPr id="183" name="直線コネクタ 182"/>
        <xdr:cNvCxnSpPr/>
      </xdr:nvCxnSpPr>
      <xdr:spPr>
        <a:xfrm>
          <a:off x="1130300" y="13145010"/>
          <a:ext cx="8890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143315</xdr:rowOff>
    </xdr:from>
    <xdr:to>
      <xdr:col>10</xdr:col>
      <xdr:colOff>165100</xdr:colOff>
      <xdr:row>77</xdr:row>
      <xdr:rowOff>73465</xdr:rowOff>
    </xdr:to>
    <xdr:sp macro="" textlink="">
      <xdr:nvSpPr>
        <xdr:cNvPr id="184" name="フローチャート: 判断 183"/>
        <xdr:cNvSpPr/>
      </xdr:nvSpPr>
      <xdr:spPr>
        <a:xfrm>
          <a:off x="1968500" y="1317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64592</xdr:rowOff>
    </xdr:from>
    <xdr:ext cx="599010" cy="259045"/>
    <xdr:sp macro="" textlink="">
      <xdr:nvSpPr>
        <xdr:cNvPr id="185" name="テキスト ボックス 184"/>
        <xdr:cNvSpPr txBox="1"/>
      </xdr:nvSpPr>
      <xdr:spPr>
        <a:xfrm>
          <a:off x="1719795" y="1326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154884</xdr:rowOff>
    </xdr:from>
    <xdr:to>
      <xdr:col>6</xdr:col>
      <xdr:colOff>38100</xdr:colOff>
      <xdr:row>77</xdr:row>
      <xdr:rowOff>85034</xdr:rowOff>
    </xdr:to>
    <xdr:sp macro="" textlink="">
      <xdr:nvSpPr>
        <xdr:cNvPr id="186" name="フローチャート: 判断 185"/>
        <xdr:cNvSpPr/>
      </xdr:nvSpPr>
      <xdr:spPr>
        <a:xfrm>
          <a:off x="1079500" y="1318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76161</xdr:rowOff>
    </xdr:from>
    <xdr:ext cx="599010" cy="259045"/>
    <xdr:sp macro="" textlink="">
      <xdr:nvSpPr>
        <xdr:cNvPr id="187" name="テキスト ボックス 186"/>
        <xdr:cNvSpPr txBox="1"/>
      </xdr:nvSpPr>
      <xdr:spPr>
        <a:xfrm>
          <a:off x="830795" y="13277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89367</xdr:rowOff>
    </xdr:from>
    <xdr:to>
      <xdr:col>24</xdr:col>
      <xdr:colOff>114300</xdr:colOff>
      <xdr:row>76</xdr:row>
      <xdr:rowOff>19517</xdr:rowOff>
    </xdr:to>
    <xdr:sp macro="" textlink="">
      <xdr:nvSpPr>
        <xdr:cNvPr id="193" name="楕円 192"/>
        <xdr:cNvSpPr/>
      </xdr:nvSpPr>
      <xdr:spPr>
        <a:xfrm>
          <a:off x="4584700" y="1294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67794</xdr:rowOff>
    </xdr:from>
    <xdr:ext cx="599010" cy="259045"/>
    <xdr:sp macro="" textlink="">
      <xdr:nvSpPr>
        <xdr:cNvPr id="194" name="民生費該当値テキスト"/>
        <xdr:cNvSpPr txBox="1"/>
      </xdr:nvSpPr>
      <xdr:spPr>
        <a:xfrm>
          <a:off x="4686300" y="129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160049</xdr:rowOff>
    </xdr:from>
    <xdr:to>
      <xdr:col>20</xdr:col>
      <xdr:colOff>38100</xdr:colOff>
      <xdr:row>76</xdr:row>
      <xdr:rowOff>90199</xdr:rowOff>
    </xdr:to>
    <xdr:sp macro="" textlink="">
      <xdr:nvSpPr>
        <xdr:cNvPr id="195" name="楕円 194"/>
        <xdr:cNvSpPr/>
      </xdr:nvSpPr>
      <xdr:spPr>
        <a:xfrm>
          <a:off x="3746500" y="1301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106726</xdr:rowOff>
    </xdr:from>
    <xdr:ext cx="599010" cy="259045"/>
    <xdr:sp macro="" textlink="">
      <xdr:nvSpPr>
        <xdr:cNvPr id="196" name="テキスト ボックス 195"/>
        <xdr:cNvSpPr txBox="1"/>
      </xdr:nvSpPr>
      <xdr:spPr>
        <a:xfrm>
          <a:off x="3497795" y="1279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45292</xdr:rowOff>
    </xdr:from>
    <xdr:to>
      <xdr:col>15</xdr:col>
      <xdr:colOff>101600</xdr:colOff>
      <xdr:row>76</xdr:row>
      <xdr:rowOff>146892</xdr:rowOff>
    </xdr:to>
    <xdr:sp macro="" textlink="">
      <xdr:nvSpPr>
        <xdr:cNvPr id="197" name="楕円 196"/>
        <xdr:cNvSpPr/>
      </xdr:nvSpPr>
      <xdr:spPr>
        <a:xfrm>
          <a:off x="2857500" y="1307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163420</xdr:rowOff>
    </xdr:from>
    <xdr:ext cx="599010" cy="259045"/>
    <xdr:sp macro="" textlink="">
      <xdr:nvSpPr>
        <xdr:cNvPr id="198" name="テキスト ボックス 197"/>
        <xdr:cNvSpPr txBox="1"/>
      </xdr:nvSpPr>
      <xdr:spPr>
        <a:xfrm>
          <a:off x="2608795" y="1285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130533</xdr:rowOff>
    </xdr:from>
    <xdr:to>
      <xdr:col>10</xdr:col>
      <xdr:colOff>165100</xdr:colOff>
      <xdr:row>77</xdr:row>
      <xdr:rowOff>60683</xdr:rowOff>
    </xdr:to>
    <xdr:sp macro="" textlink="">
      <xdr:nvSpPr>
        <xdr:cNvPr id="199" name="楕円 198"/>
        <xdr:cNvSpPr/>
      </xdr:nvSpPr>
      <xdr:spPr>
        <a:xfrm>
          <a:off x="1968500" y="1316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77209</xdr:rowOff>
    </xdr:from>
    <xdr:ext cx="599010" cy="259045"/>
    <xdr:sp macro="" textlink="">
      <xdr:nvSpPr>
        <xdr:cNvPr id="200" name="テキスト ボックス 199"/>
        <xdr:cNvSpPr txBox="1"/>
      </xdr:nvSpPr>
      <xdr:spPr>
        <a:xfrm>
          <a:off x="1719795" y="12935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64010</xdr:rowOff>
    </xdr:from>
    <xdr:to>
      <xdr:col>6</xdr:col>
      <xdr:colOff>38100</xdr:colOff>
      <xdr:row>76</xdr:row>
      <xdr:rowOff>165610</xdr:rowOff>
    </xdr:to>
    <xdr:sp macro="" textlink="">
      <xdr:nvSpPr>
        <xdr:cNvPr id="201" name="楕円 200"/>
        <xdr:cNvSpPr/>
      </xdr:nvSpPr>
      <xdr:spPr>
        <a:xfrm>
          <a:off x="1079500" y="1309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10687</xdr:rowOff>
    </xdr:from>
    <xdr:ext cx="599010" cy="259045"/>
    <xdr:sp macro="" textlink="">
      <xdr:nvSpPr>
        <xdr:cNvPr id="202" name="テキスト ボックス 201"/>
        <xdr:cNvSpPr txBox="1"/>
      </xdr:nvSpPr>
      <xdr:spPr>
        <a:xfrm>
          <a:off x="830795" y="1286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1245</xdr:rowOff>
    </xdr:from>
    <xdr:to>
      <xdr:col>24</xdr:col>
      <xdr:colOff>63500</xdr:colOff>
      <xdr:row>96</xdr:row>
      <xdr:rowOff>66456</xdr:rowOff>
    </xdr:to>
    <xdr:cxnSp macro="">
      <xdr:nvCxnSpPr>
        <xdr:cNvPr id="231" name="直線コネクタ 230"/>
        <xdr:cNvCxnSpPr/>
      </xdr:nvCxnSpPr>
      <xdr:spPr>
        <a:xfrm flipV="1">
          <a:off x="3797300" y="16460445"/>
          <a:ext cx="838200" cy="6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165923</xdr:rowOff>
    </xdr:from>
    <xdr:ext cx="534377" cy="259045"/>
    <xdr:sp macro="" textlink="">
      <xdr:nvSpPr>
        <xdr:cNvPr id="232" name="衛生費平均値テキスト"/>
        <xdr:cNvSpPr txBox="1"/>
      </xdr:nvSpPr>
      <xdr:spPr>
        <a:xfrm>
          <a:off x="4686300" y="1645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145835</xdr:rowOff>
    </xdr:from>
    <xdr:to>
      <xdr:col>19</xdr:col>
      <xdr:colOff>177800</xdr:colOff>
      <xdr:row>96</xdr:row>
      <xdr:rowOff>66456</xdr:rowOff>
    </xdr:to>
    <xdr:cxnSp macro="">
      <xdr:nvCxnSpPr>
        <xdr:cNvPr id="234" name="直線コネクタ 233"/>
        <xdr:cNvCxnSpPr/>
      </xdr:nvCxnSpPr>
      <xdr:spPr>
        <a:xfrm>
          <a:off x="2908300" y="16433585"/>
          <a:ext cx="889000" cy="9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93304</xdr:rowOff>
    </xdr:from>
    <xdr:to>
      <xdr:col>20</xdr:col>
      <xdr:colOff>38100</xdr:colOff>
      <xdr:row>97</xdr:row>
      <xdr:rowOff>23454</xdr:rowOff>
    </xdr:to>
    <xdr:sp macro="" textlink="">
      <xdr:nvSpPr>
        <xdr:cNvPr id="235" name="フローチャート: 判断 234"/>
        <xdr:cNvSpPr/>
      </xdr:nvSpPr>
      <xdr:spPr>
        <a:xfrm>
          <a:off x="3746500" y="165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14581</xdr:rowOff>
    </xdr:from>
    <xdr:ext cx="534377" cy="259045"/>
    <xdr:sp macro="" textlink="">
      <xdr:nvSpPr>
        <xdr:cNvPr id="236" name="テキスト ボックス 235"/>
        <xdr:cNvSpPr txBox="1"/>
      </xdr:nvSpPr>
      <xdr:spPr>
        <a:xfrm>
          <a:off x="3530111" y="166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145835</xdr:rowOff>
    </xdr:from>
    <xdr:to>
      <xdr:col>15</xdr:col>
      <xdr:colOff>50800</xdr:colOff>
      <xdr:row>96</xdr:row>
      <xdr:rowOff>5268</xdr:rowOff>
    </xdr:to>
    <xdr:cxnSp macro="">
      <xdr:nvCxnSpPr>
        <xdr:cNvPr id="237" name="直線コネクタ 236"/>
        <xdr:cNvCxnSpPr/>
      </xdr:nvCxnSpPr>
      <xdr:spPr>
        <a:xfrm flipV="1">
          <a:off x="2019300" y="16433585"/>
          <a:ext cx="889000" cy="3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124386</xdr:rowOff>
    </xdr:from>
    <xdr:to>
      <xdr:col>15</xdr:col>
      <xdr:colOff>101600</xdr:colOff>
      <xdr:row>97</xdr:row>
      <xdr:rowOff>54536</xdr:rowOff>
    </xdr:to>
    <xdr:sp macro="" textlink="">
      <xdr:nvSpPr>
        <xdr:cNvPr id="238" name="フローチャート: 判断 237"/>
        <xdr:cNvSpPr/>
      </xdr:nvSpPr>
      <xdr:spPr>
        <a:xfrm>
          <a:off x="2857500" y="1658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45663</xdr:rowOff>
    </xdr:from>
    <xdr:ext cx="534377" cy="259045"/>
    <xdr:sp macro="" textlink="">
      <xdr:nvSpPr>
        <xdr:cNvPr id="239" name="テキスト ボックス 238"/>
        <xdr:cNvSpPr txBox="1"/>
      </xdr:nvSpPr>
      <xdr:spPr>
        <a:xfrm>
          <a:off x="2641111" y="1667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5268</xdr:rowOff>
    </xdr:from>
    <xdr:to>
      <xdr:col>10</xdr:col>
      <xdr:colOff>114300</xdr:colOff>
      <xdr:row>96</xdr:row>
      <xdr:rowOff>113875</xdr:rowOff>
    </xdr:to>
    <xdr:cxnSp macro="">
      <xdr:nvCxnSpPr>
        <xdr:cNvPr id="240" name="直線コネクタ 239"/>
        <xdr:cNvCxnSpPr/>
      </xdr:nvCxnSpPr>
      <xdr:spPr>
        <a:xfrm flipV="1">
          <a:off x="1130300" y="16464468"/>
          <a:ext cx="889000" cy="10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143345</xdr:rowOff>
    </xdr:from>
    <xdr:to>
      <xdr:col>10</xdr:col>
      <xdr:colOff>165100</xdr:colOff>
      <xdr:row>97</xdr:row>
      <xdr:rowOff>73495</xdr:rowOff>
    </xdr:to>
    <xdr:sp macro="" textlink="">
      <xdr:nvSpPr>
        <xdr:cNvPr id="241" name="フローチャート: 判断 240"/>
        <xdr:cNvSpPr/>
      </xdr:nvSpPr>
      <xdr:spPr>
        <a:xfrm>
          <a:off x="1968500" y="1660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64622</xdr:rowOff>
    </xdr:from>
    <xdr:ext cx="534377" cy="259045"/>
    <xdr:sp macro="" textlink="">
      <xdr:nvSpPr>
        <xdr:cNvPr id="242" name="テキスト ボックス 241"/>
        <xdr:cNvSpPr txBox="1"/>
      </xdr:nvSpPr>
      <xdr:spPr>
        <a:xfrm>
          <a:off x="1752111" y="1669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169535</xdr:rowOff>
    </xdr:from>
    <xdr:to>
      <xdr:col>6</xdr:col>
      <xdr:colOff>38100</xdr:colOff>
      <xdr:row>97</xdr:row>
      <xdr:rowOff>99685</xdr:rowOff>
    </xdr:to>
    <xdr:sp macro="" textlink="">
      <xdr:nvSpPr>
        <xdr:cNvPr id="243" name="フローチャート: 判断 242"/>
        <xdr:cNvSpPr/>
      </xdr:nvSpPr>
      <xdr:spPr>
        <a:xfrm>
          <a:off x="1079500" y="166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90812</xdr:rowOff>
    </xdr:from>
    <xdr:ext cx="534377" cy="259045"/>
    <xdr:sp macro="" textlink="">
      <xdr:nvSpPr>
        <xdr:cNvPr id="244" name="テキスト ボックス 243"/>
        <xdr:cNvSpPr txBox="1"/>
      </xdr:nvSpPr>
      <xdr:spPr>
        <a:xfrm>
          <a:off x="863111" y="1672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121895</xdr:rowOff>
    </xdr:from>
    <xdr:to>
      <xdr:col>24</xdr:col>
      <xdr:colOff>114300</xdr:colOff>
      <xdr:row>96</xdr:row>
      <xdr:rowOff>52045</xdr:rowOff>
    </xdr:to>
    <xdr:sp macro="" textlink="">
      <xdr:nvSpPr>
        <xdr:cNvPr id="250" name="楕円 249"/>
        <xdr:cNvSpPr/>
      </xdr:nvSpPr>
      <xdr:spPr>
        <a:xfrm>
          <a:off x="4584700" y="164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144772</xdr:rowOff>
    </xdr:from>
    <xdr:ext cx="534377" cy="259045"/>
    <xdr:sp macro="" textlink="">
      <xdr:nvSpPr>
        <xdr:cNvPr id="251" name="衛生費該当値テキスト"/>
        <xdr:cNvSpPr txBox="1"/>
      </xdr:nvSpPr>
      <xdr:spPr>
        <a:xfrm>
          <a:off x="4686300" y="1626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15656</xdr:rowOff>
    </xdr:from>
    <xdr:to>
      <xdr:col>20</xdr:col>
      <xdr:colOff>38100</xdr:colOff>
      <xdr:row>96</xdr:row>
      <xdr:rowOff>117256</xdr:rowOff>
    </xdr:to>
    <xdr:sp macro="" textlink="">
      <xdr:nvSpPr>
        <xdr:cNvPr id="252" name="楕円 251"/>
        <xdr:cNvSpPr/>
      </xdr:nvSpPr>
      <xdr:spPr>
        <a:xfrm>
          <a:off x="3746500" y="1647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133783</xdr:rowOff>
    </xdr:from>
    <xdr:ext cx="534377" cy="259045"/>
    <xdr:sp macro="" textlink="">
      <xdr:nvSpPr>
        <xdr:cNvPr id="253" name="テキスト ボックス 252"/>
        <xdr:cNvSpPr txBox="1"/>
      </xdr:nvSpPr>
      <xdr:spPr>
        <a:xfrm>
          <a:off x="3530111" y="1625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95035</xdr:rowOff>
    </xdr:from>
    <xdr:to>
      <xdr:col>15</xdr:col>
      <xdr:colOff>101600</xdr:colOff>
      <xdr:row>96</xdr:row>
      <xdr:rowOff>25185</xdr:rowOff>
    </xdr:to>
    <xdr:sp macro="" textlink="">
      <xdr:nvSpPr>
        <xdr:cNvPr id="254" name="楕円 253"/>
        <xdr:cNvSpPr/>
      </xdr:nvSpPr>
      <xdr:spPr>
        <a:xfrm>
          <a:off x="2857500" y="1638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41712</xdr:rowOff>
    </xdr:from>
    <xdr:ext cx="534377" cy="259045"/>
    <xdr:sp macro="" textlink="">
      <xdr:nvSpPr>
        <xdr:cNvPr id="255" name="テキスト ボックス 254"/>
        <xdr:cNvSpPr txBox="1"/>
      </xdr:nvSpPr>
      <xdr:spPr>
        <a:xfrm>
          <a:off x="2641111" y="1615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125918</xdr:rowOff>
    </xdr:from>
    <xdr:to>
      <xdr:col>10</xdr:col>
      <xdr:colOff>165100</xdr:colOff>
      <xdr:row>96</xdr:row>
      <xdr:rowOff>56068</xdr:rowOff>
    </xdr:to>
    <xdr:sp macro="" textlink="">
      <xdr:nvSpPr>
        <xdr:cNvPr id="256" name="楕円 255"/>
        <xdr:cNvSpPr/>
      </xdr:nvSpPr>
      <xdr:spPr>
        <a:xfrm>
          <a:off x="1968500" y="164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72595</xdr:rowOff>
    </xdr:from>
    <xdr:ext cx="534377" cy="259045"/>
    <xdr:sp macro="" textlink="">
      <xdr:nvSpPr>
        <xdr:cNvPr id="257" name="テキスト ボックス 256"/>
        <xdr:cNvSpPr txBox="1"/>
      </xdr:nvSpPr>
      <xdr:spPr>
        <a:xfrm>
          <a:off x="1752111" y="1618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63075</xdr:rowOff>
    </xdr:from>
    <xdr:to>
      <xdr:col>6</xdr:col>
      <xdr:colOff>38100</xdr:colOff>
      <xdr:row>96</xdr:row>
      <xdr:rowOff>164675</xdr:rowOff>
    </xdr:to>
    <xdr:sp macro="" textlink="">
      <xdr:nvSpPr>
        <xdr:cNvPr id="258" name="楕円 257"/>
        <xdr:cNvSpPr/>
      </xdr:nvSpPr>
      <xdr:spPr>
        <a:xfrm>
          <a:off x="1079500" y="1652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9752</xdr:rowOff>
    </xdr:from>
    <xdr:ext cx="534377" cy="259045"/>
    <xdr:sp macro="" textlink="">
      <xdr:nvSpPr>
        <xdr:cNvPr id="259" name="テキスト ボックス 258"/>
        <xdr:cNvSpPr txBox="1"/>
      </xdr:nvSpPr>
      <xdr:spPr>
        <a:xfrm>
          <a:off x="863111" y="1629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113182</xdr:rowOff>
    </xdr:from>
    <xdr:to>
      <xdr:col>55</xdr:col>
      <xdr:colOff>0</xdr:colOff>
      <xdr:row>38</xdr:row>
      <xdr:rowOff>115468</xdr:rowOff>
    </xdr:to>
    <xdr:cxnSp macro="">
      <xdr:nvCxnSpPr>
        <xdr:cNvPr id="286" name="直線コネクタ 285"/>
        <xdr:cNvCxnSpPr/>
      </xdr:nvCxnSpPr>
      <xdr:spPr>
        <a:xfrm>
          <a:off x="9639300" y="662828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113182</xdr:rowOff>
    </xdr:from>
    <xdr:to>
      <xdr:col>50</xdr:col>
      <xdr:colOff>114300</xdr:colOff>
      <xdr:row>38</xdr:row>
      <xdr:rowOff>114554</xdr:rowOff>
    </xdr:to>
    <xdr:cxnSp macro="">
      <xdr:nvCxnSpPr>
        <xdr:cNvPr id="289" name="直線コネクタ 288"/>
        <xdr:cNvCxnSpPr/>
      </xdr:nvCxnSpPr>
      <xdr:spPr>
        <a:xfrm flipV="1">
          <a:off x="8750300" y="662828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24435</xdr:rowOff>
    </xdr:from>
    <xdr:to>
      <xdr:col>50</xdr:col>
      <xdr:colOff>165100</xdr:colOff>
      <xdr:row>37</xdr:row>
      <xdr:rowOff>126035</xdr:rowOff>
    </xdr:to>
    <xdr:sp macro="" textlink="">
      <xdr:nvSpPr>
        <xdr:cNvPr id="290" name="フローチャート: 判断 289"/>
        <xdr:cNvSpPr/>
      </xdr:nvSpPr>
      <xdr:spPr>
        <a:xfrm>
          <a:off x="9588500" y="63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142562</xdr:rowOff>
    </xdr:from>
    <xdr:ext cx="469744" cy="259045"/>
    <xdr:sp macro="" textlink="">
      <xdr:nvSpPr>
        <xdr:cNvPr id="291" name="テキスト ボックス 290"/>
        <xdr:cNvSpPr txBox="1"/>
      </xdr:nvSpPr>
      <xdr:spPr>
        <a:xfrm>
          <a:off x="9404428" y="614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114554</xdr:rowOff>
    </xdr:from>
    <xdr:to>
      <xdr:col>45</xdr:col>
      <xdr:colOff>177800</xdr:colOff>
      <xdr:row>38</xdr:row>
      <xdr:rowOff>115239</xdr:rowOff>
    </xdr:to>
    <xdr:cxnSp macro="">
      <xdr:nvCxnSpPr>
        <xdr:cNvPr id="292" name="直線コネクタ 291"/>
        <xdr:cNvCxnSpPr/>
      </xdr:nvCxnSpPr>
      <xdr:spPr>
        <a:xfrm flipV="1">
          <a:off x="7861300" y="6629654"/>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55067</xdr:rowOff>
    </xdr:from>
    <xdr:to>
      <xdr:col>46</xdr:col>
      <xdr:colOff>38100</xdr:colOff>
      <xdr:row>37</xdr:row>
      <xdr:rowOff>156667</xdr:rowOff>
    </xdr:to>
    <xdr:sp macro="" textlink="">
      <xdr:nvSpPr>
        <xdr:cNvPr id="293" name="フローチャート: 判断 292"/>
        <xdr:cNvSpPr/>
      </xdr:nvSpPr>
      <xdr:spPr>
        <a:xfrm>
          <a:off x="8699500" y="639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1744</xdr:rowOff>
    </xdr:from>
    <xdr:ext cx="378565" cy="259045"/>
    <xdr:sp macro="" textlink="">
      <xdr:nvSpPr>
        <xdr:cNvPr id="294" name="テキスト ボックス 293"/>
        <xdr:cNvSpPr txBox="1"/>
      </xdr:nvSpPr>
      <xdr:spPr>
        <a:xfrm>
          <a:off x="8561017" y="6173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108153</xdr:rowOff>
    </xdr:from>
    <xdr:to>
      <xdr:col>41</xdr:col>
      <xdr:colOff>50800</xdr:colOff>
      <xdr:row>38</xdr:row>
      <xdr:rowOff>115239</xdr:rowOff>
    </xdr:to>
    <xdr:cxnSp macro="">
      <xdr:nvCxnSpPr>
        <xdr:cNvPr id="295" name="直線コネクタ 294"/>
        <xdr:cNvCxnSpPr/>
      </xdr:nvCxnSpPr>
      <xdr:spPr>
        <a:xfrm>
          <a:off x="6972300" y="6623253"/>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50267</xdr:rowOff>
    </xdr:from>
    <xdr:to>
      <xdr:col>41</xdr:col>
      <xdr:colOff>101600</xdr:colOff>
      <xdr:row>37</xdr:row>
      <xdr:rowOff>151867</xdr:rowOff>
    </xdr:to>
    <xdr:sp macro="" textlink="">
      <xdr:nvSpPr>
        <xdr:cNvPr id="296" name="フローチャート: 判断 295"/>
        <xdr:cNvSpPr/>
      </xdr:nvSpPr>
      <xdr:spPr>
        <a:xfrm>
          <a:off x="7810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168394</xdr:rowOff>
    </xdr:from>
    <xdr:ext cx="378565" cy="259045"/>
    <xdr:sp macro="" textlink="">
      <xdr:nvSpPr>
        <xdr:cNvPr id="297" name="テキスト ボックス 296"/>
        <xdr:cNvSpPr txBox="1"/>
      </xdr:nvSpPr>
      <xdr:spPr>
        <a:xfrm>
          <a:off x="7672017" y="616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298" name="フローチャート: 判断 297"/>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156735</xdr:rowOff>
    </xdr:from>
    <xdr:ext cx="378565" cy="259045"/>
    <xdr:sp macro="" textlink="">
      <xdr:nvSpPr>
        <xdr:cNvPr id="299" name="テキスト ボックス 298"/>
        <xdr:cNvSpPr txBox="1"/>
      </xdr:nvSpPr>
      <xdr:spPr>
        <a:xfrm>
          <a:off x="6783017" y="61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64668</xdr:rowOff>
    </xdr:from>
    <xdr:to>
      <xdr:col>55</xdr:col>
      <xdr:colOff>50800</xdr:colOff>
      <xdr:row>38</xdr:row>
      <xdr:rowOff>166268</xdr:rowOff>
    </xdr:to>
    <xdr:sp macro="" textlink="">
      <xdr:nvSpPr>
        <xdr:cNvPr id="305" name="楕円 304"/>
        <xdr:cNvSpPr/>
      </xdr:nvSpPr>
      <xdr:spPr>
        <a:xfrm>
          <a:off x="10426700" y="65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151045</xdr:rowOff>
    </xdr:from>
    <xdr:ext cx="378565" cy="259045"/>
    <xdr:sp macro="" textlink="">
      <xdr:nvSpPr>
        <xdr:cNvPr id="306" name="労働費該当値テキスト"/>
        <xdr:cNvSpPr txBox="1"/>
      </xdr:nvSpPr>
      <xdr:spPr>
        <a:xfrm>
          <a:off x="10528300" y="6494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62382</xdr:rowOff>
    </xdr:from>
    <xdr:to>
      <xdr:col>50</xdr:col>
      <xdr:colOff>165100</xdr:colOff>
      <xdr:row>38</xdr:row>
      <xdr:rowOff>163982</xdr:rowOff>
    </xdr:to>
    <xdr:sp macro="" textlink="">
      <xdr:nvSpPr>
        <xdr:cNvPr id="307" name="楕円 306"/>
        <xdr:cNvSpPr/>
      </xdr:nvSpPr>
      <xdr:spPr>
        <a:xfrm>
          <a:off x="9588500" y="65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155109</xdr:rowOff>
    </xdr:from>
    <xdr:ext cx="378565" cy="259045"/>
    <xdr:sp macro="" textlink="">
      <xdr:nvSpPr>
        <xdr:cNvPr id="308" name="テキスト ボックス 307"/>
        <xdr:cNvSpPr txBox="1"/>
      </xdr:nvSpPr>
      <xdr:spPr>
        <a:xfrm>
          <a:off x="9450017" y="6670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63754</xdr:rowOff>
    </xdr:from>
    <xdr:to>
      <xdr:col>46</xdr:col>
      <xdr:colOff>38100</xdr:colOff>
      <xdr:row>38</xdr:row>
      <xdr:rowOff>165354</xdr:rowOff>
    </xdr:to>
    <xdr:sp macro="" textlink="">
      <xdr:nvSpPr>
        <xdr:cNvPr id="309" name="楕円 308"/>
        <xdr:cNvSpPr/>
      </xdr:nvSpPr>
      <xdr:spPr>
        <a:xfrm>
          <a:off x="86995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156481</xdr:rowOff>
    </xdr:from>
    <xdr:ext cx="378565" cy="259045"/>
    <xdr:sp macro="" textlink="">
      <xdr:nvSpPr>
        <xdr:cNvPr id="310" name="テキスト ボックス 309"/>
        <xdr:cNvSpPr txBox="1"/>
      </xdr:nvSpPr>
      <xdr:spPr>
        <a:xfrm>
          <a:off x="8561017" y="667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64439</xdr:rowOff>
    </xdr:from>
    <xdr:to>
      <xdr:col>41</xdr:col>
      <xdr:colOff>101600</xdr:colOff>
      <xdr:row>38</xdr:row>
      <xdr:rowOff>166039</xdr:rowOff>
    </xdr:to>
    <xdr:sp macro="" textlink="">
      <xdr:nvSpPr>
        <xdr:cNvPr id="311" name="楕円 310"/>
        <xdr:cNvSpPr/>
      </xdr:nvSpPr>
      <xdr:spPr>
        <a:xfrm>
          <a:off x="7810500" y="657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157166</xdr:rowOff>
    </xdr:from>
    <xdr:ext cx="378565" cy="259045"/>
    <xdr:sp macro="" textlink="">
      <xdr:nvSpPr>
        <xdr:cNvPr id="312" name="テキスト ボックス 311"/>
        <xdr:cNvSpPr txBox="1"/>
      </xdr:nvSpPr>
      <xdr:spPr>
        <a:xfrm>
          <a:off x="7672017" y="6672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57353</xdr:rowOff>
    </xdr:from>
    <xdr:to>
      <xdr:col>36</xdr:col>
      <xdr:colOff>165100</xdr:colOff>
      <xdr:row>38</xdr:row>
      <xdr:rowOff>158953</xdr:rowOff>
    </xdr:to>
    <xdr:sp macro="" textlink="">
      <xdr:nvSpPr>
        <xdr:cNvPr id="313" name="楕円 312"/>
        <xdr:cNvSpPr/>
      </xdr:nvSpPr>
      <xdr:spPr>
        <a:xfrm>
          <a:off x="6921500" y="65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150080</xdr:rowOff>
    </xdr:from>
    <xdr:ext cx="378565" cy="259045"/>
    <xdr:sp macro="" textlink="">
      <xdr:nvSpPr>
        <xdr:cNvPr id="314" name="テキスト ボックス 313"/>
        <xdr:cNvSpPr txBox="1"/>
      </xdr:nvSpPr>
      <xdr:spPr>
        <a:xfrm>
          <a:off x="6783017" y="6665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125654</xdr:rowOff>
    </xdr:from>
    <xdr:to>
      <xdr:col>55</xdr:col>
      <xdr:colOff>0</xdr:colOff>
      <xdr:row>55</xdr:row>
      <xdr:rowOff>102743</xdr:rowOff>
    </xdr:to>
    <xdr:cxnSp macro="">
      <xdr:nvCxnSpPr>
        <xdr:cNvPr id="343" name="直線コネクタ 342"/>
        <xdr:cNvCxnSpPr/>
      </xdr:nvCxnSpPr>
      <xdr:spPr>
        <a:xfrm flipV="1">
          <a:off x="9639300" y="9383954"/>
          <a:ext cx="838200" cy="14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xdr:cNvSpPr txBox="1"/>
      </xdr:nvSpPr>
      <xdr:spPr>
        <a:xfrm>
          <a:off x="10528300" y="95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22034</xdr:rowOff>
    </xdr:from>
    <xdr:to>
      <xdr:col>50</xdr:col>
      <xdr:colOff>114300</xdr:colOff>
      <xdr:row>55</xdr:row>
      <xdr:rowOff>102743</xdr:rowOff>
    </xdr:to>
    <xdr:cxnSp macro="">
      <xdr:nvCxnSpPr>
        <xdr:cNvPr id="346" name="直線コネクタ 345"/>
        <xdr:cNvCxnSpPr/>
      </xdr:nvCxnSpPr>
      <xdr:spPr>
        <a:xfrm>
          <a:off x="8750300" y="9451784"/>
          <a:ext cx="889000" cy="8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154000</xdr:rowOff>
    </xdr:from>
    <xdr:to>
      <xdr:col>50</xdr:col>
      <xdr:colOff>165100</xdr:colOff>
      <xdr:row>56</xdr:row>
      <xdr:rowOff>84150</xdr:rowOff>
    </xdr:to>
    <xdr:sp macro="" textlink="">
      <xdr:nvSpPr>
        <xdr:cNvPr id="347" name="フローチャート: 判断 346"/>
        <xdr:cNvSpPr/>
      </xdr:nvSpPr>
      <xdr:spPr>
        <a:xfrm>
          <a:off x="9588500" y="958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75277</xdr:rowOff>
    </xdr:from>
    <xdr:ext cx="534377" cy="259045"/>
    <xdr:sp macro="" textlink="">
      <xdr:nvSpPr>
        <xdr:cNvPr id="348" name="テキスト ボックス 347"/>
        <xdr:cNvSpPr txBox="1"/>
      </xdr:nvSpPr>
      <xdr:spPr>
        <a:xfrm>
          <a:off x="9372111" y="967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22034</xdr:rowOff>
    </xdr:from>
    <xdr:to>
      <xdr:col>45</xdr:col>
      <xdr:colOff>177800</xdr:colOff>
      <xdr:row>55</xdr:row>
      <xdr:rowOff>66015</xdr:rowOff>
    </xdr:to>
    <xdr:cxnSp macro="">
      <xdr:nvCxnSpPr>
        <xdr:cNvPr id="349" name="直線コネクタ 348"/>
        <xdr:cNvCxnSpPr/>
      </xdr:nvCxnSpPr>
      <xdr:spPr>
        <a:xfrm flipV="1">
          <a:off x="7861300" y="9451784"/>
          <a:ext cx="889000" cy="4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166904</xdr:rowOff>
    </xdr:from>
    <xdr:to>
      <xdr:col>46</xdr:col>
      <xdr:colOff>38100</xdr:colOff>
      <xdr:row>56</xdr:row>
      <xdr:rowOff>97054</xdr:rowOff>
    </xdr:to>
    <xdr:sp macro="" textlink="">
      <xdr:nvSpPr>
        <xdr:cNvPr id="350" name="フローチャート: 判断 349"/>
        <xdr:cNvSpPr/>
      </xdr:nvSpPr>
      <xdr:spPr>
        <a:xfrm>
          <a:off x="8699500" y="95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88181</xdr:rowOff>
    </xdr:from>
    <xdr:ext cx="534377" cy="259045"/>
    <xdr:sp macro="" textlink="">
      <xdr:nvSpPr>
        <xdr:cNvPr id="351" name="テキスト ボックス 350"/>
        <xdr:cNvSpPr txBox="1"/>
      </xdr:nvSpPr>
      <xdr:spPr>
        <a:xfrm>
          <a:off x="8483111" y="968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66015</xdr:rowOff>
    </xdr:from>
    <xdr:to>
      <xdr:col>41</xdr:col>
      <xdr:colOff>50800</xdr:colOff>
      <xdr:row>55</xdr:row>
      <xdr:rowOff>98463</xdr:rowOff>
    </xdr:to>
    <xdr:cxnSp macro="">
      <xdr:nvCxnSpPr>
        <xdr:cNvPr id="352" name="直線コネクタ 351"/>
        <xdr:cNvCxnSpPr/>
      </xdr:nvCxnSpPr>
      <xdr:spPr>
        <a:xfrm flipV="1">
          <a:off x="6972300" y="9495765"/>
          <a:ext cx="889000" cy="3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67284</xdr:rowOff>
    </xdr:from>
    <xdr:to>
      <xdr:col>41</xdr:col>
      <xdr:colOff>101600</xdr:colOff>
      <xdr:row>56</xdr:row>
      <xdr:rowOff>168884</xdr:rowOff>
    </xdr:to>
    <xdr:sp macro="" textlink="">
      <xdr:nvSpPr>
        <xdr:cNvPr id="353" name="フローチャート: 判断 352"/>
        <xdr:cNvSpPr/>
      </xdr:nvSpPr>
      <xdr:spPr>
        <a:xfrm>
          <a:off x="7810500" y="966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160011</xdr:rowOff>
    </xdr:from>
    <xdr:ext cx="534377" cy="259045"/>
    <xdr:sp macro="" textlink="">
      <xdr:nvSpPr>
        <xdr:cNvPr id="354" name="テキスト ボックス 353"/>
        <xdr:cNvSpPr txBox="1"/>
      </xdr:nvSpPr>
      <xdr:spPr>
        <a:xfrm>
          <a:off x="7594111" y="976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48095</xdr:rowOff>
    </xdr:from>
    <xdr:to>
      <xdr:col>36</xdr:col>
      <xdr:colOff>165100</xdr:colOff>
      <xdr:row>56</xdr:row>
      <xdr:rowOff>149695</xdr:rowOff>
    </xdr:to>
    <xdr:sp macro="" textlink="">
      <xdr:nvSpPr>
        <xdr:cNvPr id="355" name="フローチャート: 判断 354"/>
        <xdr:cNvSpPr/>
      </xdr:nvSpPr>
      <xdr:spPr>
        <a:xfrm>
          <a:off x="6921500" y="964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140822</xdr:rowOff>
    </xdr:from>
    <xdr:ext cx="534377" cy="259045"/>
    <xdr:sp macro="" textlink="">
      <xdr:nvSpPr>
        <xdr:cNvPr id="356" name="テキスト ボックス 355"/>
        <xdr:cNvSpPr txBox="1"/>
      </xdr:nvSpPr>
      <xdr:spPr>
        <a:xfrm>
          <a:off x="6705111" y="97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74854</xdr:rowOff>
    </xdr:from>
    <xdr:to>
      <xdr:col>55</xdr:col>
      <xdr:colOff>50800</xdr:colOff>
      <xdr:row>55</xdr:row>
      <xdr:rowOff>5004</xdr:rowOff>
    </xdr:to>
    <xdr:sp macro="" textlink="">
      <xdr:nvSpPr>
        <xdr:cNvPr id="362" name="楕円 361"/>
        <xdr:cNvSpPr/>
      </xdr:nvSpPr>
      <xdr:spPr>
        <a:xfrm>
          <a:off x="10426700" y="933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97731</xdr:rowOff>
    </xdr:from>
    <xdr:ext cx="534377" cy="259045"/>
    <xdr:sp macro="" textlink="">
      <xdr:nvSpPr>
        <xdr:cNvPr id="363" name="農林水産業費該当値テキスト"/>
        <xdr:cNvSpPr txBox="1"/>
      </xdr:nvSpPr>
      <xdr:spPr>
        <a:xfrm>
          <a:off x="10528300" y="918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51943</xdr:rowOff>
    </xdr:from>
    <xdr:to>
      <xdr:col>50</xdr:col>
      <xdr:colOff>165100</xdr:colOff>
      <xdr:row>55</xdr:row>
      <xdr:rowOff>153543</xdr:rowOff>
    </xdr:to>
    <xdr:sp macro="" textlink="">
      <xdr:nvSpPr>
        <xdr:cNvPr id="364" name="楕円 363"/>
        <xdr:cNvSpPr/>
      </xdr:nvSpPr>
      <xdr:spPr>
        <a:xfrm>
          <a:off x="9588500" y="948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170070</xdr:rowOff>
    </xdr:from>
    <xdr:ext cx="534377" cy="259045"/>
    <xdr:sp macro="" textlink="">
      <xdr:nvSpPr>
        <xdr:cNvPr id="365" name="テキスト ボックス 364"/>
        <xdr:cNvSpPr txBox="1"/>
      </xdr:nvSpPr>
      <xdr:spPr>
        <a:xfrm>
          <a:off x="9372111" y="925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142684</xdr:rowOff>
    </xdr:from>
    <xdr:to>
      <xdr:col>46</xdr:col>
      <xdr:colOff>38100</xdr:colOff>
      <xdr:row>55</xdr:row>
      <xdr:rowOff>72834</xdr:rowOff>
    </xdr:to>
    <xdr:sp macro="" textlink="">
      <xdr:nvSpPr>
        <xdr:cNvPr id="366" name="楕円 365"/>
        <xdr:cNvSpPr/>
      </xdr:nvSpPr>
      <xdr:spPr>
        <a:xfrm>
          <a:off x="8699500" y="940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89361</xdr:rowOff>
    </xdr:from>
    <xdr:ext cx="534377" cy="259045"/>
    <xdr:sp macro="" textlink="">
      <xdr:nvSpPr>
        <xdr:cNvPr id="367" name="テキスト ボックス 366"/>
        <xdr:cNvSpPr txBox="1"/>
      </xdr:nvSpPr>
      <xdr:spPr>
        <a:xfrm>
          <a:off x="8483111" y="91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15215</xdr:rowOff>
    </xdr:from>
    <xdr:to>
      <xdr:col>41</xdr:col>
      <xdr:colOff>101600</xdr:colOff>
      <xdr:row>55</xdr:row>
      <xdr:rowOff>116815</xdr:rowOff>
    </xdr:to>
    <xdr:sp macro="" textlink="">
      <xdr:nvSpPr>
        <xdr:cNvPr id="368" name="楕円 367"/>
        <xdr:cNvSpPr/>
      </xdr:nvSpPr>
      <xdr:spPr>
        <a:xfrm>
          <a:off x="7810500" y="944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133342</xdr:rowOff>
    </xdr:from>
    <xdr:ext cx="534377" cy="259045"/>
    <xdr:sp macro="" textlink="">
      <xdr:nvSpPr>
        <xdr:cNvPr id="369" name="テキスト ボックス 368"/>
        <xdr:cNvSpPr txBox="1"/>
      </xdr:nvSpPr>
      <xdr:spPr>
        <a:xfrm>
          <a:off x="7594111" y="922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47663</xdr:rowOff>
    </xdr:from>
    <xdr:to>
      <xdr:col>36</xdr:col>
      <xdr:colOff>165100</xdr:colOff>
      <xdr:row>55</xdr:row>
      <xdr:rowOff>149263</xdr:rowOff>
    </xdr:to>
    <xdr:sp macro="" textlink="">
      <xdr:nvSpPr>
        <xdr:cNvPr id="370" name="楕円 369"/>
        <xdr:cNvSpPr/>
      </xdr:nvSpPr>
      <xdr:spPr>
        <a:xfrm>
          <a:off x="6921500" y="94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165790</xdr:rowOff>
    </xdr:from>
    <xdr:ext cx="534377" cy="259045"/>
    <xdr:sp macro="" textlink="">
      <xdr:nvSpPr>
        <xdr:cNvPr id="371" name="テキスト ボックス 370"/>
        <xdr:cNvSpPr txBox="1"/>
      </xdr:nvSpPr>
      <xdr:spPr>
        <a:xfrm>
          <a:off x="6705111" y="925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113393</xdr:rowOff>
    </xdr:from>
    <xdr:to>
      <xdr:col>55</xdr:col>
      <xdr:colOff>0</xdr:colOff>
      <xdr:row>78</xdr:row>
      <xdr:rowOff>26960</xdr:rowOff>
    </xdr:to>
    <xdr:cxnSp macro="">
      <xdr:nvCxnSpPr>
        <xdr:cNvPr id="398" name="直線コネクタ 397"/>
        <xdr:cNvCxnSpPr/>
      </xdr:nvCxnSpPr>
      <xdr:spPr>
        <a:xfrm>
          <a:off x="9639300" y="13143593"/>
          <a:ext cx="838200" cy="25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113393</xdr:rowOff>
    </xdr:from>
    <xdr:to>
      <xdr:col>50</xdr:col>
      <xdr:colOff>114300</xdr:colOff>
      <xdr:row>78</xdr:row>
      <xdr:rowOff>39559</xdr:rowOff>
    </xdr:to>
    <xdr:cxnSp macro="">
      <xdr:nvCxnSpPr>
        <xdr:cNvPr id="401" name="直線コネクタ 400"/>
        <xdr:cNvCxnSpPr/>
      </xdr:nvCxnSpPr>
      <xdr:spPr>
        <a:xfrm flipV="1">
          <a:off x="8750300" y="13143593"/>
          <a:ext cx="889000" cy="26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124439</xdr:rowOff>
    </xdr:from>
    <xdr:to>
      <xdr:col>50</xdr:col>
      <xdr:colOff>165100</xdr:colOff>
      <xdr:row>78</xdr:row>
      <xdr:rowOff>54589</xdr:rowOff>
    </xdr:to>
    <xdr:sp macro="" textlink="">
      <xdr:nvSpPr>
        <xdr:cNvPr id="402" name="フローチャート: 判断 401"/>
        <xdr:cNvSpPr/>
      </xdr:nvSpPr>
      <xdr:spPr>
        <a:xfrm>
          <a:off x="9588500" y="1332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45716</xdr:rowOff>
    </xdr:from>
    <xdr:ext cx="534377" cy="259045"/>
    <xdr:sp macro="" textlink="">
      <xdr:nvSpPr>
        <xdr:cNvPr id="403" name="テキスト ボックス 402"/>
        <xdr:cNvSpPr txBox="1"/>
      </xdr:nvSpPr>
      <xdr:spPr>
        <a:xfrm>
          <a:off x="9372111" y="13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39559</xdr:rowOff>
    </xdr:from>
    <xdr:to>
      <xdr:col>45</xdr:col>
      <xdr:colOff>177800</xdr:colOff>
      <xdr:row>78</xdr:row>
      <xdr:rowOff>54592</xdr:rowOff>
    </xdr:to>
    <xdr:cxnSp macro="">
      <xdr:nvCxnSpPr>
        <xdr:cNvPr id="404" name="直線コネクタ 403"/>
        <xdr:cNvCxnSpPr/>
      </xdr:nvCxnSpPr>
      <xdr:spPr>
        <a:xfrm flipV="1">
          <a:off x="7861300" y="13412659"/>
          <a:ext cx="889000" cy="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168801</xdr:rowOff>
    </xdr:from>
    <xdr:to>
      <xdr:col>46</xdr:col>
      <xdr:colOff>38100</xdr:colOff>
      <xdr:row>78</xdr:row>
      <xdr:rowOff>98951</xdr:rowOff>
    </xdr:to>
    <xdr:sp macro="" textlink="">
      <xdr:nvSpPr>
        <xdr:cNvPr id="405" name="フローチャート: 判断 404"/>
        <xdr:cNvSpPr/>
      </xdr:nvSpPr>
      <xdr:spPr>
        <a:xfrm>
          <a:off x="8699500" y="133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90078</xdr:rowOff>
    </xdr:from>
    <xdr:ext cx="534377" cy="259045"/>
    <xdr:sp macro="" textlink="">
      <xdr:nvSpPr>
        <xdr:cNvPr id="406" name="テキスト ボックス 405"/>
        <xdr:cNvSpPr txBox="1"/>
      </xdr:nvSpPr>
      <xdr:spPr>
        <a:xfrm>
          <a:off x="8483111" y="1346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54592</xdr:rowOff>
    </xdr:from>
    <xdr:to>
      <xdr:col>41</xdr:col>
      <xdr:colOff>50800</xdr:colOff>
      <xdr:row>78</xdr:row>
      <xdr:rowOff>62731</xdr:rowOff>
    </xdr:to>
    <xdr:cxnSp macro="">
      <xdr:nvCxnSpPr>
        <xdr:cNvPr id="407" name="直線コネクタ 406"/>
        <xdr:cNvCxnSpPr/>
      </xdr:nvCxnSpPr>
      <xdr:spPr>
        <a:xfrm flipV="1">
          <a:off x="6972300" y="13427692"/>
          <a:ext cx="889000" cy="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160703</xdr:rowOff>
    </xdr:from>
    <xdr:to>
      <xdr:col>41</xdr:col>
      <xdr:colOff>101600</xdr:colOff>
      <xdr:row>78</xdr:row>
      <xdr:rowOff>90853</xdr:rowOff>
    </xdr:to>
    <xdr:sp macro="" textlink="">
      <xdr:nvSpPr>
        <xdr:cNvPr id="408" name="フローチャート: 判断 407"/>
        <xdr:cNvSpPr/>
      </xdr:nvSpPr>
      <xdr:spPr>
        <a:xfrm>
          <a:off x="7810500" y="1336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107380</xdr:rowOff>
    </xdr:from>
    <xdr:ext cx="534377" cy="259045"/>
    <xdr:sp macro="" textlink="">
      <xdr:nvSpPr>
        <xdr:cNvPr id="409" name="テキスト ボックス 408"/>
        <xdr:cNvSpPr txBox="1"/>
      </xdr:nvSpPr>
      <xdr:spPr>
        <a:xfrm>
          <a:off x="7594111" y="1313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20019</xdr:rowOff>
    </xdr:from>
    <xdr:to>
      <xdr:col>36</xdr:col>
      <xdr:colOff>165100</xdr:colOff>
      <xdr:row>78</xdr:row>
      <xdr:rowOff>121619</xdr:rowOff>
    </xdr:to>
    <xdr:sp macro="" textlink="">
      <xdr:nvSpPr>
        <xdr:cNvPr id="410" name="フローチャート: 判断 409"/>
        <xdr:cNvSpPr/>
      </xdr:nvSpPr>
      <xdr:spPr>
        <a:xfrm>
          <a:off x="6921500" y="1339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112746</xdr:rowOff>
    </xdr:from>
    <xdr:ext cx="534377" cy="259045"/>
    <xdr:sp macro="" textlink="">
      <xdr:nvSpPr>
        <xdr:cNvPr id="411" name="テキスト ボックス 410"/>
        <xdr:cNvSpPr txBox="1"/>
      </xdr:nvSpPr>
      <xdr:spPr>
        <a:xfrm>
          <a:off x="6705111" y="1348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147610</xdr:rowOff>
    </xdr:from>
    <xdr:to>
      <xdr:col>55</xdr:col>
      <xdr:colOff>50800</xdr:colOff>
      <xdr:row>78</xdr:row>
      <xdr:rowOff>77760</xdr:rowOff>
    </xdr:to>
    <xdr:sp macro="" textlink="">
      <xdr:nvSpPr>
        <xdr:cNvPr id="417" name="楕円 416"/>
        <xdr:cNvSpPr/>
      </xdr:nvSpPr>
      <xdr:spPr>
        <a:xfrm>
          <a:off x="10426700" y="1334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97604</xdr:rowOff>
    </xdr:from>
    <xdr:ext cx="534377" cy="259045"/>
    <xdr:sp macro="" textlink="">
      <xdr:nvSpPr>
        <xdr:cNvPr id="418" name="商工費該当値テキスト"/>
        <xdr:cNvSpPr txBox="1"/>
      </xdr:nvSpPr>
      <xdr:spPr>
        <a:xfrm>
          <a:off x="10528300" y="1329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62593</xdr:rowOff>
    </xdr:from>
    <xdr:to>
      <xdr:col>50</xdr:col>
      <xdr:colOff>165100</xdr:colOff>
      <xdr:row>76</xdr:row>
      <xdr:rowOff>164193</xdr:rowOff>
    </xdr:to>
    <xdr:sp macro="" textlink="">
      <xdr:nvSpPr>
        <xdr:cNvPr id="419" name="楕円 418"/>
        <xdr:cNvSpPr/>
      </xdr:nvSpPr>
      <xdr:spPr>
        <a:xfrm>
          <a:off x="9588500" y="1309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9270</xdr:rowOff>
    </xdr:from>
    <xdr:ext cx="534377" cy="259045"/>
    <xdr:sp macro="" textlink="">
      <xdr:nvSpPr>
        <xdr:cNvPr id="420" name="テキスト ボックス 419"/>
        <xdr:cNvSpPr txBox="1"/>
      </xdr:nvSpPr>
      <xdr:spPr>
        <a:xfrm>
          <a:off x="9372111" y="1286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160209</xdr:rowOff>
    </xdr:from>
    <xdr:to>
      <xdr:col>46</xdr:col>
      <xdr:colOff>38100</xdr:colOff>
      <xdr:row>78</xdr:row>
      <xdr:rowOff>90359</xdr:rowOff>
    </xdr:to>
    <xdr:sp macro="" textlink="">
      <xdr:nvSpPr>
        <xdr:cNvPr id="421" name="楕円 420"/>
        <xdr:cNvSpPr/>
      </xdr:nvSpPr>
      <xdr:spPr>
        <a:xfrm>
          <a:off x="8699500" y="1336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106886</xdr:rowOff>
    </xdr:from>
    <xdr:ext cx="534377" cy="259045"/>
    <xdr:sp macro="" textlink="">
      <xdr:nvSpPr>
        <xdr:cNvPr id="422" name="テキスト ボックス 421"/>
        <xdr:cNvSpPr txBox="1"/>
      </xdr:nvSpPr>
      <xdr:spPr>
        <a:xfrm>
          <a:off x="8483111" y="1313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3792</xdr:rowOff>
    </xdr:from>
    <xdr:to>
      <xdr:col>41</xdr:col>
      <xdr:colOff>101600</xdr:colOff>
      <xdr:row>78</xdr:row>
      <xdr:rowOff>105392</xdr:rowOff>
    </xdr:to>
    <xdr:sp macro="" textlink="">
      <xdr:nvSpPr>
        <xdr:cNvPr id="423" name="楕円 422"/>
        <xdr:cNvSpPr/>
      </xdr:nvSpPr>
      <xdr:spPr>
        <a:xfrm>
          <a:off x="7810500" y="1337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96519</xdr:rowOff>
    </xdr:from>
    <xdr:ext cx="534377" cy="259045"/>
    <xdr:sp macro="" textlink="">
      <xdr:nvSpPr>
        <xdr:cNvPr id="424" name="テキスト ボックス 423"/>
        <xdr:cNvSpPr txBox="1"/>
      </xdr:nvSpPr>
      <xdr:spPr>
        <a:xfrm>
          <a:off x="7594111" y="1346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11931</xdr:rowOff>
    </xdr:from>
    <xdr:to>
      <xdr:col>36</xdr:col>
      <xdr:colOff>165100</xdr:colOff>
      <xdr:row>78</xdr:row>
      <xdr:rowOff>113531</xdr:rowOff>
    </xdr:to>
    <xdr:sp macro="" textlink="">
      <xdr:nvSpPr>
        <xdr:cNvPr id="425" name="楕円 424"/>
        <xdr:cNvSpPr/>
      </xdr:nvSpPr>
      <xdr:spPr>
        <a:xfrm>
          <a:off x="6921500" y="1338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130058</xdr:rowOff>
    </xdr:from>
    <xdr:ext cx="534377" cy="259045"/>
    <xdr:sp macro="" textlink="">
      <xdr:nvSpPr>
        <xdr:cNvPr id="426" name="テキスト ボックス 425"/>
        <xdr:cNvSpPr txBox="1"/>
      </xdr:nvSpPr>
      <xdr:spPr>
        <a:xfrm>
          <a:off x="6705111" y="131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84919</xdr:rowOff>
    </xdr:from>
    <xdr:to>
      <xdr:col>55</xdr:col>
      <xdr:colOff>0</xdr:colOff>
      <xdr:row>95</xdr:row>
      <xdr:rowOff>86354</xdr:rowOff>
    </xdr:to>
    <xdr:cxnSp macro="">
      <xdr:nvCxnSpPr>
        <xdr:cNvPr id="453" name="直線コネクタ 452"/>
        <xdr:cNvCxnSpPr/>
      </xdr:nvCxnSpPr>
      <xdr:spPr>
        <a:xfrm flipV="1">
          <a:off x="9639300" y="16372669"/>
          <a:ext cx="838200" cy="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113471</xdr:rowOff>
    </xdr:from>
    <xdr:ext cx="534377" cy="259045"/>
    <xdr:sp macro="" textlink="">
      <xdr:nvSpPr>
        <xdr:cNvPr id="454" name="土木費平均値テキスト"/>
        <xdr:cNvSpPr txBox="1"/>
      </xdr:nvSpPr>
      <xdr:spPr>
        <a:xfrm>
          <a:off x="10528300" y="1657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86354</xdr:rowOff>
    </xdr:from>
    <xdr:to>
      <xdr:col>50</xdr:col>
      <xdr:colOff>114300</xdr:colOff>
      <xdr:row>95</xdr:row>
      <xdr:rowOff>152836</xdr:rowOff>
    </xdr:to>
    <xdr:cxnSp macro="">
      <xdr:nvCxnSpPr>
        <xdr:cNvPr id="456" name="直線コネクタ 455"/>
        <xdr:cNvCxnSpPr/>
      </xdr:nvCxnSpPr>
      <xdr:spPr>
        <a:xfrm flipV="1">
          <a:off x="8750300" y="16374104"/>
          <a:ext cx="889000" cy="6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16264</xdr:rowOff>
    </xdr:from>
    <xdr:to>
      <xdr:col>50</xdr:col>
      <xdr:colOff>165100</xdr:colOff>
      <xdr:row>96</xdr:row>
      <xdr:rowOff>117864</xdr:rowOff>
    </xdr:to>
    <xdr:sp macro="" textlink="">
      <xdr:nvSpPr>
        <xdr:cNvPr id="457" name="フローチャート: 判断 456"/>
        <xdr:cNvSpPr/>
      </xdr:nvSpPr>
      <xdr:spPr>
        <a:xfrm>
          <a:off x="9588500" y="1647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108991</xdr:rowOff>
    </xdr:from>
    <xdr:ext cx="534377" cy="259045"/>
    <xdr:sp macro="" textlink="">
      <xdr:nvSpPr>
        <xdr:cNvPr id="458" name="テキスト ボックス 457"/>
        <xdr:cNvSpPr txBox="1"/>
      </xdr:nvSpPr>
      <xdr:spPr>
        <a:xfrm>
          <a:off x="9372111" y="1656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152836</xdr:rowOff>
    </xdr:from>
    <xdr:to>
      <xdr:col>45</xdr:col>
      <xdr:colOff>177800</xdr:colOff>
      <xdr:row>96</xdr:row>
      <xdr:rowOff>23901</xdr:rowOff>
    </xdr:to>
    <xdr:cxnSp macro="">
      <xdr:nvCxnSpPr>
        <xdr:cNvPr id="459" name="直線コネクタ 458"/>
        <xdr:cNvCxnSpPr/>
      </xdr:nvCxnSpPr>
      <xdr:spPr>
        <a:xfrm flipV="1">
          <a:off x="7861300" y="16440586"/>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57595</xdr:rowOff>
    </xdr:from>
    <xdr:to>
      <xdr:col>46</xdr:col>
      <xdr:colOff>38100</xdr:colOff>
      <xdr:row>96</xdr:row>
      <xdr:rowOff>159195</xdr:rowOff>
    </xdr:to>
    <xdr:sp macro="" textlink="">
      <xdr:nvSpPr>
        <xdr:cNvPr id="460" name="フローチャート: 判断 459"/>
        <xdr:cNvSpPr/>
      </xdr:nvSpPr>
      <xdr:spPr>
        <a:xfrm>
          <a:off x="8699500" y="1651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150322</xdr:rowOff>
    </xdr:from>
    <xdr:ext cx="534377" cy="259045"/>
    <xdr:sp macro="" textlink="">
      <xdr:nvSpPr>
        <xdr:cNvPr id="461" name="テキスト ボックス 460"/>
        <xdr:cNvSpPr txBox="1"/>
      </xdr:nvSpPr>
      <xdr:spPr>
        <a:xfrm>
          <a:off x="8483111" y="1660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146498</xdr:rowOff>
    </xdr:from>
    <xdr:to>
      <xdr:col>41</xdr:col>
      <xdr:colOff>50800</xdr:colOff>
      <xdr:row>96</xdr:row>
      <xdr:rowOff>23901</xdr:rowOff>
    </xdr:to>
    <xdr:cxnSp macro="">
      <xdr:nvCxnSpPr>
        <xdr:cNvPr id="462" name="直線コネクタ 461"/>
        <xdr:cNvCxnSpPr/>
      </xdr:nvCxnSpPr>
      <xdr:spPr>
        <a:xfrm>
          <a:off x="6972300" y="16434248"/>
          <a:ext cx="889000" cy="4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22478</xdr:rowOff>
    </xdr:from>
    <xdr:to>
      <xdr:col>41</xdr:col>
      <xdr:colOff>101600</xdr:colOff>
      <xdr:row>97</xdr:row>
      <xdr:rowOff>124078</xdr:rowOff>
    </xdr:to>
    <xdr:sp macro="" textlink="">
      <xdr:nvSpPr>
        <xdr:cNvPr id="463" name="フローチャート: 判断 462"/>
        <xdr:cNvSpPr/>
      </xdr:nvSpPr>
      <xdr:spPr>
        <a:xfrm>
          <a:off x="7810500" y="1665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115205</xdr:rowOff>
    </xdr:from>
    <xdr:ext cx="534377" cy="259045"/>
    <xdr:sp macro="" textlink="">
      <xdr:nvSpPr>
        <xdr:cNvPr id="464" name="テキスト ボックス 463"/>
        <xdr:cNvSpPr txBox="1"/>
      </xdr:nvSpPr>
      <xdr:spPr>
        <a:xfrm>
          <a:off x="7594111" y="1674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7148</xdr:rowOff>
    </xdr:from>
    <xdr:to>
      <xdr:col>36</xdr:col>
      <xdr:colOff>165100</xdr:colOff>
      <xdr:row>97</xdr:row>
      <xdr:rowOff>108748</xdr:rowOff>
    </xdr:to>
    <xdr:sp macro="" textlink="">
      <xdr:nvSpPr>
        <xdr:cNvPr id="465" name="フローチャート: 判断 464"/>
        <xdr:cNvSpPr/>
      </xdr:nvSpPr>
      <xdr:spPr>
        <a:xfrm>
          <a:off x="6921500" y="1663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99875</xdr:rowOff>
    </xdr:from>
    <xdr:ext cx="534377" cy="259045"/>
    <xdr:sp macro="" textlink="">
      <xdr:nvSpPr>
        <xdr:cNvPr id="466" name="テキスト ボックス 465"/>
        <xdr:cNvSpPr txBox="1"/>
      </xdr:nvSpPr>
      <xdr:spPr>
        <a:xfrm>
          <a:off x="6705111" y="1673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34119</xdr:rowOff>
    </xdr:from>
    <xdr:to>
      <xdr:col>55</xdr:col>
      <xdr:colOff>50800</xdr:colOff>
      <xdr:row>95</xdr:row>
      <xdr:rowOff>135719</xdr:rowOff>
    </xdr:to>
    <xdr:sp macro="" textlink="">
      <xdr:nvSpPr>
        <xdr:cNvPr id="472" name="楕円 471"/>
        <xdr:cNvSpPr/>
      </xdr:nvSpPr>
      <xdr:spPr>
        <a:xfrm>
          <a:off x="10426700" y="1632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56996</xdr:rowOff>
    </xdr:from>
    <xdr:ext cx="599010" cy="259045"/>
    <xdr:sp macro="" textlink="">
      <xdr:nvSpPr>
        <xdr:cNvPr id="473" name="土木費該当値テキスト"/>
        <xdr:cNvSpPr txBox="1"/>
      </xdr:nvSpPr>
      <xdr:spPr>
        <a:xfrm>
          <a:off x="10528300" y="16173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35554</xdr:rowOff>
    </xdr:from>
    <xdr:to>
      <xdr:col>50</xdr:col>
      <xdr:colOff>165100</xdr:colOff>
      <xdr:row>95</xdr:row>
      <xdr:rowOff>137154</xdr:rowOff>
    </xdr:to>
    <xdr:sp macro="" textlink="">
      <xdr:nvSpPr>
        <xdr:cNvPr id="474" name="楕円 473"/>
        <xdr:cNvSpPr/>
      </xdr:nvSpPr>
      <xdr:spPr>
        <a:xfrm>
          <a:off x="9588500" y="163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153681</xdr:rowOff>
    </xdr:from>
    <xdr:ext cx="599010" cy="259045"/>
    <xdr:sp macro="" textlink="">
      <xdr:nvSpPr>
        <xdr:cNvPr id="475" name="テキスト ボックス 474"/>
        <xdr:cNvSpPr txBox="1"/>
      </xdr:nvSpPr>
      <xdr:spPr>
        <a:xfrm>
          <a:off x="9339795" y="1609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102036</xdr:rowOff>
    </xdr:from>
    <xdr:to>
      <xdr:col>46</xdr:col>
      <xdr:colOff>38100</xdr:colOff>
      <xdr:row>96</xdr:row>
      <xdr:rowOff>32186</xdr:rowOff>
    </xdr:to>
    <xdr:sp macro="" textlink="">
      <xdr:nvSpPr>
        <xdr:cNvPr id="476" name="楕円 475"/>
        <xdr:cNvSpPr/>
      </xdr:nvSpPr>
      <xdr:spPr>
        <a:xfrm>
          <a:off x="8699500" y="1638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48713</xdr:rowOff>
    </xdr:from>
    <xdr:ext cx="599010" cy="259045"/>
    <xdr:sp macro="" textlink="">
      <xdr:nvSpPr>
        <xdr:cNvPr id="477" name="テキスト ボックス 476"/>
        <xdr:cNvSpPr txBox="1"/>
      </xdr:nvSpPr>
      <xdr:spPr>
        <a:xfrm>
          <a:off x="8450795" y="16165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144551</xdr:rowOff>
    </xdr:from>
    <xdr:to>
      <xdr:col>41</xdr:col>
      <xdr:colOff>101600</xdr:colOff>
      <xdr:row>96</xdr:row>
      <xdr:rowOff>74701</xdr:rowOff>
    </xdr:to>
    <xdr:sp macro="" textlink="">
      <xdr:nvSpPr>
        <xdr:cNvPr id="478" name="楕円 477"/>
        <xdr:cNvSpPr/>
      </xdr:nvSpPr>
      <xdr:spPr>
        <a:xfrm>
          <a:off x="7810500" y="1643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91228</xdr:rowOff>
    </xdr:from>
    <xdr:ext cx="599010" cy="259045"/>
    <xdr:sp macro="" textlink="">
      <xdr:nvSpPr>
        <xdr:cNvPr id="479" name="テキスト ボックス 478"/>
        <xdr:cNvSpPr txBox="1"/>
      </xdr:nvSpPr>
      <xdr:spPr>
        <a:xfrm>
          <a:off x="7561795" y="1620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95698</xdr:rowOff>
    </xdr:from>
    <xdr:to>
      <xdr:col>36</xdr:col>
      <xdr:colOff>165100</xdr:colOff>
      <xdr:row>96</xdr:row>
      <xdr:rowOff>25848</xdr:rowOff>
    </xdr:to>
    <xdr:sp macro="" textlink="">
      <xdr:nvSpPr>
        <xdr:cNvPr id="480" name="楕円 479"/>
        <xdr:cNvSpPr/>
      </xdr:nvSpPr>
      <xdr:spPr>
        <a:xfrm>
          <a:off x="6921500" y="1638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42375</xdr:rowOff>
    </xdr:from>
    <xdr:ext cx="599010" cy="259045"/>
    <xdr:sp macro="" textlink="">
      <xdr:nvSpPr>
        <xdr:cNvPr id="481" name="テキスト ボックス 480"/>
        <xdr:cNvSpPr txBox="1"/>
      </xdr:nvSpPr>
      <xdr:spPr>
        <a:xfrm>
          <a:off x="6672795" y="16158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152559</xdr:rowOff>
    </xdr:from>
    <xdr:to>
      <xdr:col>85</xdr:col>
      <xdr:colOff>127000</xdr:colOff>
      <xdr:row>36</xdr:row>
      <xdr:rowOff>5607</xdr:rowOff>
    </xdr:to>
    <xdr:cxnSp macro="">
      <xdr:nvCxnSpPr>
        <xdr:cNvPr id="510" name="直線コネクタ 509"/>
        <xdr:cNvCxnSpPr/>
      </xdr:nvCxnSpPr>
      <xdr:spPr>
        <a:xfrm flipV="1">
          <a:off x="15481300" y="6153309"/>
          <a:ext cx="8382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xdr:cNvSpPr txBox="1"/>
      </xdr:nvSpPr>
      <xdr:spPr>
        <a:xfrm>
          <a:off x="16370300" y="6146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5607</xdr:rowOff>
    </xdr:from>
    <xdr:to>
      <xdr:col>81</xdr:col>
      <xdr:colOff>50800</xdr:colOff>
      <xdr:row>36</xdr:row>
      <xdr:rowOff>9360</xdr:rowOff>
    </xdr:to>
    <xdr:cxnSp macro="">
      <xdr:nvCxnSpPr>
        <xdr:cNvPr id="513" name="直線コネクタ 512"/>
        <xdr:cNvCxnSpPr/>
      </xdr:nvCxnSpPr>
      <xdr:spPr>
        <a:xfrm flipV="1">
          <a:off x="14592300" y="6177807"/>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140183</xdr:rowOff>
    </xdr:from>
    <xdr:to>
      <xdr:col>81</xdr:col>
      <xdr:colOff>101600</xdr:colOff>
      <xdr:row>36</xdr:row>
      <xdr:rowOff>70333</xdr:rowOff>
    </xdr:to>
    <xdr:sp macro="" textlink="">
      <xdr:nvSpPr>
        <xdr:cNvPr id="514" name="フローチャート: 判断 513"/>
        <xdr:cNvSpPr/>
      </xdr:nvSpPr>
      <xdr:spPr>
        <a:xfrm>
          <a:off x="154305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61460</xdr:rowOff>
    </xdr:from>
    <xdr:ext cx="534377" cy="259045"/>
    <xdr:sp macro="" textlink="">
      <xdr:nvSpPr>
        <xdr:cNvPr id="515" name="テキスト ボックス 514"/>
        <xdr:cNvSpPr txBox="1"/>
      </xdr:nvSpPr>
      <xdr:spPr>
        <a:xfrm>
          <a:off x="15214111" y="623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108610</xdr:rowOff>
    </xdr:from>
    <xdr:to>
      <xdr:col>76</xdr:col>
      <xdr:colOff>114300</xdr:colOff>
      <xdr:row>36</xdr:row>
      <xdr:rowOff>9360</xdr:rowOff>
    </xdr:to>
    <xdr:cxnSp macro="">
      <xdr:nvCxnSpPr>
        <xdr:cNvPr id="516" name="直線コネクタ 515"/>
        <xdr:cNvCxnSpPr/>
      </xdr:nvCxnSpPr>
      <xdr:spPr>
        <a:xfrm>
          <a:off x="13703300" y="6109360"/>
          <a:ext cx="889000" cy="7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4318</xdr:rowOff>
    </xdr:from>
    <xdr:to>
      <xdr:col>76</xdr:col>
      <xdr:colOff>165100</xdr:colOff>
      <xdr:row>36</xdr:row>
      <xdr:rowOff>105918</xdr:rowOff>
    </xdr:to>
    <xdr:sp macro="" textlink="">
      <xdr:nvSpPr>
        <xdr:cNvPr id="517" name="フローチャート: 判断 516"/>
        <xdr:cNvSpPr/>
      </xdr:nvSpPr>
      <xdr:spPr>
        <a:xfrm>
          <a:off x="14541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97045</xdr:rowOff>
    </xdr:from>
    <xdr:ext cx="534377" cy="259045"/>
    <xdr:sp macro="" textlink="">
      <xdr:nvSpPr>
        <xdr:cNvPr id="518" name="テキスト ボックス 517"/>
        <xdr:cNvSpPr txBox="1"/>
      </xdr:nvSpPr>
      <xdr:spPr>
        <a:xfrm>
          <a:off x="14325111" y="626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108610</xdr:rowOff>
    </xdr:from>
    <xdr:to>
      <xdr:col>71</xdr:col>
      <xdr:colOff>177800</xdr:colOff>
      <xdr:row>36</xdr:row>
      <xdr:rowOff>72396</xdr:rowOff>
    </xdr:to>
    <xdr:cxnSp macro="">
      <xdr:nvCxnSpPr>
        <xdr:cNvPr id="519" name="直線コネクタ 518"/>
        <xdr:cNvCxnSpPr/>
      </xdr:nvCxnSpPr>
      <xdr:spPr>
        <a:xfrm flipV="1">
          <a:off x="12814300" y="6109360"/>
          <a:ext cx="889000" cy="13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42913</xdr:rowOff>
    </xdr:from>
    <xdr:to>
      <xdr:col>72</xdr:col>
      <xdr:colOff>38100</xdr:colOff>
      <xdr:row>36</xdr:row>
      <xdr:rowOff>144513</xdr:rowOff>
    </xdr:to>
    <xdr:sp macro="" textlink="">
      <xdr:nvSpPr>
        <xdr:cNvPr id="520" name="フローチャート: 判断 519"/>
        <xdr:cNvSpPr/>
      </xdr:nvSpPr>
      <xdr:spPr>
        <a:xfrm>
          <a:off x="13652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135640</xdr:rowOff>
    </xdr:from>
    <xdr:ext cx="534377" cy="259045"/>
    <xdr:sp macro="" textlink="">
      <xdr:nvSpPr>
        <xdr:cNvPr id="521" name="テキスト ボックス 520"/>
        <xdr:cNvSpPr txBox="1"/>
      </xdr:nvSpPr>
      <xdr:spPr>
        <a:xfrm>
          <a:off x="13436111" y="63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70479</xdr:rowOff>
    </xdr:from>
    <xdr:to>
      <xdr:col>67</xdr:col>
      <xdr:colOff>101600</xdr:colOff>
      <xdr:row>37</xdr:row>
      <xdr:rowOff>629</xdr:rowOff>
    </xdr:to>
    <xdr:sp macro="" textlink="">
      <xdr:nvSpPr>
        <xdr:cNvPr id="522" name="フローチャート: 判断 521"/>
        <xdr:cNvSpPr/>
      </xdr:nvSpPr>
      <xdr:spPr>
        <a:xfrm>
          <a:off x="12763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163206</xdr:rowOff>
    </xdr:from>
    <xdr:ext cx="534377" cy="259045"/>
    <xdr:sp macro="" textlink="">
      <xdr:nvSpPr>
        <xdr:cNvPr id="523" name="テキスト ボックス 522"/>
        <xdr:cNvSpPr txBox="1"/>
      </xdr:nvSpPr>
      <xdr:spPr>
        <a:xfrm>
          <a:off x="12547111" y="633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101759</xdr:rowOff>
    </xdr:from>
    <xdr:to>
      <xdr:col>85</xdr:col>
      <xdr:colOff>177800</xdr:colOff>
      <xdr:row>36</xdr:row>
      <xdr:rowOff>31909</xdr:rowOff>
    </xdr:to>
    <xdr:sp macro="" textlink="">
      <xdr:nvSpPr>
        <xdr:cNvPr id="529" name="楕円 528"/>
        <xdr:cNvSpPr/>
      </xdr:nvSpPr>
      <xdr:spPr>
        <a:xfrm>
          <a:off x="16268700" y="610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124636</xdr:rowOff>
    </xdr:from>
    <xdr:ext cx="534377" cy="259045"/>
    <xdr:sp macro="" textlink="">
      <xdr:nvSpPr>
        <xdr:cNvPr id="530" name="消防費該当値テキスト"/>
        <xdr:cNvSpPr txBox="1"/>
      </xdr:nvSpPr>
      <xdr:spPr>
        <a:xfrm>
          <a:off x="16370300" y="595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126257</xdr:rowOff>
    </xdr:from>
    <xdr:to>
      <xdr:col>81</xdr:col>
      <xdr:colOff>101600</xdr:colOff>
      <xdr:row>36</xdr:row>
      <xdr:rowOff>56407</xdr:rowOff>
    </xdr:to>
    <xdr:sp macro="" textlink="">
      <xdr:nvSpPr>
        <xdr:cNvPr id="531" name="楕円 530"/>
        <xdr:cNvSpPr/>
      </xdr:nvSpPr>
      <xdr:spPr>
        <a:xfrm>
          <a:off x="15430500" y="612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72934</xdr:rowOff>
    </xdr:from>
    <xdr:ext cx="534377" cy="259045"/>
    <xdr:sp macro="" textlink="">
      <xdr:nvSpPr>
        <xdr:cNvPr id="532" name="テキスト ボックス 531"/>
        <xdr:cNvSpPr txBox="1"/>
      </xdr:nvSpPr>
      <xdr:spPr>
        <a:xfrm>
          <a:off x="15214111" y="590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130010</xdr:rowOff>
    </xdr:from>
    <xdr:to>
      <xdr:col>76</xdr:col>
      <xdr:colOff>165100</xdr:colOff>
      <xdr:row>36</xdr:row>
      <xdr:rowOff>60160</xdr:rowOff>
    </xdr:to>
    <xdr:sp macro="" textlink="">
      <xdr:nvSpPr>
        <xdr:cNvPr id="533" name="楕円 532"/>
        <xdr:cNvSpPr/>
      </xdr:nvSpPr>
      <xdr:spPr>
        <a:xfrm>
          <a:off x="14541500" y="613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76687</xdr:rowOff>
    </xdr:from>
    <xdr:ext cx="534377" cy="259045"/>
    <xdr:sp macro="" textlink="">
      <xdr:nvSpPr>
        <xdr:cNvPr id="534" name="テキスト ボックス 533"/>
        <xdr:cNvSpPr txBox="1"/>
      </xdr:nvSpPr>
      <xdr:spPr>
        <a:xfrm>
          <a:off x="14325111" y="590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57810</xdr:rowOff>
    </xdr:from>
    <xdr:to>
      <xdr:col>72</xdr:col>
      <xdr:colOff>38100</xdr:colOff>
      <xdr:row>35</xdr:row>
      <xdr:rowOff>159410</xdr:rowOff>
    </xdr:to>
    <xdr:sp macro="" textlink="">
      <xdr:nvSpPr>
        <xdr:cNvPr id="535" name="楕円 534"/>
        <xdr:cNvSpPr/>
      </xdr:nvSpPr>
      <xdr:spPr>
        <a:xfrm>
          <a:off x="13652500" y="60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4487</xdr:rowOff>
    </xdr:from>
    <xdr:ext cx="534377" cy="259045"/>
    <xdr:sp macro="" textlink="">
      <xdr:nvSpPr>
        <xdr:cNvPr id="536" name="テキスト ボックス 535"/>
        <xdr:cNvSpPr txBox="1"/>
      </xdr:nvSpPr>
      <xdr:spPr>
        <a:xfrm>
          <a:off x="13436111" y="583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21596</xdr:rowOff>
    </xdr:from>
    <xdr:to>
      <xdr:col>67</xdr:col>
      <xdr:colOff>101600</xdr:colOff>
      <xdr:row>36</xdr:row>
      <xdr:rowOff>123196</xdr:rowOff>
    </xdr:to>
    <xdr:sp macro="" textlink="">
      <xdr:nvSpPr>
        <xdr:cNvPr id="537" name="楕円 536"/>
        <xdr:cNvSpPr/>
      </xdr:nvSpPr>
      <xdr:spPr>
        <a:xfrm>
          <a:off x="12763500" y="61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139723</xdr:rowOff>
    </xdr:from>
    <xdr:ext cx="534377" cy="259045"/>
    <xdr:sp macro="" textlink="">
      <xdr:nvSpPr>
        <xdr:cNvPr id="538" name="テキスト ボックス 537"/>
        <xdr:cNvSpPr txBox="1"/>
      </xdr:nvSpPr>
      <xdr:spPr>
        <a:xfrm>
          <a:off x="12547111" y="596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145558</xdr:rowOff>
    </xdr:from>
    <xdr:to>
      <xdr:col>85</xdr:col>
      <xdr:colOff>127000</xdr:colOff>
      <xdr:row>56</xdr:row>
      <xdr:rowOff>67448</xdr:rowOff>
    </xdr:to>
    <xdr:cxnSp macro="">
      <xdr:nvCxnSpPr>
        <xdr:cNvPr id="572" name="直線コネクタ 571"/>
        <xdr:cNvCxnSpPr/>
      </xdr:nvCxnSpPr>
      <xdr:spPr>
        <a:xfrm>
          <a:off x="15481300" y="9575308"/>
          <a:ext cx="838200" cy="9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145558</xdr:rowOff>
    </xdr:from>
    <xdr:to>
      <xdr:col>81</xdr:col>
      <xdr:colOff>50800</xdr:colOff>
      <xdr:row>56</xdr:row>
      <xdr:rowOff>57590</xdr:rowOff>
    </xdr:to>
    <xdr:cxnSp macro="">
      <xdr:nvCxnSpPr>
        <xdr:cNvPr id="575" name="直線コネクタ 574"/>
        <xdr:cNvCxnSpPr/>
      </xdr:nvCxnSpPr>
      <xdr:spPr>
        <a:xfrm flipV="1">
          <a:off x="14592300" y="9575308"/>
          <a:ext cx="889000" cy="8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35808</xdr:rowOff>
    </xdr:from>
    <xdr:to>
      <xdr:col>81</xdr:col>
      <xdr:colOff>101600</xdr:colOff>
      <xdr:row>55</xdr:row>
      <xdr:rowOff>137408</xdr:rowOff>
    </xdr:to>
    <xdr:sp macro="" textlink="">
      <xdr:nvSpPr>
        <xdr:cNvPr id="576" name="フローチャート: 判断 575"/>
        <xdr:cNvSpPr/>
      </xdr:nvSpPr>
      <xdr:spPr>
        <a:xfrm>
          <a:off x="15430500" y="946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153935</xdr:rowOff>
    </xdr:from>
    <xdr:ext cx="534377" cy="259045"/>
    <xdr:sp macro="" textlink="">
      <xdr:nvSpPr>
        <xdr:cNvPr id="577" name="テキスト ボックス 576"/>
        <xdr:cNvSpPr txBox="1"/>
      </xdr:nvSpPr>
      <xdr:spPr>
        <a:xfrm>
          <a:off x="15214111" y="924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57590</xdr:rowOff>
    </xdr:from>
    <xdr:to>
      <xdr:col>76</xdr:col>
      <xdr:colOff>114300</xdr:colOff>
      <xdr:row>57</xdr:row>
      <xdr:rowOff>22571</xdr:rowOff>
    </xdr:to>
    <xdr:cxnSp macro="">
      <xdr:nvCxnSpPr>
        <xdr:cNvPr id="578" name="直線コネクタ 577"/>
        <xdr:cNvCxnSpPr/>
      </xdr:nvCxnSpPr>
      <xdr:spPr>
        <a:xfrm flipV="1">
          <a:off x="13703300" y="9658790"/>
          <a:ext cx="889000" cy="13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138764</xdr:rowOff>
    </xdr:from>
    <xdr:to>
      <xdr:col>76</xdr:col>
      <xdr:colOff>165100</xdr:colOff>
      <xdr:row>55</xdr:row>
      <xdr:rowOff>68914</xdr:rowOff>
    </xdr:to>
    <xdr:sp macro="" textlink="">
      <xdr:nvSpPr>
        <xdr:cNvPr id="579" name="フローチャート: 判断 578"/>
        <xdr:cNvSpPr/>
      </xdr:nvSpPr>
      <xdr:spPr>
        <a:xfrm>
          <a:off x="14541500" y="939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85441</xdr:rowOff>
    </xdr:from>
    <xdr:ext cx="534377" cy="259045"/>
    <xdr:sp macro="" textlink="">
      <xdr:nvSpPr>
        <xdr:cNvPr id="580" name="テキスト ボックス 579"/>
        <xdr:cNvSpPr txBox="1"/>
      </xdr:nvSpPr>
      <xdr:spPr>
        <a:xfrm>
          <a:off x="14325111" y="917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86979</xdr:rowOff>
    </xdr:from>
    <xdr:to>
      <xdr:col>71</xdr:col>
      <xdr:colOff>177800</xdr:colOff>
      <xdr:row>57</xdr:row>
      <xdr:rowOff>22571</xdr:rowOff>
    </xdr:to>
    <xdr:cxnSp macro="">
      <xdr:nvCxnSpPr>
        <xdr:cNvPr id="581" name="直線コネクタ 580"/>
        <xdr:cNvCxnSpPr/>
      </xdr:nvCxnSpPr>
      <xdr:spPr>
        <a:xfrm>
          <a:off x="12814300" y="9688179"/>
          <a:ext cx="889000" cy="10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36865</xdr:rowOff>
    </xdr:from>
    <xdr:to>
      <xdr:col>72</xdr:col>
      <xdr:colOff>38100</xdr:colOff>
      <xdr:row>56</xdr:row>
      <xdr:rowOff>138465</xdr:rowOff>
    </xdr:to>
    <xdr:sp macro="" textlink="">
      <xdr:nvSpPr>
        <xdr:cNvPr id="582" name="フローチャート: 判断 581"/>
        <xdr:cNvSpPr/>
      </xdr:nvSpPr>
      <xdr:spPr>
        <a:xfrm>
          <a:off x="13652500" y="963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154992</xdr:rowOff>
    </xdr:from>
    <xdr:ext cx="534377" cy="259045"/>
    <xdr:sp macro="" textlink="">
      <xdr:nvSpPr>
        <xdr:cNvPr id="583" name="テキスト ボックス 582"/>
        <xdr:cNvSpPr txBox="1"/>
      </xdr:nvSpPr>
      <xdr:spPr>
        <a:xfrm>
          <a:off x="13436111" y="941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51338</xdr:rowOff>
    </xdr:from>
    <xdr:to>
      <xdr:col>67</xdr:col>
      <xdr:colOff>101600</xdr:colOff>
      <xdr:row>56</xdr:row>
      <xdr:rowOff>152938</xdr:rowOff>
    </xdr:to>
    <xdr:sp macro="" textlink="">
      <xdr:nvSpPr>
        <xdr:cNvPr id="584" name="フローチャート: 判断 583"/>
        <xdr:cNvSpPr/>
      </xdr:nvSpPr>
      <xdr:spPr>
        <a:xfrm>
          <a:off x="12763500" y="96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144065</xdr:rowOff>
    </xdr:from>
    <xdr:ext cx="534377" cy="259045"/>
    <xdr:sp macro="" textlink="">
      <xdr:nvSpPr>
        <xdr:cNvPr id="585" name="テキスト ボックス 584"/>
        <xdr:cNvSpPr txBox="1"/>
      </xdr:nvSpPr>
      <xdr:spPr>
        <a:xfrm>
          <a:off x="12547111" y="974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16648</xdr:rowOff>
    </xdr:from>
    <xdr:to>
      <xdr:col>85</xdr:col>
      <xdr:colOff>177800</xdr:colOff>
      <xdr:row>56</xdr:row>
      <xdr:rowOff>118248</xdr:rowOff>
    </xdr:to>
    <xdr:sp macro="" textlink="">
      <xdr:nvSpPr>
        <xdr:cNvPr id="591" name="楕円 590"/>
        <xdr:cNvSpPr/>
      </xdr:nvSpPr>
      <xdr:spPr>
        <a:xfrm>
          <a:off x="16268700" y="961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166525</xdr:rowOff>
    </xdr:from>
    <xdr:ext cx="534377" cy="259045"/>
    <xdr:sp macro="" textlink="">
      <xdr:nvSpPr>
        <xdr:cNvPr id="592" name="教育費該当値テキスト"/>
        <xdr:cNvSpPr txBox="1"/>
      </xdr:nvSpPr>
      <xdr:spPr>
        <a:xfrm>
          <a:off x="16370300" y="959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94758</xdr:rowOff>
    </xdr:from>
    <xdr:to>
      <xdr:col>81</xdr:col>
      <xdr:colOff>101600</xdr:colOff>
      <xdr:row>56</xdr:row>
      <xdr:rowOff>24908</xdr:rowOff>
    </xdr:to>
    <xdr:sp macro="" textlink="">
      <xdr:nvSpPr>
        <xdr:cNvPr id="593" name="楕円 592"/>
        <xdr:cNvSpPr/>
      </xdr:nvSpPr>
      <xdr:spPr>
        <a:xfrm>
          <a:off x="15430500" y="95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16035</xdr:rowOff>
    </xdr:from>
    <xdr:ext cx="534377" cy="259045"/>
    <xdr:sp macro="" textlink="">
      <xdr:nvSpPr>
        <xdr:cNvPr id="594" name="テキスト ボックス 593"/>
        <xdr:cNvSpPr txBox="1"/>
      </xdr:nvSpPr>
      <xdr:spPr>
        <a:xfrm>
          <a:off x="15214111" y="961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6790</xdr:rowOff>
    </xdr:from>
    <xdr:to>
      <xdr:col>76</xdr:col>
      <xdr:colOff>165100</xdr:colOff>
      <xdr:row>56</xdr:row>
      <xdr:rowOff>108390</xdr:rowOff>
    </xdr:to>
    <xdr:sp macro="" textlink="">
      <xdr:nvSpPr>
        <xdr:cNvPr id="595" name="楕円 594"/>
        <xdr:cNvSpPr/>
      </xdr:nvSpPr>
      <xdr:spPr>
        <a:xfrm>
          <a:off x="14541500" y="960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99517</xdr:rowOff>
    </xdr:from>
    <xdr:ext cx="534377" cy="259045"/>
    <xdr:sp macro="" textlink="">
      <xdr:nvSpPr>
        <xdr:cNvPr id="596" name="テキスト ボックス 595"/>
        <xdr:cNvSpPr txBox="1"/>
      </xdr:nvSpPr>
      <xdr:spPr>
        <a:xfrm>
          <a:off x="14325111" y="970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143221</xdr:rowOff>
    </xdr:from>
    <xdr:to>
      <xdr:col>72</xdr:col>
      <xdr:colOff>38100</xdr:colOff>
      <xdr:row>57</xdr:row>
      <xdr:rowOff>73371</xdr:rowOff>
    </xdr:to>
    <xdr:sp macro="" textlink="">
      <xdr:nvSpPr>
        <xdr:cNvPr id="597" name="楕円 596"/>
        <xdr:cNvSpPr/>
      </xdr:nvSpPr>
      <xdr:spPr>
        <a:xfrm>
          <a:off x="13652500" y="974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64498</xdr:rowOff>
    </xdr:from>
    <xdr:ext cx="534377" cy="259045"/>
    <xdr:sp macro="" textlink="">
      <xdr:nvSpPr>
        <xdr:cNvPr id="598" name="テキスト ボックス 597"/>
        <xdr:cNvSpPr txBox="1"/>
      </xdr:nvSpPr>
      <xdr:spPr>
        <a:xfrm>
          <a:off x="13436111" y="983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36179</xdr:rowOff>
    </xdr:from>
    <xdr:to>
      <xdr:col>67</xdr:col>
      <xdr:colOff>101600</xdr:colOff>
      <xdr:row>56</xdr:row>
      <xdr:rowOff>137779</xdr:rowOff>
    </xdr:to>
    <xdr:sp macro="" textlink="">
      <xdr:nvSpPr>
        <xdr:cNvPr id="599" name="楕円 598"/>
        <xdr:cNvSpPr/>
      </xdr:nvSpPr>
      <xdr:spPr>
        <a:xfrm>
          <a:off x="12763500" y="963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154306</xdr:rowOff>
    </xdr:from>
    <xdr:ext cx="534377" cy="259045"/>
    <xdr:sp macro="" textlink="">
      <xdr:nvSpPr>
        <xdr:cNvPr id="600" name="テキスト ボックス 599"/>
        <xdr:cNvSpPr txBox="1"/>
      </xdr:nvSpPr>
      <xdr:spPr>
        <a:xfrm>
          <a:off x="12547111" y="941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19577</xdr:rowOff>
    </xdr:from>
    <xdr:to>
      <xdr:col>85</xdr:col>
      <xdr:colOff>127000</xdr:colOff>
      <xdr:row>78</xdr:row>
      <xdr:rowOff>19811</xdr:rowOff>
    </xdr:to>
    <xdr:cxnSp macro="">
      <xdr:nvCxnSpPr>
        <xdr:cNvPr id="625" name="直線コネクタ 624"/>
        <xdr:cNvCxnSpPr/>
      </xdr:nvCxnSpPr>
      <xdr:spPr>
        <a:xfrm flipV="1">
          <a:off x="15481300" y="13392677"/>
          <a:ext cx="838200" cy="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78446</xdr:rowOff>
    </xdr:from>
    <xdr:to>
      <xdr:col>81</xdr:col>
      <xdr:colOff>50800</xdr:colOff>
      <xdr:row>78</xdr:row>
      <xdr:rowOff>19811</xdr:rowOff>
    </xdr:to>
    <xdr:cxnSp macro="">
      <xdr:nvCxnSpPr>
        <xdr:cNvPr id="628" name="直線コネクタ 627"/>
        <xdr:cNvCxnSpPr/>
      </xdr:nvCxnSpPr>
      <xdr:spPr>
        <a:xfrm>
          <a:off x="14592300" y="13280096"/>
          <a:ext cx="889000" cy="11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34299</xdr:rowOff>
    </xdr:from>
    <xdr:to>
      <xdr:col>81</xdr:col>
      <xdr:colOff>101600</xdr:colOff>
      <xdr:row>77</xdr:row>
      <xdr:rowOff>135899</xdr:rowOff>
    </xdr:to>
    <xdr:sp macro="" textlink="">
      <xdr:nvSpPr>
        <xdr:cNvPr id="629" name="フローチャート: 判断 628"/>
        <xdr:cNvSpPr/>
      </xdr:nvSpPr>
      <xdr:spPr>
        <a:xfrm>
          <a:off x="15430500" y="132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152426</xdr:rowOff>
    </xdr:from>
    <xdr:ext cx="534377" cy="259045"/>
    <xdr:sp macro="" textlink="">
      <xdr:nvSpPr>
        <xdr:cNvPr id="630" name="テキスト ボックス 629"/>
        <xdr:cNvSpPr txBox="1"/>
      </xdr:nvSpPr>
      <xdr:spPr>
        <a:xfrm>
          <a:off x="15214111" y="1301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78446</xdr:rowOff>
    </xdr:from>
    <xdr:to>
      <xdr:col>76</xdr:col>
      <xdr:colOff>114300</xdr:colOff>
      <xdr:row>77</xdr:row>
      <xdr:rowOff>99129</xdr:rowOff>
    </xdr:to>
    <xdr:cxnSp macro="">
      <xdr:nvCxnSpPr>
        <xdr:cNvPr id="631" name="直線コネクタ 630"/>
        <xdr:cNvCxnSpPr/>
      </xdr:nvCxnSpPr>
      <xdr:spPr>
        <a:xfrm flipV="1">
          <a:off x="13703300" y="1328009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53170</xdr:rowOff>
    </xdr:from>
    <xdr:to>
      <xdr:col>76</xdr:col>
      <xdr:colOff>165100</xdr:colOff>
      <xdr:row>77</xdr:row>
      <xdr:rowOff>154770</xdr:rowOff>
    </xdr:to>
    <xdr:sp macro="" textlink="">
      <xdr:nvSpPr>
        <xdr:cNvPr id="632" name="フローチャート: 判断 631"/>
        <xdr:cNvSpPr/>
      </xdr:nvSpPr>
      <xdr:spPr>
        <a:xfrm>
          <a:off x="14541500" y="1325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145897</xdr:rowOff>
    </xdr:from>
    <xdr:ext cx="534377" cy="259045"/>
    <xdr:sp macro="" textlink="">
      <xdr:nvSpPr>
        <xdr:cNvPr id="633" name="テキスト ボックス 632"/>
        <xdr:cNvSpPr txBox="1"/>
      </xdr:nvSpPr>
      <xdr:spPr>
        <a:xfrm>
          <a:off x="14325111" y="1334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99129</xdr:rowOff>
    </xdr:from>
    <xdr:to>
      <xdr:col>71</xdr:col>
      <xdr:colOff>177800</xdr:colOff>
      <xdr:row>78</xdr:row>
      <xdr:rowOff>17222</xdr:rowOff>
    </xdr:to>
    <xdr:cxnSp macro="">
      <xdr:nvCxnSpPr>
        <xdr:cNvPr id="634" name="直線コネクタ 633"/>
        <xdr:cNvCxnSpPr/>
      </xdr:nvCxnSpPr>
      <xdr:spPr>
        <a:xfrm flipV="1">
          <a:off x="12814300" y="13300779"/>
          <a:ext cx="889000" cy="8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127202</xdr:rowOff>
    </xdr:from>
    <xdr:to>
      <xdr:col>72</xdr:col>
      <xdr:colOff>38100</xdr:colOff>
      <xdr:row>78</xdr:row>
      <xdr:rowOff>57352</xdr:rowOff>
    </xdr:to>
    <xdr:sp macro="" textlink="">
      <xdr:nvSpPr>
        <xdr:cNvPr id="635" name="フローチャート: 判断 634"/>
        <xdr:cNvSpPr/>
      </xdr:nvSpPr>
      <xdr:spPr>
        <a:xfrm>
          <a:off x="13652500" y="1332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48479</xdr:rowOff>
    </xdr:from>
    <xdr:ext cx="469744" cy="259045"/>
    <xdr:sp macro="" textlink="">
      <xdr:nvSpPr>
        <xdr:cNvPr id="636" name="テキスト ボックス 635"/>
        <xdr:cNvSpPr txBox="1"/>
      </xdr:nvSpPr>
      <xdr:spPr>
        <a:xfrm>
          <a:off x="13468428" y="1342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131380</xdr:rowOff>
    </xdr:from>
    <xdr:to>
      <xdr:col>67</xdr:col>
      <xdr:colOff>101600</xdr:colOff>
      <xdr:row>78</xdr:row>
      <xdr:rowOff>61530</xdr:rowOff>
    </xdr:to>
    <xdr:sp macro="" textlink="">
      <xdr:nvSpPr>
        <xdr:cNvPr id="637" name="フローチャート: 判断 636"/>
        <xdr:cNvSpPr/>
      </xdr:nvSpPr>
      <xdr:spPr>
        <a:xfrm>
          <a:off x="12763500" y="1333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78057</xdr:rowOff>
    </xdr:from>
    <xdr:ext cx="469744" cy="259045"/>
    <xdr:sp macro="" textlink="">
      <xdr:nvSpPr>
        <xdr:cNvPr id="638" name="テキスト ボックス 637"/>
        <xdr:cNvSpPr txBox="1"/>
      </xdr:nvSpPr>
      <xdr:spPr>
        <a:xfrm>
          <a:off x="12579428" y="1310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140227</xdr:rowOff>
    </xdr:from>
    <xdr:to>
      <xdr:col>85</xdr:col>
      <xdr:colOff>177800</xdr:colOff>
      <xdr:row>78</xdr:row>
      <xdr:rowOff>70377</xdr:rowOff>
    </xdr:to>
    <xdr:sp macro="" textlink="">
      <xdr:nvSpPr>
        <xdr:cNvPr id="644" name="楕円 643"/>
        <xdr:cNvSpPr/>
      </xdr:nvSpPr>
      <xdr:spPr>
        <a:xfrm>
          <a:off x="16268700" y="133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66962</xdr:rowOff>
    </xdr:from>
    <xdr:ext cx="469744" cy="259045"/>
    <xdr:sp macro="" textlink="">
      <xdr:nvSpPr>
        <xdr:cNvPr id="645" name="災害復旧費該当値テキスト"/>
        <xdr:cNvSpPr txBox="1"/>
      </xdr:nvSpPr>
      <xdr:spPr>
        <a:xfrm>
          <a:off x="16370300" y="1326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140461</xdr:rowOff>
    </xdr:from>
    <xdr:to>
      <xdr:col>81</xdr:col>
      <xdr:colOff>101600</xdr:colOff>
      <xdr:row>78</xdr:row>
      <xdr:rowOff>70611</xdr:rowOff>
    </xdr:to>
    <xdr:sp macro="" textlink="">
      <xdr:nvSpPr>
        <xdr:cNvPr id="646" name="楕円 645"/>
        <xdr:cNvSpPr/>
      </xdr:nvSpPr>
      <xdr:spPr>
        <a:xfrm>
          <a:off x="15430500" y="1334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61738</xdr:rowOff>
    </xdr:from>
    <xdr:ext cx="378565" cy="259045"/>
    <xdr:sp macro="" textlink="">
      <xdr:nvSpPr>
        <xdr:cNvPr id="647" name="テキスト ボックス 646"/>
        <xdr:cNvSpPr txBox="1"/>
      </xdr:nvSpPr>
      <xdr:spPr>
        <a:xfrm>
          <a:off x="15292017" y="1343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27646</xdr:rowOff>
    </xdr:from>
    <xdr:to>
      <xdr:col>76</xdr:col>
      <xdr:colOff>165100</xdr:colOff>
      <xdr:row>77</xdr:row>
      <xdr:rowOff>129246</xdr:rowOff>
    </xdr:to>
    <xdr:sp macro="" textlink="">
      <xdr:nvSpPr>
        <xdr:cNvPr id="648" name="楕円 647"/>
        <xdr:cNvSpPr/>
      </xdr:nvSpPr>
      <xdr:spPr>
        <a:xfrm>
          <a:off x="14541500" y="1322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145773</xdr:rowOff>
    </xdr:from>
    <xdr:ext cx="534377" cy="259045"/>
    <xdr:sp macro="" textlink="">
      <xdr:nvSpPr>
        <xdr:cNvPr id="649" name="テキスト ボックス 648"/>
        <xdr:cNvSpPr txBox="1"/>
      </xdr:nvSpPr>
      <xdr:spPr>
        <a:xfrm>
          <a:off x="14325111" y="1300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48329</xdr:rowOff>
    </xdr:from>
    <xdr:to>
      <xdr:col>72</xdr:col>
      <xdr:colOff>38100</xdr:colOff>
      <xdr:row>77</xdr:row>
      <xdr:rowOff>149929</xdr:rowOff>
    </xdr:to>
    <xdr:sp macro="" textlink="">
      <xdr:nvSpPr>
        <xdr:cNvPr id="650" name="楕円 649"/>
        <xdr:cNvSpPr/>
      </xdr:nvSpPr>
      <xdr:spPr>
        <a:xfrm>
          <a:off x="13652500" y="1324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166456</xdr:rowOff>
    </xdr:from>
    <xdr:ext cx="534377" cy="259045"/>
    <xdr:sp macro="" textlink="">
      <xdr:nvSpPr>
        <xdr:cNvPr id="651" name="テキスト ボックス 650"/>
        <xdr:cNvSpPr txBox="1"/>
      </xdr:nvSpPr>
      <xdr:spPr>
        <a:xfrm>
          <a:off x="13436111" y="1302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137872</xdr:rowOff>
    </xdr:from>
    <xdr:to>
      <xdr:col>67</xdr:col>
      <xdr:colOff>101600</xdr:colOff>
      <xdr:row>78</xdr:row>
      <xdr:rowOff>68022</xdr:rowOff>
    </xdr:to>
    <xdr:sp macro="" textlink="">
      <xdr:nvSpPr>
        <xdr:cNvPr id="652" name="楕円 651"/>
        <xdr:cNvSpPr/>
      </xdr:nvSpPr>
      <xdr:spPr>
        <a:xfrm>
          <a:off x="12763500" y="1333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59149</xdr:rowOff>
    </xdr:from>
    <xdr:ext cx="469744" cy="259045"/>
    <xdr:sp macro="" textlink="">
      <xdr:nvSpPr>
        <xdr:cNvPr id="653" name="テキスト ボックス 652"/>
        <xdr:cNvSpPr txBox="1"/>
      </xdr:nvSpPr>
      <xdr:spPr>
        <a:xfrm>
          <a:off x="12579428" y="1343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336</xdr:rowOff>
    </xdr:from>
    <xdr:to>
      <xdr:col>85</xdr:col>
      <xdr:colOff>127000</xdr:colOff>
      <xdr:row>97</xdr:row>
      <xdr:rowOff>72752</xdr:rowOff>
    </xdr:to>
    <xdr:cxnSp macro="">
      <xdr:nvCxnSpPr>
        <xdr:cNvPr id="684" name="直線コネクタ 683"/>
        <xdr:cNvCxnSpPr/>
      </xdr:nvCxnSpPr>
      <xdr:spPr>
        <a:xfrm>
          <a:off x="15481300" y="16630986"/>
          <a:ext cx="838200" cy="7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124368</xdr:rowOff>
    </xdr:from>
    <xdr:ext cx="534377" cy="259045"/>
    <xdr:sp macro="" textlink="">
      <xdr:nvSpPr>
        <xdr:cNvPr id="685" name="公債費平均値テキスト"/>
        <xdr:cNvSpPr txBox="1"/>
      </xdr:nvSpPr>
      <xdr:spPr>
        <a:xfrm>
          <a:off x="16370300" y="1675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336</xdr:rowOff>
    </xdr:from>
    <xdr:to>
      <xdr:col>81</xdr:col>
      <xdr:colOff>50800</xdr:colOff>
      <xdr:row>97</xdr:row>
      <xdr:rowOff>22555</xdr:rowOff>
    </xdr:to>
    <xdr:cxnSp macro="">
      <xdr:nvCxnSpPr>
        <xdr:cNvPr id="687" name="直線コネクタ 686"/>
        <xdr:cNvCxnSpPr/>
      </xdr:nvCxnSpPr>
      <xdr:spPr>
        <a:xfrm flipV="1">
          <a:off x="14592300" y="16630986"/>
          <a:ext cx="889000" cy="2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153865</xdr:rowOff>
    </xdr:from>
    <xdr:to>
      <xdr:col>81</xdr:col>
      <xdr:colOff>101600</xdr:colOff>
      <xdr:row>98</xdr:row>
      <xdr:rowOff>84015</xdr:rowOff>
    </xdr:to>
    <xdr:sp macro="" textlink="">
      <xdr:nvSpPr>
        <xdr:cNvPr id="688" name="フローチャート: 判断 687"/>
        <xdr:cNvSpPr/>
      </xdr:nvSpPr>
      <xdr:spPr>
        <a:xfrm>
          <a:off x="15430500" y="167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75142</xdr:rowOff>
    </xdr:from>
    <xdr:ext cx="534377" cy="259045"/>
    <xdr:sp macro="" textlink="">
      <xdr:nvSpPr>
        <xdr:cNvPr id="689" name="テキスト ボックス 688"/>
        <xdr:cNvSpPr txBox="1"/>
      </xdr:nvSpPr>
      <xdr:spPr>
        <a:xfrm>
          <a:off x="15214111" y="1687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22555</xdr:rowOff>
    </xdr:from>
    <xdr:to>
      <xdr:col>76</xdr:col>
      <xdr:colOff>114300</xdr:colOff>
      <xdr:row>97</xdr:row>
      <xdr:rowOff>55549</xdr:rowOff>
    </xdr:to>
    <xdr:cxnSp macro="">
      <xdr:nvCxnSpPr>
        <xdr:cNvPr id="690" name="直線コネクタ 689"/>
        <xdr:cNvCxnSpPr/>
      </xdr:nvCxnSpPr>
      <xdr:spPr>
        <a:xfrm flipV="1">
          <a:off x="13703300" y="16653205"/>
          <a:ext cx="889000" cy="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167917</xdr:rowOff>
    </xdr:from>
    <xdr:to>
      <xdr:col>76</xdr:col>
      <xdr:colOff>165100</xdr:colOff>
      <xdr:row>98</xdr:row>
      <xdr:rowOff>98067</xdr:rowOff>
    </xdr:to>
    <xdr:sp macro="" textlink="">
      <xdr:nvSpPr>
        <xdr:cNvPr id="691" name="フローチャート: 判断 690"/>
        <xdr:cNvSpPr/>
      </xdr:nvSpPr>
      <xdr:spPr>
        <a:xfrm>
          <a:off x="14541500" y="1679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89194</xdr:rowOff>
    </xdr:from>
    <xdr:ext cx="534377" cy="259045"/>
    <xdr:sp macro="" textlink="">
      <xdr:nvSpPr>
        <xdr:cNvPr id="692" name="テキスト ボックス 691"/>
        <xdr:cNvSpPr txBox="1"/>
      </xdr:nvSpPr>
      <xdr:spPr>
        <a:xfrm>
          <a:off x="14325111" y="1689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43893</xdr:rowOff>
    </xdr:from>
    <xdr:to>
      <xdr:col>71</xdr:col>
      <xdr:colOff>177800</xdr:colOff>
      <xdr:row>97</xdr:row>
      <xdr:rowOff>55549</xdr:rowOff>
    </xdr:to>
    <xdr:cxnSp macro="">
      <xdr:nvCxnSpPr>
        <xdr:cNvPr id="693" name="直線コネクタ 692"/>
        <xdr:cNvCxnSpPr/>
      </xdr:nvCxnSpPr>
      <xdr:spPr>
        <a:xfrm>
          <a:off x="12814300" y="16674543"/>
          <a:ext cx="889000" cy="1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171169</xdr:rowOff>
    </xdr:from>
    <xdr:to>
      <xdr:col>72</xdr:col>
      <xdr:colOff>38100</xdr:colOff>
      <xdr:row>98</xdr:row>
      <xdr:rowOff>101319</xdr:rowOff>
    </xdr:to>
    <xdr:sp macro="" textlink="">
      <xdr:nvSpPr>
        <xdr:cNvPr id="694" name="フローチャート: 判断 693"/>
        <xdr:cNvSpPr/>
      </xdr:nvSpPr>
      <xdr:spPr>
        <a:xfrm>
          <a:off x="13652500" y="1680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92446</xdr:rowOff>
    </xdr:from>
    <xdr:ext cx="534377" cy="259045"/>
    <xdr:sp macro="" textlink="">
      <xdr:nvSpPr>
        <xdr:cNvPr id="695" name="テキスト ボックス 694"/>
        <xdr:cNvSpPr txBox="1"/>
      </xdr:nvSpPr>
      <xdr:spPr>
        <a:xfrm>
          <a:off x="13436111" y="1689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169380</xdr:rowOff>
    </xdr:from>
    <xdr:to>
      <xdr:col>67</xdr:col>
      <xdr:colOff>101600</xdr:colOff>
      <xdr:row>98</xdr:row>
      <xdr:rowOff>99530</xdr:rowOff>
    </xdr:to>
    <xdr:sp macro="" textlink="">
      <xdr:nvSpPr>
        <xdr:cNvPr id="696" name="フローチャート: 判断 695"/>
        <xdr:cNvSpPr/>
      </xdr:nvSpPr>
      <xdr:spPr>
        <a:xfrm>
          <a:off x="12763500" y="168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90657</xdr:rowOff>
    </xdr:from>
    <xdr:ext cx="534377" cy="259045"/>
    <xdr:sp macro="" textlink="">
      <xdr:nvSpPr>
        <xdr:cNvPr id="697" name="テキスト ボックス 696"/>
        <xdr:cNvSpPr txBox="1"/>
      </xdr:nvSpPr>
      <xdr:spPr>
        <a:xfrm>
          <a:off x="12547111" y="168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21952</xdr:rowOff>
    </xdr:from>
    <xdr:to>
      <xdr:col>85</xdr:col>
      <xdr:colOff>177800</xdr:colOff>
      <xdr:row>97</xdr:row>
      <xdr:rowOff>123552</xdr:rowOff>
    </xdr:to>
    <xdr:sp macro="" textlink="">
      <xdr:nvSpPr>
        <xdr:cNvPr id="703" name="楕円 702"/>
        <xdr:cNvSpPr/>
      </xdr:nvSpPr>
      <xdr:spPr>
        <a:xfrm>
          <a:off x="16268700" y="166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44829</xdr:rowOff>
    </xdr:from>
    <xdr:ext cx="599010" cy="259045"/>
    <xdr:sp macro="" textlink="">
      <xdr:nvSpPr>
        <xdr:cNvPr id="704" name="公債費該当値テキスト"/>
        <xdr:cNvSpPr txBox="1"/>
      </xdr:nvSpPr>
      <xdr:spPr>
        <a:xfrm>
          <a:off x="16370300" y="1650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120986</xdr:rowOff>
    </xdr:from>
    <xdr:to>
      <xdr:col>81</xdr:col>
      <xdr:colOff>101600</xdr:colOff>
      <xdr:row>97</xdr:row>
      <xdr:rowOff>51136</xdr:rowOff>
    </xdr:to>
    <xdr:sp macro="" textlink="">
      <xdr:nvSpPr>
        <xdr:cNvPr id="705" name="楕円 704"/>
        <xdr:cNvSpPr/>
      </xdr:nvSpPr>
      <xdr:spPr>
        <a:xfrm>
          <a:off x="15430500" y="1658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67663</xdr:rowOff>
    </xdr:from>
    <xdr:ext cx="599010" cy="259045"/>
    <xdr:sp macro="" textlink="">
      <xdr:nvSpPr>
        <xdr:cNvPr id="706" name="テキスト ボックス 705"/>
        <xdr:cNvSpPr txBox="1"/>
      </xdr:nvSpPr>
      <xdr:spPr>
        <a:xfrm>
          <a:off x="15181795" y="16355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143205</xdr:rowOff>
    </xdr:from>
    <xdr:to>
      <xdr:col>76</xdr:col>
      <xdr:colOff>165100</xdr:colOff>
      <xdr:row>97</xdr:row>
      <xdr:rowOff>73355</xdr:rowOff>
    </xdr:to>
    <xdr:sp macro="" textlink="">
      <xdr:nvSpPr>
        <xdr:cNvPr id="707" name="楕円 706"/>
        <xdr:cNvSpPr/>
      </xdr:nvSpPr>
      <xdr:spPr>
        <a:xfrm>
          <a:off x="14541500" y="1660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89882</xdr:rowOff>
    </xdr:from>
    <xdr:ext cx="599010" cy="259045"/>
    <xdr:sp macro="" textlink="">
      <xdr:nvSpPr>
        <xdr:cNvPr id="708" name="テキスト ボックス 707"/>
        <xdr:cNvSpPr txBox="1"/>
      </xdr:nvSpPr>
      <xdr:spPr>
        <a:xfrm>
          <a:off x="14292795" y="1637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4749</xdr:rowOff>
    </xdr:from>
    <xdr:to>
      <xdr:col>72</xdr:col>
      <xdr:colOff>38100</xdr:colOff>
      <xdr:row>97</xdr:row>
      <xdr:rowOff>106349</xdr:rowOff>
    </xdr:to>
    <xdr:sp macro="" textlink="">
      <xdr:nvSpPr>
        <xdr:cNvPr id="709" name="楕円 708"/>
        <xdr:cNvSpPr/>
      </xdr:nvSpPr>
      <xdr:spPr>
        <a:xfrm>
          <a:off x="13652500" y="1663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122876</xdr:rowOff>
    </xdr:from>
    <xdr:ext cx="599010" cy="259045"/>
    <xdr:sp macro="" textlink="">
      <xdr:nvSpPr>
        <xdr:cNvPr id="710" name="テキスト ボックス 709"/>
        <xdr:cNvSpPr txBox="1"/>
      </xdr:nvSpPr>
      <xdr:spPr>
        <a:xfrm>
          <a:off x="13403795" y="1641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164543</xdr:rowOff>
    </xdr:from>
    <xdr:to>
      <xdr:col>67</xdr:col>
      <xdr:colOff>101600</xdr:colOff>
      <xdr:row>97</xdr:row>
      <xdr:rowOff>94693</xdr:rowOff>
    </xdr:to>
    <xdr:sp macro="" textlink="">
      <xdr:nvSpPr>
        <xdr:cNvPr id="711" name="楕円 710"/>
        <xdr:cNvSpPr/>
      </xdr:nvSpPr>
      <xdr:spPr>
        <a:xfrm>
          <a:off x="12763500" y="1662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111220</xdr:rowOff>
    </xdr:from>
    <xdr:ext cx="599010" cy="259045"/>
    <xdr:sp macro="" textlink="">
      <xdr:nvSpPr>
        <xdr:cNvPr id="712" name="テキスト ボックス 711"/>
        <xdr:cNvSpPr txBox="1"/>
      </xdr:nvSpPr>
      <xdr:spPr>
        <a:xfrm>
          <a:off x="12514795" y="16398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80670</xdr:rowOff>
    </xdr:from>
    <xdr:to>
      <xdr:col>112</xdr:col>
      <xdr:colOff>38100</xdr:colOff>
      <xdr:row>39</xdr:row>
      <xdr:rowOff>10820</xdr:rowOff>
    </xdr:to>
    <xdr:sp macro="" textlink="">
      <xdr:nvSpPr>
        <xdr:cNvPr id="743" name="フローチャート: 判断 742"/>
        <xdr:cNvSpPr/>
      </xdr:nvSpPr>
      <xdr:spPr>
        <a:xfrm>
          <a:off x="21272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27347</xdr:rowOff>
    </xdr:from>
    <xdr:ext cx="313932" cy="259045"/>
    <xdr:sp macro="" textlink="">
      <xdr:nvSpPr>
        <xdr:cNvPr id="744" name="テキスト ボックス 743"/>
        <xdr:cNvSpPr txBox="1"/>
      </xdr:nvSpPr>
      <xdr:spPr>
        <a:xfrm>
          <a:off x="21166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132106</xdr:rowOff>
    </xdr:from>
    <xdr:to>
      <xdr:col>107</xdr:col>
      <xdr:colOff>101600</xdr:colOff>
      <xdr:row>38</xdr:row>
      <xdr:rowOff>62255</xdr:rowOff>
    </xdr:to>
    <xdr:sp macro="" textlink="">
      <xdr:nvSpPr>
        <xdr:cNvPr id="746" name="フローチャート: 判断 745"/>
        <xdr:cNvSpPr/>
      </xdr:nvSpPr>
      <xdr:spPr>
        <a:xfrm>
          <a:off x="20383500" y="64757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78783</xdr:rowOff>
    </xdr:from>
    <xdr:ext cx="378565" cy="259045"/>
    <xdr:sp macro="" textlink="">
      <xdr:nvSpPr>
        <xdr:cNvPr id="747" name="テキスト ボックス 746"/>
        <xdr:cNvSpPr txBox="1"/>
      </xdr:nvSpPr>
      <xdr:spPr>
        <a:xfrm>
          <a:off x="20245017" y="6250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49" name="フローチャート: 判断 748"/>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0" name="テキスト ボックス 749"/>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79299</xdr:rowOff>
    </xdr:from>
    <xdr:to>
      <xdr:col>98</xdr:col>
      <xdr:colOff>38100</xdr:colOff>
      <xdr:row>39</xdr:row>
      <xdr:rowOff>9449</xdr:rowOff>
    </xdr:to>
    <xdr:sp macro="" textlink="">
      <xdr:nvSpPr>
        <xdr:cNvPr id="751" name="フローチャート: 判断 750"/>
        <xdr:cNvSpPr/>
      </xdr:nvSpPr>
      <xdr:spPr>
        <a:xfrm>
          <a:off x="18605500" y="65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25976</xdr:rowOff>
    </xdr:from>
    <xdr:ext cx="313932" cy="259045"/>
    <xdr:sp macro="" textlink="">
      <xdr:nvSpPr>
        <xdr:cNvPr id="752" name="テキスト ボックス 751"/>
        <xdr:cNvSpPr txBox="1"/>
      </xdr:nvSpPr>
      <xdr:spPr>
        <a:xfrm>
          <a:off x="18499333" y="6369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0" name="フローチャート: 判断 799"/>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1" name="テキスト ボックス 80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3" name="フローチャート: 判断 802"/>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4" name="テキスト ボックス 80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6" name="フローチャート: 判断 805"/>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7" name="テキスト ボックス 80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164846</xdr:rowOff>
    </xdr:from>
    <xdr:to>
      <xdr:col>98</xdr:col>
      <xdr:colOff>38100</xdr:colOff>
      <xdr:row>59</xdr:row>
      <xdr:rowOff>94996</xdr:rowOff>
    </xdr:to>
    <xdr:sp macro="" textlink="">
      <xdr:nvSpPr>
        <xdr:cNvPr id="808" name="フローチャート: 判断 807"/>
        <xdr:cNvSpPr/>
      </xdr:nvSpPr>
      <xdr:spPr>
        <a:xfrm>
          <a:off x="18605500" y="101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111523</xdr:rowOff>
    </xdr:from>
    <xdr:ext cx="249299" cy="259045"/>
    <xdr:sp macro="" textlink="">
      <xdr:nvSpPr>
        <xdr:cNvPr id="809" name="テキスト ボックス 808"/>
        <xdr:cNvSpPr txBox="1"/>
      </xdr:nvSpPr>
      <xdr:spPr>
        <a:xfrm>
          <a:off x="18531650" y="9884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8" name="テキスト ボックス 817"/>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0" name="テキスト ボックス 819"/>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2" name="テキスト ボックス 821"/>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126,516</a:t>
          </a:r>
          <a:r>
            <a:rPr kumimoji="1" lang="ja-JP" altLang="en-US" sz="1300">
              <a:latin typeface="ＭＳ Ｐゴシック" panose="020B0600070205080204" pitchFamily="50" charset="-128"/>
              <a:ea typeface="ＭＳ Ｐゴシック" panose="020B0600070205080204" pitchFamily="50" charset="-128"/>
            </a:rPr>
            <a:t>円となっており、前年度から大幅に減少している。これは令和２年度において、特別定額給付金事業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新型コロナウイルス感染症緊急経済対策関連</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などコロナ関連の単年度限りの事業を実施したためである。</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24,659</a:t>
          </a:r>
          <a:r>
            <a:rPr kumimoji="1" lang="ja-JP" altLang="en-US" sz="1300">
              <a:latin typeface="ＭＳ Ｐゴシック" panose="020B0600070205080204" pitchFamily="50" charset="-128"/>
              <a:ea typeface="ＭＳ Ｐゴシック" panose="020B0600070205080204" pitchFamily="50" charset="-128"/>
            </a:rPr>
            <a:t>円となっており、前年度から大幅に減少している。これは令和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年度において、美作市新型コロナウイルスに負けるな給付金事業をはじめとする経済対策関連の施策を行ったためである。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61,057</a:t>
          </a:r>
          <a:r>
            <a:rPr kumimoji="1" lang="ja-JP" altLang="en-US" sz="1300">
              <a:latin typeface="ＭＳ Ｐゴシック" panose="020B0600070205080204" pitchFamily="50" charset="-128"/>
              <a:ea typeface="ＭＳ Ｐゴシック" panose="020B0600070205080204" pitchFamily="50" charset="-128"/>
            </a:rPr>
            <a:t>円となっており、前年度から減少している。これは、令和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年度において小・中学校ＧＩＧＡスクール整備事業など大型事業を実施したことなどによるものである。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212,398</a:t>
          </a:r>
          <a:r>
            <a:rPr kumimoji="1" lang="ja-JP" altLang="en-US" sz="1300">
              <a:latin typeface="ＭＳ Ｐゴシック" panose="020B0600070205080204" pitchFamily="50" charset="-128"/>
              <a:ea typeface="ＭＳ Ｐゴシック" panose="020B0600070205080204" pitchFamily="50" charset="-128"/>
            </a:rPr>
            <a:t>円となっており、前年度から増加している。これは、令和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年度において子育て世帯への臨時特別給付金給付事業を実施したことなどによるものである。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73,170</a:t>
          </a:r>
          <a:r>
            <a:rPr kumimoji="1" lang="ja-JP" altLang="en-US" sz="1300">
              <a:latin typeface="ＭＳ Ｐゴシック" panose="020B0600070205080204" pitchFamily="50" charset="-128"/>
              <a:ea typeface="ＭＳ Ｐゴシック" panose="020B0600070205080204" pitchFamily="50" charset="-128"/>
            </a:rPr>
            <a:t>円となっており、前年度から増加している。これは、コロナワクチンを含む予防接種事業費の増などによるものである。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11,300</a:t>
          </a:r>
          <a:r>
            <a:rPr kumimoji="1" lang="ja-JP" altLang="en-US" sz="1300">
              <a:latin typeface="ＭＳ Ｐゴシック" panose="020B0600070205080204" pitchFamily="50" charset="-128"/>
              <a:ea typeface="ＭＳ Ｐゴシック" panose="020B0600070205080204" pitchFamily="50" charset="-128"/>
            </a:rPr>
            <a:t>円となっており、前年度から減少している。これは、地方債元金償還額が減少したことによるものである。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実質収支は引続き黒字基調を維持しており、令和３年度においては、普通交付税の追加交付があったことなどから前年度から４億７千万円増加し、</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千万円となり、標準財政規模に占める割合は、</a:t>
          </a:r>
          <a:r>
            <a:rPr kumimoji="1" lang="en-US" altLang="ja-JP" sz="1400">
              <a:latin typeface="ＭＳ ゴシック" pitchFamily="49" charset="-128"/>
              <a:ea typeface="ＭＳ ゴシック" pitchFamily="49" charset="-128"/>
            </a:rPr>
            <a:t>3.12</a:t>
          </a:r>
          <a:r>
            <a:rPr kumimoji="1" lang="ja-JP" altLang="en-US" sz="1400">
              <a:latin typeface="ＭＳ ゴシック" pitchFamily="49" charset="-128"/>
              <a:ea typeface="ＭＳ ゴシック" pitchFamily="49" charset="-128"/>
            </a:rPr>
            <a:t>ポイント増加している。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標準財政規模に占める財政調整基金残高の割合は</a:t>
          </a:r>
          <a:r>
            <a:rPr kumimoji="1" lang="en-US" altLang="ja-JP" sz="1400">
              <a:latin typeface="ＭＳ ゴシック" pitchFamily="49" charset="-128"/>
              <a:ea typeface="ＭＳ ゴシック" pitchFamily="49" charset="-128"/>
            </a:rPr>
            <a:t>0.75</a:t>
          </a:r>
          <a:r>
            <a:rPr kumimoji="1" lang="ja-JP" altLang="en-US" sz="1400">
              <a:latin typeface="ＭＳ ゴシック" pitchFamily="49" charset="-128"/>
              <a:ea typeface="ＭＳ ゴシック" pitchFamily="49" charset="-128"/>
            </a:rPr>
            <a:t>ポイント低下しているが、これは標準財政規模が前年度から３億８百万円増加しているためであり、基金残高自体は４千万円増加している。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全ての会計において黒字であるが、一般会計からの補助により成り立っている会計もある。独立採算の原則のもと、経費削減や収入確保に努めるなど、歳入・歳出の適正化を図る必要がある。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0" zoomScaleNormal="80" workbookViewId="0">
      <selection activeCell="W38" sqref="W38:AK38"/>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81</v>
      </c>
      <c r="C2" s="179"/>
      <c r="D2" s="180"/>
    </row>
    <row r="3" spans="1:119" ht="18.75" customHeight="1" thickBot="1" x14ac:dyDescent="0.2">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23846547</v>
      </c>
      <c r="BO4" s="452"/>
      <c r="BP4" s="452"/>
      <c r="BQ4" s="452"/>
      <c r="BR4" s="452"/>
      <c r="BS4" s="452"/>
      <c r="BT4" s="452"/>
      <c r="BU4" s="453"/>
      <c r="BV4" s="451">
        <v>26885174</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11.5</v>
      </c>
      <c r="CU4" s="592"/>
      <c r="CV4" s="592"/>
      <c r="CW4" s="592"/>
      <c r="CX4" s="592"/>
      <c r="CY4" s="592"/>
      <c r="CZ4" s="592"/>
      <c r="DA4" s="593"/>
      <c r="DB4" s="591">
        <v>8.4</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22127396</v>
      </c>
      <c r="BO5" s="423"/>
      <c r="BP5" s="423"/>
      <c r="BQ5" s="423"/>
      <c r="BR5" s="423"/>
      <c r="BS5" s="423"/>
      <c r="BT5" s="423"/>
      <c r="BU5" s="424"/>
      <c r="BV5" s="422">
        <v>25587103</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86</v>
      </c>
      <c r="CU5" s="420"/>
      <c r="CV5" s="420"/>
      <c r="CW5" s="420"/>
      <c r="CX5" s="420"/>
      <c r="CY5" s="420"/>
      <c r="CZ5" s="420"/>
      <c r="DA5" s="421"/>
      <c r="DB5" s="419">
        <v>90.1</v>
      </c>
      <c r="DC5" s="420"/>
      <c r="DD5" s="420"/>
      <c r="DE5" s="420"/>
      <c r="DF5" s="420"/>
      <c r="DG5" s="420"/>
      <c r="DH5" s="420"/>
      <c r="DI5" s="421"/>
    </row>
    <row r="6" spans="1:119" ht="18.75" customHeight="1" x14ac:dyDescent="0.15">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94</v>
      </c>
      <c r="AV6" s="481"/>
      <c r="AW6" s="481"/>
      <c r="AX6" s="481"/>
      <c r="AY6" s="436" t="s">
        <v>102</v>
      </c>
      <c r="AZ6" s="437"/>
      <c r="BA6" s="437"/>
      <c r="BB6" s="437"/>
      <c r="BC6" s="437"/>
      <c r="BD6" s="437"/>
      <c r="BE6" s="437"/>
      <c r="BF6" s="437"/>
      <c r="BG6" s="437"/>
      <c r="BH6" s="437"/>
      <c r="BI6" s="437"/>
      <c r="BJ6" s="437"/>
      <c r="BK6" s="437"/>
      <c r="BL6" s="437"/>
      <c r="BM6" s="438"/>
      <c r="BN6" s="422">
        <v>1719151</v>
      </c>
      <c r="BO6" s="423"/>
      <c r="BP6" s="423"/>
      <c r="BQ6" s="423"/>
      <c r="BR6" s="423"/>
      <c r="BS6" s="423"/>
      <c r="BT6" s="423"/>
      <c r="BU6" s="424"/>
      <c r="BV6" s="422">
        <v>1298071</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89.1</v>
      </c>
      <c r="CU6" s="566"/>
      <c r="CV6" s="566"/>
      <c r="CW6" s="566"/>
      <c r="CX6" s="566"/>
      <c r="CY6" s="566"/>
      <c r="CZ6" s="566"/>
      <c r="DA6" s="567"/>
      <c r="DB6" s="565">
        <v>92.9</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94</v>
      </c>
      <c r="AV7" s="481"/>
      <c r="AW7" s="481"/>
      <c r="AX7" s="481"/>
      <c r="AY7" s="436" t="s">
        <v>105</v>
      </c>
      <c r="AZ7" s="437"/>
      <c r="BA7" s="437"/>
      <c r="BB7" s="437"/>
      <c r="BC7" s="437"/>
      <c r="BD7" s="437"/>
      <c r="BE7" s="437"/>
      <c r="BF7" s="437"/>
      <c r="BG7" s="437"/>
      <c r="BH7" s="437"/>
      <c r="BI7" s="437"/>
      <c r="BJ7" s="437"/>
      <c r="BK7" s="437"/>
      <c r="BL7" s="437"/>
      <c r="BM7" s="438"/>
      <c r="BN7" s="422">
        <v>79153</v>
      </c>
      <c r="BO7" s="423"/>
      <c r="BP7" s="423"/>
      <c r="BQ7" s="423"/>
      <c r="BR7" s="423"/>
      <c r="BS7" s="423"/>
      <c r="BT7" s="423"/>
      <c r="BU7" s="424"/>
      <c r="BV7" s="422">
        <v>129008</v>
      </c>
      <c r="BW7" s="423"/>
      <c r="BX7" s="423"/>
      <c r="BY7" s="423"/>
      <c r="BZ7" s="423"/>
      <c r="CA7" s="423"/>
      <c r="CB7" s="423"/>
      <c r="CC7" s="424"/>
      <c r="CD7" s="462" t="s">
        <v>106</v>
      </c>
      <c r="CE7" s="382"/>
      <c r="CF7" s="382"/>
      <c r="CG7" s="382"/>
      <c r="CH7" s="382"/>
      <c r="CI7" s="382"/>
      <c r="CJ7" s="382"/>
      <c r="CK7" s="382"/>
      <c r="CL7" s="382"/>
      <c r="CM7" s="382"/>
      <c r="CN7" s="382"/>
      <c r="CO7" s="382"/>
      <c r="CP7" s="382"/>
      <c r="CQ7" s="382"/>
      <c r="CR7" s="382"/>
      <c r="CS7" s="463"/>
      <c r="CT7" s="422">
        <v>14285179</v>
      </c>
      <c r="CU7" s="423"/>
      <c r="CV7" s="423"/>
      <c r="CW7" s="423"/>
      <c r="CX7" s="423"/>
      <c r="CY7" s="423"/>
      <c r="CZ7" s="423"/>
      <c r="DA7" s="424"/>
      <c r="DB7" s="422">
        <v>13977197</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107</v>
      </c>
      <c r="AN8" s="379"/>
      <c r="AO8" s="379"/>
      <c r="AP8" s="379"/>
      <c r="AQ8" s="379"/>
      <c r="AR8" s="379"/>
      <c r="AS8" s="379"/>
      <c r="AT8" s="380"/>
      <c r="AU8" s="480" t="s">
        <v>94</v>
      </c>
      <c r="AV8" s="481"/>
      <c r="AW8" s="481"/>
      <c r="AX8" s="481"/>
      <c r="AY8" s="436" t="s">
        <v>108</v>
      </c>
      <c r="AZ8" s="437"/>
      <c r="BA8" s="437"/>
      <c r="BB8" s="437"/>
      <c r="BC8" s="437"/>
      <c r="BD8" s="437"/>
      <c r="BE8" s="437"/>
      <c r="BF8" s="437"/>
      <c r="BG8" s="437"/>
      <c r="BH8" s="437"/>
      <c r="BI8" s="437"/>
      <c r="BJ8" s="437"/>
      <c r="BK8" s="437"/>
      <c r="BL8" s="437"/>
      <c r="BM8" s="438"/>
      <c r="BN8" s="422">
        <v>1639998</v>
      </c>
      <c r="BO8" s="423"/>
      <c r="BP8" s="423"/>
      <c r="BQ8" s="423"/>
      <c r="BR8" s="423"/>
      <c r="BS8" s="423"/>
      <c r="BT8" s="423"/>
      <c r="BU8" s="424"/>
      <c r="BV8" s="422">
        <v>1169063</v>
      </c>
      <c r="BW8" s="423"/>
      <c r="BX8" s="423"/>
      <c r="BY8" s="423"/>
      <c r="BZ8" s="423"/>
      <c r="CA8" s="423"/>
      <c r="CB8" s="423"/>
      <c r="CC8" s="424"/>
      <c r="CD8" s="462" t="s">
        <v>109</v>
      </c>
      <c r="CE8" s="382"/>
      <c r="CF8" s="382"/>
      <c r="CG8" s="382"/>
      <c r="CH8" s="382"/>
      <c r="CI8" s="382"/>
      <c r="CJ8" s="382"/>
      <c r="CK8" s="382"/>
      <c r="CL8" s="382"/>
      <c r="CM8" s="382"/>
      <c r="CN8" s="382"/>
      <c r="CO8" s="382"/>
      <c r="CP8" s="382"/>
      <c r="CQ8" s="382"/>
      <c r="CR8" s="382"/>
      <c r="CS8" s="463"/>
      <c r="CT8" s="525">
        <v>0.27</v>
      </c>
      <c r="CU8" s="526"/>
      <c r="CV8" s="526"/>
      <c r="CW8" s="526"/>
      <c r="CX8" s="526"/>
      <c r="CY8" s="526"/>
      <c r="CZ8" s="526"/>
      <c r="DA8" s="527"/>
      <c r="DB8" s="525">
        <v>0.27</v>
      </c>
      <c r="DC8" s="526"/>
      <c r="DD8" s="526"/>
      <c r="DE8" s="526"/>
      <c r="DF8" s="526"/>
      <c r="DG8" s="526"/>
      <c r="DH8" s="526"/>
      <c r="DI8" s="527"/>
    </row>
    <row r="9" spans="1:119" ht="18.75" customHeight="1" thickBot="1" x14ac:dyDescent="0.2">
      <c r="A9" s="178"/>
      <c r="B9" s="554" t="s">
        <v>110</v>
      </c>
      <c r="C9" s="555"/>
      <c r="D9" s="555"/>
      <c r="E9" s="555"/>
      <c r="F9" s="555"/>
      <c r="G9" s="555"/>
      <c r="H9" s="555"/>
      <c r="I9" s="555"/>
      <c r="J9" s="555"/>
      <c r="K9" s="473"/>
      <c r="L9" s="556" t="s">
        <v>111</v>
      </c>
      <c r="M9" s="557"/>
      <c r="N9" s="557"/>
      <c r="O9" s="557"/>
      <c r="P9" s="557"/>
      <c r="Q9" s="558"/>
      <c r="R9" s="559">
        <v>25939</v>
      </c>
      <c r="S9" s="560"/>
      <c r="T9" s="560"/>
      <c r="U9" s="560"/>
      <c r="V9" s="561"/>
      <c r="W9" s="491" t="s">
        <v>112</v>
      </c>
      <c r="X9" s="492"/>
      <c r="Y9" s="492"/>
      <c r="Z9" s="492"/>
      <c r="AA9" s="492"/>
      <c r="AB9" s="492"/>
      <c r="AC9" s="492"/>
      <c r="AD9" s="492"/>
      <c r="AE9" s="492"/>
      <c r="AF9" s="492"/>
      <c r="AG9" s="492"/>
      <c r="AH9" s="492"/>
      <c r="AI9" s="492"/>
      <c r="AJ9" s="492"/>
      <c r="AK9" s="492"/>
      <c r="AL9" s="562"/>
      <c r="AM9" s="479" t="s">
        <v>113</v>
      </c>
      <c r="AN9" s="379"/>
      <c r="AO9" s="379"/>
      <c r="AP9" s="379"/>
      <c r="AQ9" s="379"/>
      <c r="AR9" s="379"/>
      <c r="AS9" s="379"/>
      <c r="AT9" s="380"/>
      <c r="AU9" s="480" t="s">
        <v>114</v>
      </c>
      <c r="AV9" s="481"/>
      <c r="AW9" s="481"/>
      <c r="AX9" s="481"/>
      <c r="AY9" s="436" t="s">
        <v>115</v>
      </c>
      <c r="AZ9" s="437"/>
      <c r="BA9" s="437"/>
      <c r="BB9" s="437"/>
      <c r="BC9" s="437"/>
      <c r="BD9" s="437"/>
      <c r="BE9" s="437"/>
      <c r="BF9" s="437"/>
      <c r="BG9" s="437"/>
      <c r="BH9" s="437"/>
      <c r="BI9" s="437"/>
      <c r="BJ9" s="437"/>
      <c r="BK9" s="437"/>
      <c r="BL9" s="437"/>
      <c r="BM9" s="438"/>
      <c r="BN9" s="422">
        <v>470935</v>
      </c>
      <c r="BO9" s="423"/>
      <c r="BP9" s="423"/>
      <c r="BQ9" s="423"/>
      <c r="BR9" s="423"/>
      <c r="BS9" s="423"/>
      <c r="BT9" s="423"/>
      <c r="BU9" s="424"/>
      <c r="BV9" s="422">
        <v>111080</v>
      </c>
      <c r="BW9" s="423"/>
      <c r="BX9" s="423"/>
      <c r="BY9" s="423"/>
      <c r="BZ9" s="423"/>
      <c r="CA9" s="423"/>
      <c r="CB9" s="423"/>
      <c r="CC9" s="424"/>
      <c r="CD9" s="462" t="s">
        <v>116</v>
      </c>
      <c r="CE9" s="382"/>
      <c r="CF9" s="382"/>
      <c r="CG9" s="382"/>
      <c r="CH9" s="382"/>
      <c r="CI9" s="382"/>
      <c r="CJ9" s="382"/>
      <c r="CK9" s="382"/>
      <c r="CL9" s="382"/>
      <c r="CM9" s="382"/>
      <c r="CN9" s="382"/>
      <c r="CO9" s="382"/>
      <c r="CP9" s="382"/>
      <c r="CQ9" s="382"/>
      <c r="CR9" s="382"/>
      <c r="CS9" s="463"/>
      <c r="CT9" s="419">
        <v>17</v>
      </c>
      <c r="CU9" s="420"/>
      <c r="CV9" s="420"/>
      <c r="CW9" s="420"/>
      <c r="CX9" s="420"/>
      <c r="CY9" s="420"/>
      <c r="CZ9" s="420"/>
      <c r="DA9" s="421"/>
      <c r="DB9" s="419">
        <v>20.3</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117</v>
      </c>
      <c r="M10" s="379"/>
      <c r="N10" s="379"/>
      <c r="O10" s="379"/>
      <c r="P10" s="379"/>
      <c r="Q10" s="380"/>
      <c r="R10" s="375">
        <v>27977</v>
      </c>
      <c r="S10" s="376"/>
      <c r="T10" s="376"/>
      <c r="U10" s="376"/>
      <c r="V10" s="435"/>
      <c r="W10" s="563"/>
      <c r="X10" s="373"/>
      <c r="Y10" s="373"/>
      <c r="Z10" s="373"/>
      <c r="AA10" s="373"/>
      <c r="AB10" s="373"/>
      <c r="AC10" s="373"/>
      <c r="AD10" s="373"/>
      <c r="AE10" s="373"/>
      <c r="AF10" s="373"/>
      <c r="AG10" s="373"/>
      <c r="AH10" s="373"/>
      <c r="AI10" s="373"/>
      <c r="AJ10" s="373"/>
      <c r="AK10" s="373"/>
      <c r="AL10" s="564"/>
      <c r="AM10" s="479" t="s">
        <v>118</v>
      </c>
      <c r="AN10" s="379"/>
      <c r="AO10" s="379"/>
      <c r="AP10" s="379"/>
      <c r="AQ10" s="379"/>
      <c r="AR10" s="379"/>
      <c r="AS10" s="379"/>
      <c r="AT10" s="380"/>
      <c r="AU10" s="480" t="s">
        <v>119</v>
      </c>
      <c r="AV10" s="481"/>
      <c r="AW10" s="481"/>
      <c r="AX10" s="481"/>
      <c r="AY10" s="436" t="s">
        <v>120</v>
      </c>
      <c r="AZ10" s="437"/>
      <c r="BA10" s="437"/>
      <c r="BB10" s="437"/>
      <c r="BC10" s="437"/>
      <c r="BD10" s="437"/>
      <c r="BE10" s="437"/>
      <c r="BF10" s="437"/>
      <c r="BG10" s="437"/>
      <c r="BH10" s="437"/>
      <c r="BI10" s="437"/>
      <c r="BJ10" s="437"/>
      <c r="BK10" s="437"/>
      <c r="BL10" s="437"/>
      <c r="BM10" s="438"/>
      <c r="BN10" s="422">
        <v>41110</v>
      </c>
      <c r="BO10" s="423"/>
      <c r="BP10" s="423"/>
      <c r="BQ10" s="423"/>
      <c r="BR10" s="423"/>
      <c r="BS10" s="423"/>
      <c r="BT10" s="423"/>
      <c r="BU10" s="424"/>
      <c r="BV10" s="422">
        <v>39974</v>
      </c>
      <c r="BW10" s="423"/>
      <c r="BX10" s="423"/>
      <c r="BY10" s="423"/>
      <c r="BZ10" s="423"/>
      <c r="CA10" s="423"/>
      <c r="CB10" s="423"/>
      <c r="CC10" s="424"/>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122</v>
      </c>
      <c r="M11" s="384"/>
      <c r="N11" s="384"/>
      <c r="O11" s="384"/>
      <c r="P11" s="384"/>
      <c r="Q11" s="385"/>
      <c r="R11" s="551" t="s">
        <v>123</v>
      </c>
      <c r="S11" s="552"/>
      <c r="T11" s="552"/>
      <c r="U11" s="552"/>
      <c r="V11" s="553"/>
      <c r="W11" s="563"/>
      <c r="X11" s="373"/>
      <c r="Y11" s="373"/>
      <c r="Z11" s="373"/>
      <c r="AA11" s="373"/>
      <c r="AB11" s="373"/>
      <c r="AC11" s="373"/>
      <c r="AD11" s="373"/>
      <c r="AE11" s="373"/>
      <c r="AF11" s="373"/>
      <c r="AG11" s="373"/>
      <c r="AH11" s="373"/>
      <c r="AI11" s="373"/>
      <c r="AJ11" s="373"/>
      <c r="AK11" s="373"/>
      <c r="AL11" s="564"/>
      <c r="AM11" s="479" t="s">
        <v>124</v>
      </c>
      <c r="AN11" s="379"/>
      <c r="AO11" s="379"/>
      <c r="AP11" s="379"/>
      <c r="AQ11" s="379"/>
      <c r="AR11" s="379"/>
      <c r="AS11" s="379"/>
      <c r="AT11" s="380"/>
      <c r="AU11" s="480" t="s">
        <v>125</v>
      </c>
      <c r="AV11" s="481"/>
      <c r="AW11" s="481"/>
      <c r="AX11" s="481"/>
      <c r="AY11" s="436" t="s">
        <v>126</v>
      </c>
      <c r="AZ11" s="437"/>
      <c r="BA11" s="437"/>
      <c r="BB11" s="437"/>
      <c r="BC11" s="437"/>
      <c r="BD11" s="437"/>
      <c r="BE11" s="437"/>
      <c r="BF11" s="437"/>
      <c r="BG11" s="437"/>
      <c r="BH11" s="437"/>
      <c r="BI11" s="437"/>
      <c r="BJ11" s="437"/>
      <c r="BK11" s="437"/>
      <c r="BL11" s="437"/>
      <c r="BM11" s="438"/>
      <c r="BN11" s="422">
        <v>252565</v>
      </c>
      <c r="BO11" s="423"/>
      <c r="BP11" s="423"/>
      <c r="BQ11" s="423"/>
      <c r="BR11" s="423"/>
      <c r="BS11" s="423"/>
      <c r="BT11" s="423"/>
      <c r="BU11" s="424"/>
      <c r="BV11" s="422">
        <v>791132</v>
      </c>
      <c r="BW11" s="423"/>
      <c r="BX11" s="423"/>
      <c r="BY11" s="423"/>
      <c r="BZ11" s="423"/>
      <c r="CA11" s="423"/>
      <c r="CB11" s="423"/>
      <c r="CC11" s="424"/>
      <c r="CD11" s="462" t="s">
        <v>127</v>
      </c>
      <c r="CE11" s="382"/>
      <c r="CF11" s="382"/>
      <c r="CG11" s="382"/>
      <c r="CH11" s="382"/>
      <c r="CI11" s="382"/>
      <c r="CJ11" s="382"/>
      <c r="CK11" s="382"/>
      <c r="CL11" s="382"/>
      <c r="CM11" s="382"/>
      <c r="CN11" s="382"/>
      <c r="CO11" s="382"/>
      <c r="CP11" s="382"/>
      <c r="CQ11" s="382"/>
      <c r="CR11" s="382"/>
      <c r="CS11" s="463"/>
      <c r="CT11" s="525" t="s">
        <v>128</v>
      </c>
      <c r="CU11" s="526"/>
      <c r="CV11" s="526"/>
      <c r="CW11" s="526"/>
      <c r="CX11" s="526"/>
      <c r="CY11" s="526"/>
      <c r="CZ11" s="526"/>
      <c r="DA11" s="527"/>
      <c r="DB11" s="525" t="s">
        <v>128</v>
      </c>
      <c r="DC11" s="526"/>
      <c r="DD11" s="526"/>
      <c r="DE11" s="526"/>
      <c r="DF11" s="526"/>
      <c r="DG11" s="526"/>
      <c r="DH11" s="526"/>
      <c r="DI11" s="527"/>
    </row>
    <row r="12" spans="1:119" ht="18.75" customHeight="1" x14ac:dyDescent="0.15">
      <c r="A12" s="178"/>
      <c r="B12" s="528" t="s">
        <v>129</v>
      </c>
      <c r="C12" s="529"/>
      <c r="D12" s="529"/>
      <c r="E12" s="529"/>
      <c r="F12" s="529"/>
      <c r="G12" s="529"/>
      <c r="H12" s="529"/>
      <c r="I12" s="529"/>
      <c r="J12" s="529"/>
      <c r="K12" s="530"/>
      <c r="L12" s="537" t="s">
        <v>130</v>
      </c>
      <c r="M12" s="538"/>
      <c r="N12" s="538"/>
      <c r="O12" s="538"/>
      <c r="P12" s="538"/>
      <c r="Q12" s="539"/>
      <c r="R12" s="540">
        <v>26531</v>
      </c>
      <c r="S12" s="541"/>
      <c r="T12" s="541"/>
      <c r="U12" s="541"/>
      <c r="V12" s="542"/>
      <c r="W12" s="543" t="s">
        <v>1</v>
      </c>
      <c r="X12" s="481"/>
      <c r="Y12" s="481"/>
      <c r="Z12" s="481"/>
      <c r="AA12" s="481"/>
      <c r="AB12" s="544"/>
      <c r="AC12" s="545" t="s">
        <v>131</v>
      </c>
      <c r="AD12" s="546"/>
      <c r="AE12" s="546"/>
      <c r="AF12" s="546"/>
      <c r="AG12" s="547"/>
      <c r="AH12" s="545" t="s">
        <v>132</v>
      </c>
      <c r="AI12" s="546"/>
      <c r="AJ12" s="546"/>
      <c r="AK12" s="546"/>
      <c r="AL12" s="548"/>
      <c r="AM12" s="479" t="s">
        <v>133</v>
      </c>
      <c r="AN12" s="379"/>
      <c r="AO12" s="379"/>
      <c r="AP12" s="379"/>
      <c r="AQ12" s="379"/>
      <c r="AR12" s="379"/>
      <c r="AS12" s="379"/>
      <c r="AT12" s="380"/>
      <c r="AU12" s="480" t="s">
        <v>134</v>
      </c>
      <c r="AV12" s="481"/>
      <c r="AW12" s="481"/>
      <c r="AX12" s="481"/>
      <c r="AY12" s="436" t="s">
        <v>135</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230596</v>
      </c>
      <c r="BW12" s="423"/>
      <c r="BX12" s="423"/>
      <c r="BY12" s="423"/>
      <c r="BZ12" s="423"/>
      <c r="CA12" s="423"/>
      <c r="CB12" s="423"/>
      <c r="CC12" s="424"/>
      <c r="CD12" s="462" t="s">
        <v>136</v>
      </c>
      <c r="CE12" s="382"/>
      <c r="CF12" s="382"/>
      <c r="CG12" s="382"/>
      <c r="CH12" s="382"/>
      <c r="CI12" s="382"/>
      <c r="CJ12" s="382"/>
      <c r="CK12" s="382"/>
      <c r="CL12" s="382"/>
      <c r="CM12" s="382"/>
      <c r="CN12" s="382"/>
      <c r="CO12" s="382"/>
      <c r="CP12" s="382"/>
      <c r="CQ12" s="382"/>
      <c r="CR12" s="382"/>
      <c r="CS12" s="463"/>
      <c r="CT12" s="525" t="s">
        <v>128</v>
      </c>
      <c r="CU12" s="526"/>
      <c r="CV12" s="526"/>
      <c r="CW12" s="526"/>
      <c r="CX12" s="526"/>
      <c r="CY12" s="526"/>
      <c r="CZ12" s="526"/>
      <c r="DA12" s="527"/>
      <c r="DB12" s="525" t="s">
        <v>128</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137</v>
      </c>
      <c r="N13" s="507"/>
      <c r="O13" s="507"/>
      <c r="P13" s="507"/>
      <c r="Q13" s="508"/>
      <c r="R13" s="509">
        <v>26095</v>
      </c>
      <c r="S13" s="510"/>
      <c r="T13" s="510"/>
      <c r="U13" s="510"/>
      <c r="V13" s="511"/>
      <c r="W13" s="512" t="s">
        <v>138</v>
      </c>
      <c r="X13" s="408"/>
      <c r="Y13" s="408"/>
      <c r="Z13" s="408"/>
      <c r="AA13" s="408"/>
      <c r="AB13" s="409"/>
      <c r="AC13" s="375">
        <v>1374</v>
      </c>
      <c r="AD13" s="376"/>
      <c r="AE13" s="376"/>
      <c r="AF13" s="376"/>
      <c r="AG13" s="377"/>
      <c r="AH13" s="375">
        <v>1972</v>
      </c>
      <c r="AI13" s="376"/>
      <c r="AJ13" s="376"/>
      <c r="AK13" s="376"/>
      <c r="AL13" s="435"/>
      <c r="AM13" s="479" t="s">
        <v>139</v>
      </c>
      <c r="AN13" s="379"/>
      <c r="AO13" s="379"/>
      <c r="AP13" s="379"/>
      <c r="AQ13" s="379"/>
      <c r="AR13" s="379"/>
      <c r="AS13" s="379"/>
      <c r="AT13" s="380"/>
      <c r="AU13" s="480" t="s">
        <v>134</v>
      </c>
      <c r="AV13" s="481"/>
      <c r="AW13" s="481"/>
      <c r="AX13" s="481"/>
      <c r="AY13" s="436" t="s">
        <v>140</v>
      </c>
      <c r="AZ13" s="437"/>
      <c r="BA13" s="437"/>
      <c r="BB13" s="437"/>
      <c r="BC13" s="437"/>
      <c r="BD13" s="437"/>
      <c r="BE13" s="437"/>
      <c r="BF13" s="437"/>
      <c r="BG13" s="437"/>
      <c r="BH13" s="437"/>
      <c r="BI13" s="437"/>
      <c r="BJ13" s="437"/>
      <c r="BK13" s="437"/>
      <c r="BL13" s="437"/>
      <c r="BM13" s="438"/>
      <c r="BN13" s="422">
        <v>764610</v>
      </c>
      <c r="BO13" s="423"/>
      <c r="BP13" s="423"/>
      <c r="BQ13" s="423"/>
      <c r="BR13" s="423"/>
      <c r="BS13" s="423"/>
      <c r="BT13" s="423"/>
      <c r="BU13" s="424"/>
      <c r="BV13" s="422">
        <v>711590</v>
      </c>
      <c r="BW13" s="423"/>
      <c r="BX13" s="423"/>
      <c r="BY13" s="423"/>
      <c r="BZ13" s="423"/>
      <c r="CA13" s="423"/>
      <c r="CB13" s="423"/>
      <c r="CC13" s="424"/>
      <c r="CD13" s="462" t="s">
        <v>141</v>
      </c>
      <c r="CE13" s="382"/>
      <c r="CF13" s="382"/>
      <c r="CG13" s="382"/>
      <c r="CH13" s="382"/>
      <c r="CI13" s="382"/>
      <c r="CJ13" s="382"/>
      <c r="CK13" s="382"/>
      <c r="CL13" s="382"/>
      <c r="CM13" s="382"/>
      <c r="CN13" s="382"/>
      <c r="CO13" s="382"/>
      <c r="CP13" s="382"/>
      <c r="CQ13" s="382"/>
      <c r="CR13" s="382"/>
      <c r="CS13" s="463"/>
      <c r="CT13" s="419">
        <v>11.3</v>
      </c>
      <c r="CU13" s="420"/>
      <c r="CV13" s="420"/>
      <c r="CW13" s="420"/>
      <c r="CX13" s="420"/>
      <c r="CY13" s="420"/>
      <c r="CZ13" s="420"/>
      <c r="DA13" s="421"/>
      <c r="DB13" s="419">
        <v>11.8</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142</v>
      </c>
      <c r="M14" s="549"/>
      <c r="N14" s="549"/>
      <c r="O14" s="549"/>
      <c r="P14" s="549"/>
      <c r="Q14" s="550"/>
      <c r="R14" s="509">
        <v>26924</v>
      </c>
      <c r="S14" s="510"/>
      <c r="T14" s="510"/>
      <c r="U14" s="510"/>
      <c r="V14" s="511"/>
      <c r="W14" s="513"/>
      <c r="X14" s="411"/>
      <c r="Y14" s="411"/>
      <c r="Z14" s="411"/>
      <c r="AA14" s="411"/>
      <c r="AB14" s="412"/>
      <c r="AC14" s="502">
        <v>11.2</v>
      </c>
      <c r="AD14" s="503"/>
      <c r="AE14" s="503"/>
      <c r="AF14" s="503"/>
      <c r="AG14" s="504"/>
      <c r="AH14" s="502">
        <v>14.6</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143</v>
      </c>
      <c r="CE14" s="460"/>
      <c r="CF14" s="460"/>
      <c r="CG14" s="460"/>
      <c r="CH14" s="460"/>
      <c r="CI14" s="460"/>
      <c r="CJ14" s="460"/>
      <c r="CK14" s="460"/>
      <c r="CL14" s="460"/>
      <c r="CM14" s="460"/>
      <c r="CN14" s="460"/>
      <c r="CO14" s="460"/>
      <c r="CP14" s="460"/>
      <c r="CQ14" s="460"/>
      <c r="CR14" s="460"/>
      <c r="CS14" s="461"/>
      <c r="CT14" s="519" t="s">
        <v>144</v>
      </c>
      <c r="CU14" s="520"/>
      <c r="CV14" s="520"/>
      <c r="CW14" s="520"/>
      <c r="CX14" s="520"/>
      <c r="CY14" s="520"/>
      <c r="CZ14" s="520"/>
      <c r="DA14" s="521"/>
      <c r="DB14" s="519" t="s">
        <v>128</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137</v>
      </c>
      <c r="N15" s="507"/>
      <c r="O15" s="507"/>
      <c r="P15" s="507"/>
      <c r="Q15" s="508"/>
      <c r="R15" s="509">
        <v>26483</v>
      </c>
      <c r="S15" s="510"/>
      <c r="T15" s="510"/>
      <c r="U15" s="510"/>
      <c r="V15" s="511"/>
      <c r="W15" s="512" t="s">
        <v>145</v>
      </c>
      <c r="X15" s="408"/>
      <c r="Y15" s="408"/>
      <c r="Z15" s="408"/>
      <c r="AA15" s="408"/>
      <c r="AB15" s="409"/>
      <c r="AC15" s="375">
        <v>3937</v>
      </c>
      <c r="AD15" s="376"/>
      <c r="AE15" s="376"/>
      <c r="AF15" s="376"/>
      <c r="AG15" s="377"/>
      <c r="AH15" s="375">
        <v>4078</v>
      </c>
      <c r="AI15" s="376"/>
      <c r="AJ15" s="376"/>
      <c r="AK15" s="376"/>
      <c r="AL15" s="435"/>
      <c r="AM15" s="479"/>
      <c r="AN15" s="379"/>
      <c r="AO15" s="379"/>
      <c r="AP15" s="379"/>
      <c r="AQ15" s="379"/>
      <c r="AR15" s="379"/>
      <c r="AS15" s="379"/>
      <c r="AT15" s="380"/>
      <c r="AU15" s="480"/>
      <c r="AV15" s="481"/>
      <c r="AW15" s="481"/>
      <c r="AX15" s="481"/>
      <c r="AY15" s="448" t="s">
        <v>146</v>
      </c>
      <c r="AZ15" s="449"/>
      <c r="BA15" s="449"/>
      <c r="BB15" s="449"/>
      <c r="BC15" s="449"/>
      <c r="BD15" s="449"/>
      <c r="BE15" s="449"/>
      <c r="BF15" s="449"/>
      <c r="BG15" s="449"/>
      <c r="BH15" s="449"/>
      <c r="BI15" s="449"/>
      <c r="BJ15" s="449"/>
      <c r="BK15" s="449"/>
      <c r="BL15" s="449"/>
      <c r="BM15" s="450"/>
      <c r="BN15" s="451">
        <v>3465541</v>
      </c>
      <c r="BO15" s="452"/>
      <c r="BP15" s="452"/>
      <c r="BQ15" s="452"/>
      <c r="BR15" s="452"/>
      <c r="BS15" s="452"/>
      <c r="BT15" s="452"/>
      <c r="BU15" s="453"/>
      <c r="BV15" s="451">
        <v>3642149</v>
      </c>
      <c r="BW15" s="452"/>
      <c r="BX15" s="452"/>
      <c r="BY15" s="452"/>
      <c r="BZ15" s="452"/>
      <c r="CA15" s="452"/>
      <c r="CB15" s="452"/>
      <c r="CC15" s="453"/>
      <c r="CD15" s="522" t="s">
        <v>147</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148</v>
      </c>
      <c r="M16" s="497"/>
      <c r="N16" s="497"/>
      <c r="O16" s="497"/>
      <c r="P16" s="497"/>
      <c r="Q16" s="498"/>
      <c r="R16" s="499" t="s">
        <v>149</v>
      </c>
      <c r="S16" s="500"/>
      <c r="T16" s="500"/>
      <c r="U16" s="500"/>
      <c r="V16" s="501"/>
      <c r="W16" s="513"/>
      <c r="X16" s="411"/>
      <c r="Y16" s="411"/>
      <c r="Z16" s="411"/>
      <c r="AA16" s="411"/>
      <c r="AB16" s="412"/>
      <c r="AC16" s="502">
        <v>32</v>
      </c>
      <c r="AD16" s="503"/>
      <c r="AE16" s="503"/>
      <c r="AF16" s="503"/>
      <c r="AG16" s="504"/>
      <c r="AH16" s="502">
        <v>30.1</v>
      </c>
      <c r="AI16" s="503"/>
      <c r="AJ16" s="503"/>
      <c r="AK16" s="503"/>
      <c r="AL16" s="505"/>
      <c r="AM16" s="479"/>
      <c r="AN16" s="379"/>
      <c r="AO16" s="379"/>
      <c r="AP16" s="379"/>
      <c r="AQ16" s="379"/>
      <c r="AR16" s="379"/>
      <c r="AS16" s="379"/>
      <c r="AT16" s="380"/>
      <c r="AU16" s="480"/>
      <c r="AV16" s="481"/>
      <c r="AW16" s="481"/>
      <c r="AX16" s="481"/>
      <c r="AY16" s="436" t="s">
        <v>150</v>
      </c>
      <c r="AZ16" s="437"/>
      <c r="BA16" s="437"/>
      <c r="BB16" s="437"/>
      <c r="BC16" s="437"/>
      <c r="BD16" s="437"/>
      <c r="BE16" s="437"/>
      <c r="BF16" s="437"/>
      <c r="BG16" s="437"/>
      <c r="BH16" s="437"/>
      <c r="BI16" s="437"/>
      <c r="BJ16" s="437"/>
      <c r="BK16" s="437"/>
      <c r="BL16" s="437"/>
      <c r="BM16" s="438"/>
      <c r="BN16" s="422">
        <v>12909750</v>
      </c>
      <c r="BO16" s="423"/>
      <c r="BP16" s="423"/>
      <c r="BQ16" s="423"/>
      <c r="BR16" s="423"/>
      <c r="BS16" s="423"/>
      <c r="BT16" s="423"/>
      <c r="BU16" s="424"/>
      <c r="BV16" s="422">
        <v>12626365</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151</v>
      </c>
      <c r="N17" s="516"/>
      <c r="O17" s="516"/>
      <c r="P17" s="516"/>
      <c r="Q17" s="517"/>
      <c r="R17" s="499" t="s">
        <v>149</v>
      </c>
      <c r="S17" s="500"/>
      <c r="T17" s="500"/>
      <c r="U17" s="500"/>
      <c r="V17" s="501"/>
      <c r="W17" s="512" t="s">
        <v>152</v>
      </c>
      <c r="X17" s="408"/>
      <c r="Y17" s="408"/>
      <c r="Z17" s="408"/>
      <c r="AA17" s="408"/>
      <c r="AB17" s="409"/>
      <c r="AC17" s="375">
        <v>6988</v>
      </c>
      <c r="AD17" s="376"/>
      <c r="AE17" s="376"/>
      <c r="AF17" s="376"/>
      <c r="AG17" s="377"/>
      <c r="AH17" s="375">
        <v>7493</v>
      </c>
      <c r="AI17" s="376"/>
      <c r="AJ17" s="376"/>
      <c r="AK17" s="376"/>
      <c r="AL17" s="435"/>
      <c r="AM17" s="479"/>
      <c r="AN17" s="379"/>
      <c r="AO17" s="379"/>
      <c r="AP17" s="379"/>
      <c r="AQ17" s="379"/>
      <c r="AR17" s="379"/>
      <c r="AS17" s="379"/>
      <c r="AT17" s="380"/>
      <c r="AU17" s="480"/>
      <c r="AV17" s="481"/>
      <c r="AW17" s="481"/>
      <c r="AX17" s="481"/>
      <c r="AY17" s="436" t="s">
        <v>153</v>
      </c>
      <c r="AZ17" s="437"/>
      <c r="BA17" s="437"/>
      <c r="BB17" s="437"/>
      <c r="BC17" s="437"/>
      <c r="BD17" s="437"/>
      <c r="BE17" s="437"/>
      <c r="BF17" s="437"/>
      <c r="BG17" s="437"/>
      <c r="BH17" s="437"/>
      <c r="BI17" s="437"/>
      <c r="BJ17" s="437"/>
      <c r="BK17" s="437"/>
      <c r="BL17" s="437"/>
      <c r="BM17" s="438"/>
      <c r="BN17" s="422">
        <v>4342452</v>
      </c>
      <c r="BO17" s="423"/>
      <c r="BP17" s="423"/>
      <c r="BQ17" s="423"/>
      <c r="BR17" s="423"/>
      <c r="BS17" s="423"/>
      <c r="BT17" s="423"/>
      <c r="BU17" s="424"/>
      <c r="BV17" s="422">
        <v>4586734</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154</v>
      </c>
      <c r="C18" s="473"/>
      <c r="D18" s="473"/>
      <c r="E18" s="474"/>
      <c r="F18" s="474"/>
      <c r="G18" s="474"/>
      <c r="H18" s="474"/>
      <c r="I18" s="474"/>
      <c r="J18" s="474"/>
      <c r="K18" s="474"/>
      <c r="L18" s="475">
        <v>429.29</v>
      </c>
      <c r="M18" s="475"/>
      <c r="N18" s="475"/>
      <c r="O18" s="475"/>
      <c r="P18" s="475"/>
      <c r="Q18" s="475"/>
      <c r="R18" s="476"/>
      <c r="S18" s="476"/>
      <c r="T18" s="476"/>
      <c r="U18" s="476"/>
      <c r="V18" s="477"/>
      <c r="W18" s="493"/>
      <c r="X18" s="494"/>
      <c r="Y18" s="494"/>
      <c r="Z18" s="494"/>
      <c r="AA18" s="494"/>
      <c r="AB18" s="518"/>
      <c r="AC18" s="392">
        <v>56.8</v>
      </c>
      <c r="AD18" s="393"/>
      <c r="AE18" s="393"/>
      <c r="AF18" s="393"/>
      <c r="AG18" s="478"/>
      <c r="AH18" s="392">
        <v>55.3</v>
      </c>
      <c r="AI18" s="393"/>
      <c r="AJ18" s="393"/>
      <c r="AK18" s="393"/>
      <c r="AL18" s="394"/>
      <c r="AM18" s="479"/>
      <c r="AN18" s="379"/>
      <c r="AO18" s="379"/>
      <c r="AP18" s="379"/>
      <c r="AQ18" s="379"/>
      <c r="AR18" s="379"/>
      <c r="AS18" s="379"/>
      <c r="AT18" s="380"/>
      <c r="AU18" s="480"/>
      <c r="AV18" s="481"/>
      <c r="AW18" s="481"/>
      <c r="AX18" s="481"/>
      <c r="AY18" s="436" t="s">
        <v>155</v>
      </c>
      <c r="AZ18" s="437"/>
      <c r="BA18" s="437"/>
      <c r="BB18" s="437"/>
      <c r="BC18" s="437"/>
      <c r="BD18" s="437"/>
      <c r="BE18" s="437"/>
      <c r="BF18" s="437"/>
      <c r="BG18" s="437"/>
      <c r="BH18" s="437"/>
      <c r="BI18" s="437"/>
      <c r="BJ18" s="437"/>
      <c r="BK18" s="437"/>
      <c r="BL18" s="437"/>
      <c r="BM18" s="438"/>
      <c r="BN18" s="422">
        <v>12469979</v>
      </c>
      <c r="BO18" s="423"/>
      <c r="BP18" s="423"/>
      <c r="BQ18" s="423"/>
      <c r="BR18" s="423"/>
      <c r="BS18" s="423"/>
      <c r="BT18" s="423"/>
      <c r="BU18" s="424"/>
      <c r="BV18" s="422">
        <v>12539780</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156</v>
      </c>
      <c r="C19" s="473"/>
      <c r="D19" s="473"/>
      <c r="E19" s="474"/>
      <c r="F19" s="474"/>
      <c r="G19" s="474"/>
      <c r="H19" s="474"/>
      <c r="I19" s="474"/>
      <c r="J19" s="474"/>
      <c r="K19" s="474"/>
      <c r="L19" s="482">
        <v>60</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157</v>
      </c>
      <c r="AZ19" s="437"/>
      <c r="BA19" s="437"/>
      <c r="BB19" s="437"/>
      <c r="BC19" s="437"/>
      <c r="BD19" s="437"/>
      <c r="BE19" s="437"/>
      <c r="BF19" s="437"/>
      <c r="BG19" s="437"/>
      <c r="BH19" s="437"/>
      <c r="BI19" s="437"/>
      <c r="BJ19" s="437"/>
      <c r="BK19" s="437"/>
      <c r="BL19" s="437"/>
      <c r="BM19" s="438"/>
      <c r="BN19" s="422">
        <v>17123505</v>
      </c>
      <c r="BO19" s="423"/>
      <c r="BP19" s="423"/>
      <c r="BQ19" s="423"/>
      <c r="BR19" s="423"/>
      <c r="BS19" s="423"/>
      <c r="BT19" s="423"/>
      <c r="BU19" s="424"/>
      <c r="BV19" s="422">
        <v>17605327</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158</v>
      </c>
      <c r="C20" s="473"/>
      <c r="D20" s="473"/>
      <c r="E20" s="474"/>
      <c r="F20" s="474"/>
      <c r="G20" s="474"/>
      <c r="H20" s="474"/>
      <c r="I20" s="474"/>
      <c r="J20" s="474"/>
      <c r="K20" s="474"/>
      <c r="L20" s="482">
        <v>10793</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159</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160</v>
      </c>
      <c r="C22" s="399"/>
      <c r="D22" s="400"/>
      <c r="E22" s="407" t="s">
        <v>1</v>
      </c>
      <c r="F22" s="408"/>
      <c r="G22" s="408"/>
      <c r="H22" s="408"/>
      <c r="I22" s="408"/>
      <c r="J22" s="408"/>
      <c r="K22" s="409"/>
      <c r="L22" s="407" t="s">
        <v>161</v>
      </c>
      <c r="M22" s="408"/>
      <c r="N22" s="408"/>
      <c r="O22" s="408"/>
      <c r="P22" s="409"/>
      <c r="Q22" s="413" t="s">
        <v>162</v>
      </c>
      <c r="R22" s="414"/>
      <c r="S22" s="414"/>
      <c r="T22" s="414"/>
      <c r="U22" s="414"/>
      <c r="V22" s="415"/>
      <c r="W22" s="464" t="s">
        <v>163</v>
      </c>
      <c r="X22" s="399"/>
      <c r="Y22" s="400"/>
      <c r="Z22" s="407" t="s">
        <v>1</v>
      </c>
      <c r="AA22" s="408"/>
      <c r="AB22" s="408"/>
      <c r="AC22" s="408"/>
      <c r="AD22" s="408"/>
      <c r="AE22" s="408"/>
      <c r="AF22" s="408"/>
      <c r="AG22" s="409"/>
      <c r="AH22" s="425" t="s">
        <v>164</v>
      </c>
      <c r="AI22" s="408"/>
      <c r="AJ22" s="408"/>
      <c r="AK22" s="408"/>
      <c r="AL22" s="409"/>
      <c r="AM22" s="425" t="s">
        <v>165</v>
      </c>
      <c r="AN22" s="426"/>
      <c r="AO22" s="426"/>
      <c r="AP22" s="426"/>
      <c r="AQ22" s="426"/>
      <c r="AR22" s="427"/>
      <c r="AS22" s="413" t="s">
        <v>162</v>
      </c>
      <c r="AT22" s="414"/>
      <c r="AU22" s="414"/>
      <c r="AV22" s="414"/>
      <c r="AW22" s="414"/>
      <c r="AX22" s="431"/>
      <c r="AY22" s="448" t="s">
        <v>166</v>
      </c>
      <c r="AZ22" s="449"/>
      <c r="BA22" s="449"/>
      <c r="BB22" s="449"/>
      <c r="BC22" s="449"/>
      <c r="BD22" s="449"/>
      <c r="BE22" s="449"/>
      <c r="BF22" s="449"/>
      <c r="BG22" s="449"/>
      <c r="BH22" s="449"/>
      <c r="BI22" s="449"/>
      <c r="BJ22" s="449"/>
      <c r="BK22" s="449"/>
      <c r="BL22" s="449"/>
      <c r="BM22" s="450"/>
      <c r="BN22" s="451">
        <v>23151109</v>
      </c>
      <c r="BO22" s="452"/>
      <c r="BP22" s="452"/>
      <c r="BQ22" s="452"/>
      <c r="BR22" s="452"/>
      <c r="BS22" s="452"/>
      <c r="BT22" s="452"/>
      <c r="BU22" s="453"/>
      <c r="BV22" s="451">
        <v>23911252</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167</v>
      </c>
      <c r="AZ23" s="437"/>
      <c r="BA23" s="437"/>
      <c r="BB23" s="437"/>
      <c r="BC23" s="437"/>
      <c r="BD23" s="437"/>
      <c r="BE23" s="437"/>
      <c r="BF23" s="437"/>
      <c r="BG23" s="437"/>
      <c r="BH23" s="437"/>
      <c r="BI23" s="437"/>
      <c r="BJ23" s="437"/>
      <c r="BK23" s="437"/>
      <c r="BL23" s="437"/>
      <c r="BM23" s="438"/>
      <c r="BN23" s="422">
        <v>14407168</v>
      </c>
      <c r="BO23" s="423"/>
      <c r="BP23" s="423"/>
      <c r="BQ23" s="423"/>
      <c r="BR23" s="423"/>
      <c r="BS23" s="423"/>
      <c r="BT23" s="423"/>
      <c r="BU23" s="424"/>
      <c r="BV23" s="422">
        <v>14754465</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168</v>
      </c>
      <c r="F24" s="379"/>
      <c r="G24" s="379"/>
      <c r="H24" s="379"/>
      <c r="I24" s="379"/>
      <c r="J24" s="379"/>
      <c r="K24" s="380"/>
      <c r="L24" s="375">
        <v>1</v>
      </c>
      <c r="M24" s="376"/>
      <c r="N24" s="376"/>
      <c r="O24" s="376"/>
      <c r="P24" s="377"/>
      <c r="Q24" s="375">
        <v>8100</v>
      </c>
      <c r="R24" s="376"/>
      <c r="S24" s="376"/>
      <c r="T24" s="376"/>
      <c r="U24" s="376"/>
      <c r="V24" s="377"/>
      <c r="W24" s="465"/>
      <c r="X24" s="402"/>
      <c r="Y24" s="403"/>
      <c r="Z24" s="378" t="s">
        <v>169</v>
      </c>
      <c r="AA24" s="379"/>
      <c r="AB24" s="379"/>
      <c r="AC24" s="379"/>
      <c r="AD24" s="379"/>
      <c r="AE24" s="379"/>
      <c r="AF24" s="379"/>
      <c r="AG24" s="380"/>
      <c r="AH24" s="375">
        <v>378</v>
      </c>
      <c r="AI24" s="376"/>
      <c r="AJ24" s="376"/>
      <c r="AK24" s="376"/>
      <c r="AL24" s="377"/>
      <c r="AM24" s="375">
        <v>1172934</v>
      </c>
      <c r="AN24" s="376"/>
      <c r="AO24" s="376"/>
      <c r="AP24" s="376"/>
      <c r="AQ24" s="376"/>
      <c r="AR24" s="377"/>
      <c r="AS24" s="375">
        <v>3103</v>
      </c>
      <c r="AT24" s="376"/>
      <c r="AU24" s="376"/>
      <c r="AV24" s="376"/>
      <c r="AW24" s="376"/>
      <c r="AX24" s="435"/>
      <c r="AY24" s="395" t="s">
        <v>170</v>
      </c>
      <c r="AZ24" s="396"/>
      <c r="BA24" s="396"/>
      <c r="BB24" s="396"/>
      <c r="BC24" s="396"/>
      <c r="BD24" s="396"/>
      <c r="BE24" s="396"/>
      <c r="BF24" s="396"/>
      <c r="BG24" s="396"/>
      <c r="BH24" s="396"/>
      <c r="BI24" s="396"/>
      <c r="BJ24" s="396"/>
      <c r="BK24" s="396"/>
      <c r="BL24" s="396"/>
      <c r="BM24" s="397"/>
      <c r="BN24" s="422">
        <v>16254693</v>
      </c>
      <c r="BO24" s="423"/>
      <c r="BP24" s="423"/>
      <c r="BQ24" s="423"/>
      <c r="BR24" s="423"/>
      <c r="BS24" s="423"/>
      <c r="BT24" s="423"/>
      <c r="BU24" s="424"/>
      <c r="BV24" s="422">
        <v>16630624</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171</v>
      </c>
      <c r="F25" s="379"/>
      <c r="G25" s="379"/>
      <c r="H25" s="379"/>
      <c r="I25" s="379"/>
      <c r="J25" s="379"/>
      <c r="K25" s="380"/>
      <c r="L25" s="375">
        <v>1</v>
      </c>
      <c r="M25" s="376"/>
      <c r="N25" s="376"/>
      <c r="O25" s="376"/>
      <c r="P25" s="377"/>
      <c r="Q25" s="375">
        <v>6500</v>
      </c>
      <c r="R25" s="376"/>
      <c r="S25" s="376"/>
      <c r="T25" s="376"/>
      <c r="U25" s="376"/>
      <c r="V25" s="377"/>
      <c r="W25" s="465"/>
      <c r="X25" s="402"/>
      <c r="Y25" s="403"/>
      <c r="Z25" s="378" t="s">
        <v>172</v>
      </c>
      <c r="AA25" s="379"/>
      <c r="AB25" s="379"/>
      <c r="AC25" s="379"/>
      <c r="AD25" s="379"/>
      <c r="AE25" s="379"/>
      <c r="AF25" s="379"/>
      <c r="AG25" s="380"/>
      <c r="AH25" s="375">
        <v>63</v>
      </c>
      <c r="AI25" s="376"/>
      <c r="AJ25" s="376"/>
      <c r="AK25" s="376"/>
      <c r="AL25" s="377"/>
      <c r="AM25" s="375">
        <v>179046</v>
      </c>
      <c r="AN25" s="376"/>
      <c r="AO25" s="376"/>
      <c r="AP25" s="376"/>
      <c r="AQ25" s="376"/>
      <c r="AR25" s="377"/>
      <c r="AS25" s="375">
        <v>2842</v>
      </c>
      <c r="AT25" s="376"/>
      <c r="AU25" s="376"/>
      <c r="AV25" s="376"/>
      <c r="AW25" s="376"/>
      <c r="AX25" s="435"/>
      <c r="AY25" s="448" t="s">
        <v>173</v>
      </c>
      <c r="AZ25" s="449"/>
      <c r="BA25" s="449"/>
      <c r="BB25" s="449"/>
      <c r="BC25" s="449"/>
      <c r="BD25" s="449"/>
      <c r="BE25" s="449"/>
      <c r="BF25" s="449"/>
      <c r="BG25" s="449"/>
      <c r="BH25" s="449"/>
      <c r="BI25" s="449"/>
      <c r="BJ25" s="449"/>
      <c r="BK25" s="449"/>
      <c r="BL25" s="449"/>
      <c r="BM25" s="450"/>
      <c r="BN25" s="451">
        <v>4217176</v>
      </c>
      <c r="BO25" s="452"/>
      <c r="BP25" s="452"/>
      <c r="BQ25" s="452"/>
      <c r="BR25" s="452"/>
      <c r="BS25" s="452"/>
      <c r="BT25" s="452"/>
      <c r="BU25" s="453"/>
      <c r="BV25" s="451">
        <v>3973254</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174</v>
      </c>
      <c r="F26" s="379"/>
      <c r="G26" s="379"/>
      <c r="H26" s="379"/>
      <c r="I26" s="379"/>
      <c r="J26" s="379"/>
      <c r="K26" s="380"/>
      <c r="L26" s="375">
        <v>1</v>
      </c>
      <c r="M26" s="376"/>
      <c r="N26" s="376"/>
      <c r="O26" s="376"/>
      <c r="P26" s="377"/>
      <c r="Q26" s="375">
        <v>5900</v>
      </c>
      <c r="R26" s="376"/>
      <c r="S26" s="376"/>
      <c r="T26" s="376"/>
      <c r="U26" s="376"/>
      <c r="V26" s="377"/>
      <c r="W26" s="465"/>
      <c r="X26" s="402"/>
      <c r="Y26" s="403"/>
      <c r="Z26" s="378" t="s">
        <v>175</v>
      </c>
      <c r="AA26" s="433"/>
      <c r="AB26" s="433"/>
      <c r="AC26" s="433"/>
      <c r="AD26" s="433"/>
      <c r="AE26" s="433"/>
      <c r="AF26" s="433"/>
      <c r="AG26" s="434"/>
      <c r="AH26" s="375">
        <v>20</v>
      </c>
      <c r="AI26" s="376"/>
      <c r="AJ26" s="376"/>
      <c r="AK26" s="376"/>
      <c r="AL26" s="377"/>
      <c r="AM26" s="375">
        <v>56600</v>
      </c>
      <c r="AN26" s="376"/>
      <c r="AO26" s="376"/>
      <c r="AP26" s="376"/>
      <c r="AQ26" s="376"/>
      <c r="AR26" s="377"/>
      <c r="AS26" s="375">
        <v>2830</v>
      </c>
      <c r="AT26" s="376"/>
      <c r="AU26" s="376"/>
      <c r="AV26" s="376"/>
      <c r="AW26" s="376"/>
      <c r="AX26" s="435"/>
      <c r="AY26" s="462" t="s">
        <v>176</v>
      </c>
      <c r="AZ26" s="382"/>
      <c r="BA26" s="382"/>
      <c r="BB26" s="382"/>
      <c r="BC26" s="382"/>
      <c r="BD26" s="382"/>
      <c r="BE26" s="382"/>
      <c r="BF26" s="382"/>
      <c r="BG26" s="382"/>
      <c r="BH26" s="382"/>
      <c r="BI26" s="382"/>
      <c r="BJ26" s="382"/>
      <c r="BK26" s="382"/>
      <c r="BL26" s="382"/>
      <c r="BM26" s="463"/>
      <c r="BN26" s="422" t="s">
        <v>144</v>
      </c>
      <c r="BO26" s="423"/>
      <c r="BP26" s="423"/>
      <c r="BQ26" s="423"/>
      <c r="BR26" s="423"/>
      <c r="BS26" s="423"/>
      <c r="BT26" s="423"/>
      <c r="BU26" s="424"/>
      <c r="BV26" s="422" t="s">
        <v>144</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177</v>
      </c>
      <c r="F27" s="379"/>
      <c r="G27" s="379"/>
      <c r="H27" s="379"/>
      <c r="I27" s="379"/>
      <c r="J27" s="379"/>
      <c r="K27" s="380"/>
      <c r="L27" s="375">
        <v>1</v>
      </c>
      <c r="M27" s="376"/>
      <c r="N27" s="376"/>
      <c r="O27" s="376"/>
      <c r="P27" s="377"/>
      <c r="Q27" s="375">
        <v>4100</v>
      </c>
      <c r="R27" s="376"/>
      <c r="S27" s="376"/>
      <c r="T27" s="376"/>
      <c r="U27" s="376"/>
      <c r="V27" s="377"/>
      <c r="W27" s="465"/>
      <c r="X27" s="402"/>
      <c r="Y27" s="403"/>
      <c r="Z27" s="378" t="s">
        <v>178</v>
      </c>
      <c r="AA27" s="379"/>
      <c r="AB27" s="379"/>
      <c r="AC27" s="379"/>
      <c r="AD27" s="379"/>
      <c r="AE27" s="379"/>
      <c r="AF27" s="379"/>
      <c r="AG27" s="380"/>
      <c r="AH27" s="375">
        <v>30</v>
      </c>
      <c r="AI27" s="376"/>
      <c r="AJ27" s="376"/>
      <c r="AK27" s="376"/>
      <c r="AL27" s="377"/>
      <c r="AM27" s="375">
        <v>85506</v>
      </c>
      <c r="AN27" s="376"/>
      <c r="AO27" s="376"/>
      <c r="AP27" s="376"/>
      <c r="AQ27" s="376"/>
      <c r="AR27" s="377"/>
      <c r="AS27" s="375">
        <v>2850</v>
      </c>
      <c r="AT27" s="376"/>
      <c r="AU27" s="376"/>
      <c r="AV27" s="376"/>
      <c r="AW27" s="376"/>
      <c r="AX27" s="435"/>
      <c r="AY27" s="459" t="s">
        <v>179</v>
      </c>
      <c r="AZ27" s="460"/>
      <c r="BA27" s="460"/>
      <c r="BB27" s="460"/>
      <c r="BC27" s="460"/>
      <c r="BD27" s="460"/>
      <c r="BE27" s="460"/>
      <c r="BF27" s="460"/>
      <c r="BG27" s="460"/>
      <c r="BH27" s="460"/>
      <c r="BI27" s="460"/>
      <c r="BJ27" s="460"/>
      <c r="BK27" s="460"/>
      <c r="BL27" s="460"/>
      <c r="BM27" s="461"/>
      <c r="BN27" s="456">
        <v>376643</v>
      </c>
      <c r="BO27" s="457"/>
      <c r="BP27" s="457"/>
      <c r="BQ27" s="457"/>
      <c r="BR27" s="457"/>
      <c r="BS27" s="457"/>
      <c r="BT27" s="457"/>
      <c r="BU27" s="458"/>
      <c r="BV27" s="456">
        <v>375656</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180</v>
      </c>
      <c r="F28" s="379"/>
      <c r="G28" s="379"/>
      <c r="H28" s="379"/>
      <c r="I28" s="379"/>
      <c r="J28" s="379"/>
      <c r="K28" s="380"/>
      <c r="L28" s="375">
        <v>1</v>
      </c>
      <c r="M28" s="376"/>
      <c r="N28" s="376"/>
      <c r="O28" s="376"/>
      <c r="P28" s="377"/>
      <c r="Q28" s="375">
        <v>3450</v>
      </c>
      <c r="R28" s="376"/>
      <c r="S28" s="376"/>
      <c r="T28" s="376"/>
      <c r="U28" s="376"/>
      <c r="V28" s="377"/>
      <c r="W28" s="465"/>
      <c r="X28" s="402"/>
      <c r="Y28" s="403"/>
      <c r="Z28" s="378" t="s">
        <v>181</v>
      </c>
      <c r="AA28" s="379"/>
      <c r="AB28" s="379"/>
      <c r="AC28" s="379"/>
      <c r="AD28" s="379"/>
      <c r="AE28" s="379"/>
      <c r="AF28" s="379"/>
      <c r="AG28" s="380"/>
      <c r="AH28" s="375" t="s">
        <v>144</v>
      </c>
      <c r="AI28" s="376"/>
      <c r="AJ28" s="376"/>
      <c r="AK28" s="376"/>
      <c r="AL28" s="377"/>
      <c r="AM28" s="375" t="s">
        <v>144</v>
      </c>
      <c r="AN28" s="376"/>
      <c r="AO28" s="376"/>
      <c r="AP28" s="376"/>
      <c r="AQ28" s="376"/>
      <c r="AR28" s="377"/>
      <c r="AS28" s="375" t="s">
        <v>144</v>
      </c>
      <c r="AT28" s="376"/>
      <c r="AU28" s="376"/>
      <c r="AV28" s="376"/>
      <c r="AW28" s="376"/>
      <c r="AX28" s="435"/>
      <c r="AY28" s="439" t="s">
        <v>182</v>
      </c>
      <c r="AZ28" s="440"/>
      <c r="BA28" s="440"/>
      <c r="BB28" s="441"/>
      <c r="BC28" s="448" t="s">
        <v>48</v>
      </c>
      <c r="BD28" s="449"/>
      <c r="BE28" s="449"/>
      <c r="BF28" s="449"/>
      <c r="BG28" s="449"/>
      <c r="BH28" s="449"/>
      <c r="BI28" s="449"/>
      <c r="BJ28" s="449"/>
      <c r="BK28" s="449"/>
      <c r="BL28" s="449"/>
      <c r="BM28" s="450"/>
      <c r="BN28" s="451">
        <v>6759364</v>
      </c>
      <c r="BO28" s="452"/>
      <c r="BP28" s="452"/>
      <c r="BQ28" s="452"/>
      <c r="BR28" s="452"/>
      <c r="BS28" s="452"/>
      <c r="BT28" s="452"/>
      <c r="BU28" s="453"/>
      <c r="BV28" s="451">
        <v>6718254</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183</v>
      </c>
      <c r="F29" s="379"/>
      <c r="G29" s="379"/>
      <c r="H29" s="379"/>
      <c r="I29" s="379"/>
      <c r="J29" s="379"/>
      <c r="K29" s="380"/>
      <c r="L29" s="375">
        <v>16</v>
      </c>
      <c r="M29" s="376"/>
      <c r="N29" s="376"/>
      <c r="O29" s="376"/>
      <c r="P29" s="377"/>
      <c r="Q29" s="375">
        <v>3200</v>
      </c>
      <c r="R29" s="376"/>
      <c r="S29" s="376"/>
      <c r="T29" s="376"/>
      <c r="U29" s="376"/>
      <c r="V29" s="377"/>
      <c r="W29" s="466"/>
      <c r="X29" s="467"/>
      <c r="Y29" s="468"/>
      <c r="Z29" s="378" t="s">
        <v>184</v>
      </c>
      <c r="AA29" s="379"/>
      <c r="AB29" s="379"/>
      <c r="AC29" s="379"/>
      <c r="AD29" s="379"/>
      <c r="AE29" s="379"/>
      <c r="AF29" s="379"/>
      <c r="AG29" s="380"/>
      <c r="AH29" s="375">
        <v>408</v>
      </c>
      <c r="AI29" s="376"/>
      <c r="AJ29" s="376"/>
      <c r="AK29" s="376"/>
      <c r="AL29" s="377"/>
      <c r="AM29" s="375">
        <v>1258440</v>
      </c>
      <c r="AN29" s="376"/>
      <c r="AO29" s="376"/>
      <c r="AP29" s="376"/>
      <c r="AQ29" s="376"/>
      <c r="AR29" s="377"/>
      <c r="AS29" s="375">
        <v>3084</v>
      </c>
      <c r="AT29" s="376"/>
      <c r="AU29" s="376"/>
      <c r="AV29" s="376"/>
      <c r="AW29" s="376"/>
      <c r="AX29" s="435"/>
      <c r="AY29" s="442"/>
      <c r="AZ29" s="443"/>
      <c r="BA29" s="443"/>
      <c r="BB29" s="444"/>
      <c r="BC29" s="436" t="s">
        <v>185</v>
      </c>
      <c r="BD29" s="437"/>
      <c r="BE29" s="437"/>
      <c r="BF29" s="437"/>
      <c r="BG29" s="437"/>
      <c r="BH29" s="437"/>
      <c r="BI29" s="437"/>
      <c r="BJ29" s="437"/>
      <c r="BK29" s="437"/>
      <c r="BL29" s="437"/>
      <c r="BM29" s="438"/>
      <c r="BN29" s="422">
        <v>2117789</v>
      </c>
      <c r="BO29" s="423"/>
      <c r="BP29" s="423"/>
      <c r="BQ29" s="423"/>
      <c r="BR29" s="423"/>
      <c r="BS29" s="423"/>
      <c r="BT29" s="423"/>
      <c r="BU29" s="424"/>
      <c r="BV29" s="422">
        <v>1439437</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186</v>
      </c>
      <c r="X30" s="390"/>
      <c r="Y30" s="390"/>
      <c r="Z30" s="390"/>
      <c r="AA30" s="390"/>
      <c r="AB30" s="390"/>
      <c r="AC30" s="390"/>
      <c r="AD30" s="390"/>
      <c r="AE30" s="390"/>
      <c r="AF30" s="390"/>
      <c r="AG30" s="391"/>
      <c r="AH30" s="392">
        <v>97.3</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8221961</v>
      </c>
      <c r="BO30" s="457"/>
      <c r="BP30" s="457"/>
      <c r="BQ30" s="457"/>
      <c r="BR30" s="457"/>
      <c r="BS30" s="457"/>
      <c r="BT30" s="457"/>
      <c r="BU30" s="458"/>
      <c r="BV30" s="456">
        <v>7910978</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187</v>
      </c>
      <c r="D32" s="381"/>
      <c r="E32" s="381"/>
      <c r="F32" s="381"/>
      <c r="G32" s="381"/>
      <c r="H32" s="381"/>
      <c r="I32" s="381"/>
      <c r="J32" s="381"/>
      <c r="K32" s="381"/>
      <c r="L32" s="381"/>
      <c r="M32" s="381"/>
      <c r="N32" s="381"/>
      <c r="O32" s="381"/>
      <c r="P32" s="381"/>
      <c r="Q32" s="381"/>
      <c r="R32" s="381"/>
      <c r="S32" s="381"/>
      <c r="U32" s="382" t="s">
        <v>188</v>
      </c>
      <c r="V32" s="382"/>
      <c r="W32" s="382"/>
      <c r="X32" s="382"/>
      <c r="Y32" s="382"/>
      <c r="Z32" s="382"/>
      <c r="AA32" s="382"/>
      <c r="AB32" s="382"/>
      <c r="AC32" s="382"/>
      <c r="AD32" s="382"/>
      <c r="AE32" s="382"/>
      <c r="AF32" s="382"/>
      <c r="AG32" s="382"/>
      <c r="AH32" s="382"/>
      <c r="AI32" s="382"/>
      <c r="AJ32" s="382"/>
      <c r="AK32" s="382"/>
      <c r="AM32" s="382" t="s">
        <v>189</v>
      </c>
      <c r="AN32" s="382"/>
      <c r="AO32" s="382"/>
      <c r="AP32" s="382"/>
      <c r="AQ32" s="382"/>
      <c r="AR32" s="382"/>
      <c r="AS32" s="382"/>
      <c r="AT32" s="382"/>
      <c r="AU32" s="382"/>
      <c r="AV32" s="382"/>
      <c r="AW32" s="382"/>
      <c r="AX32" s="382"/>
      <c r="AY32" s="382"/>
      <c r="AZ32" s="382"/>
      <c r="BA32" s="382"/>
      <c r="BB32" s="382"/>
      <c r="BC32" s="382"/>
      <c r="BE32" s="382" t="s">
        <v>190</v>
      </c>
      <c r="BF32" s="382"/>
      <c r="BG32" s="382"/>
      <c r="BH32" s="382"/>
      <c r="BI32" s="382"/>
      <c r="BJ32" s="382"/>
      <c r="BK32" s="382"/>
      <c r="BL32" s="382"/>
      <c r="BM32" s="382"/>
      <c r="BN32" s="382"/>
      <c r="BO32" s="382"/>
      <c r="BP32" s="382"/>
      <c r="BQ32" s="382"/>
      <c r="BR32" s="382"/>
      <c r="BS32" s="382"/>
      <c r="BT32" s="382"/>
      <c r="BU32" s="382"/>
      <c r="BW32" s="382" t="s">
        <v>191</v>
      </c>
      <c r="BX32" s="382"/>
      <c r="BY32" s="382"/>
      <c r="BZ32" s="382"/>
      <c r="CA32" s="382"/>
      <c r="CB32" s="382"/>
      <c r="CC32" s="382"/>
      <c r="CD32" s="382"/>
      <c r="CE32" s="382"/>
      <c r="CF32" s="382"/>
      <c r="CG32" s="382"/>
      <c r="CH32" s="382"/>
      <c r="CI32" s="382"/>
      <c r="CJ32" s="382"/>
      <c r="CK32" s="382"/>
      <c r="CL32" s="382"/>
      <c r="CM32" s="382"/>
      <c r="CO32" s="382" t="s">
        <v>192</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193</v>
      </c>
      <c r="D33" s="374"/>
      <c r="E33" s="373" t="s">
        <v>194</v>
      </c>
      <c r="F33" s="373"/>
      <c r="G33" s="373"/>
      <c r="H33" s="373"/>
      <c r="I33" s="373"/>
      <c r="J33" s="373"/>
      <c r="K33" s="373"/>
      <c r="L33" s="373"/>
      <c r="M33" s="373"/>
      <c r="N33" s="373"/>
      <c r="O33" s="373"/>
      <c r="P33" s="373"/>
      <c r="Q33" s="373"/>
      <c r="R33" s="373"/>
      <c r="S33" s="373"/>
      <c r="T33" s="203"/>
      <c r="U33" s="374" t="s">
        <v>193</v>
      </c>
      <c r="V33" s="374"/>
      <c r="W33" s="373" t="s">
        <v>194</v>
      </c>
      <c r="X33" s="373"/>
      <c r="Y33" s="373"/>
      <c r="Z33" s="373"/>
      <c r="AA33" s="373"/>
      <c r="AB33" s="373"/>
      <c r="AC33" s="373"/>
      <c r="AD33" s="373"/>
      <c r="AE33" s="373"/>
      <c r="AF33" s="373"/>
      <c r="AG33" s="373"/>
      <c r="AH33" s="373"/>
      <c r="AI33" s="373"/>
      <c r="AJ33" s="373"/>
      <c r="AK33" s="373"/>
      <c r="AL33" s="203"/>
      <c r="AM33" s="374" t="s">
        <v>193</v>
      </c>
      <c r="AN33" s="374"/>
      <c r="AO33" s="373" t="s">
        <v>195</v>
      </c>
      <c r="AP33" s="373"/>
      <c r="AQ33" s="373"/>
      <c r="AR33" s="373"/>
      <c r="AS33" s="373"/>
      <c r="AT33" s="373"/>
      <c r="AU33" s="373"/>
      <c r="AV33" s="373"/>
      <c r="AW33" s="373"/>
      <c r="AX33" s="373"/>
      <c r="AY33" s="373"/>
      <c r="AZ33" s="373"/>
      <c r="BA33" s="373"/>
      <c r="BB33" s="373"/>
      <c r="BC33" s="373"/>
      <c r="BD33" s="204"/>
      <c r="BE33" s="373" t="s">
        <v>196</v>
      </c>
      <c r="BF33" s="373"/>
      <c r="BG33" s="373" t="s">
        <v>197</v>
      </c>
      <c r="BH33" s="373"/>
      <c r="BI33" s="373"/>
      <c r="BJ33" s="373"/>
      <c r="BK33" s="373"/>
      <c r="BL33" s="373"/>
      <c r="BM33" s="373"/>
      <c r="BN33" s="373"/>
      <c r="BO33" s="373"/>
      <c r="BP33" s="373"/>
      <c r="BQ33" s="373"/>
      <c r="BR33" s="373"/>
      <c r="BS33" s="373"/>
      <c r="BT33" s="373"/>
      <c r="BU33" s="373"/>
      <c r="BV33" s="204"/>
      <c r="BW33" s="374" t="s">
        <v>196</v>
      </c>
      <c r="BX33" s="374"/>
      <c r="BY33" s="373" t="s">
        <v>198</v>
      </c>
      <c r="BZ33" s="373"/>
      <c r="CA33" s="373"/>
      <c r="CB33" s="373"/>
      <c r="CC33" s="373"/>
      <c r="CD33" s="373"/>
      <c r="CE33" s="373"/>
      <c r="CF33" s="373"/>
      <c r="CG33" s="373"/>
      <c r="CH33" s="373"/>
      <c r="CI33" s="373"/>
      <c r="CJ33" s="373"/>
      <c r="CK33" s="373"/>
      <c r="CL33" s="373"/>
      <c r="CM33" s="373"/>
      <c r="CN33" s="203"/>
      <c r="CO33" s="374" t="s">
        <v>199</v>
      </c>
      <c r="CP33" s="374"/>
      <c r="CQ33" s="373" t="s">
        <v>200</v>
      </c>
      <c r="CR33" s="373"/>
      <c r="CS33" s="373"/>
      <c r="CT33" s="373"/>
      <c r="CU33" s="373"/>
      <c r="CV33" s="373"/>
      <c r="CW33" s="373"/>
      <c r="CX33" s="373"/>
      <c r="CY33" s="373"/>
      <c r="CZ33" s="373"/>
      <c r="DA33" s="373"/>
      <c r="DB33" s="373"/>
      <c r="DC33" s="373"/>
      <c r="DD33" s="373"/>
      <c r="DE33" s="373"/>
      <c r="DF33" s="203"/>
      <c r="DG33" s="372" t="s">
        <v>201</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5</v>
      </c>
      <c r="V34" s="370"/>
      <c r="W34" s="371" t="str">
        <f>IF('各会計、関係団体の財政状況及び健全化判断比率'!B28="","",'各会計、関係団体の財政状況及び健全化判断比率'!B28)</f>
        <v>美作市国民健康保険特別会計</v>
      </c>
      <c r="X34" s="371"/>
      <c r="Y34" s="371"/>
      <c r="Z34" s="371"/>
      <c r="AA34" s="371"/>
      <c r="AB34" s="371"/>
      <c r="AC34" s="371"/>
      <c r="AD34" s="371"/>
      <c r="AE34" s="371"/>
      <c r="AF34" s="371"/>
      <c r="AG34" s="371"/>
      <c r="AH34" s="371"/>
      <c r="AI34" s="371"/>
      <c r="AJ34" s="371"/>
      <c r="AK34" s="371"/>
      <c r="AL34" s="178"/>
      <c r="AM34" s="370">
        <f>IF(AO34="","",MAX(C34:D43,U34:V43)+1)</f>
        <v>10</v>
      </c>
      <c r="AN34" s="370"/>
      <c r="AO34" s="371" t="str">
        <f>IF('各会計、関係団体の財政状況及び健全化判断比率'!B33="","",'各会計、関係団体の財政状況及び健全化判断比率'!B33)</f>
        <v>美作市水道事業会計</v>
      </c>
      <c r="AP34" s="371"/>
      <c r="AQ34" s="371"/>
      <c r="AR34" s="371"/>
      <c r="AS34" s="371"/>
      <c r="AT34" s="371"/>
      <c r="AU34" s="371"/>
      <c r="AV34" s="371"/>
      <c r="AW34" s="371"/>
      <c r="AX34" s="371"/>
      <c r="AY34" s="371"/>
      <c r="AZ34" s="371"/>
      <c r="BA34" s="371"/>
      <c r="BB34" s="371"/>
      <c r="BC34" s="371"/>
      <c r="BD34" s="178"/>
      <c r="BE34" s="370">
        <f>IF(BG34="","",MAX(C34:D43,U34:V43,AM34:AN43)+1)</f>
        <v>13</v>
      </c>
      <c r="BF34" s="370"/>
      <c r="BG34" s="371" t="str">
        <f>IF('各会計、関係団体の財政状況及び健全化判断比率'!B36="","",'各会計、関係団体の財政状況及び健全化判断比率'!B36)</f>
        <v>美作市都市と農村の交流施設特別会計</v>
      </c>
      <c r="BH34" s="371"/>
      <c r="BI34" s="371"/>
      <c r="BJ34" s="371"/>
      <c r="BK34" s="371"/>
      <c r="BL34" s="371"/>
      <c r="BM34" s="371"/>
      <c r="BN34" s="371"/>
      <c r="BO34" s="371"/>
      <c r="BP34" s="371"/>
      <c r="BQ34" s="371"/>
      <c r="BR34" s="371"/>
      <c r="BS34" s="371"/>
      <c r="BT34" s="371"/>
      <c r="BU34" s="371"/>
      <c r="BV34" s="178"/>
      <c r="BW34" s="370">
        <f>IF(BY34="","",MAX(C34:D43,U34:V43,AM34:AN43,BE34:BF43)+1)</f>
        <v>14</v>
      </c>
      <c r="BX34" s="370"/>
      <c r="BY34" s="371" t="str">
        <f>IF('各会計、関係団体の財政状況及び健全化判断比率'!B68="","",'各会計、関係団体の財政状況及び健全化判断比率'!B68)</f>
        <v>岡山県市町村税整理組合</v>
      </c>
      <c r="BZ34" s="371"/>
      <c r="CA34" s="371"/>
      <c r="CB34" s="371"/>
      <c r="CC34" s="371"/>
      <c r="CD34" s="371"/>
      <c r="CE34" s="371"/>
      <c r="CF34" s="371"/>
      <c r="CG34" s="371"/>
      <c r="CH34" s="371"/>
      <c r="CI34" s="371"/>
      <c r="CJ34" s="371"/>
      <c r="CK34" s="371"/>
      <c r="CL34" s="371"/>
      <c r="CM34" s="371"/>
      <c r="CN34" s="178"/>
      <c r="CO34" s="370">
        <f>IF(CQ34="","",MAX(C34:D43,U34:V43,AM34:AN43,BE34:BF43,BW34:BX43)+1)</f>
        <v>24</v>
      </c>
      <c r="CP34" s="370"/>
      <c r="CQ34" s="371" t="str">
        <f>IF('各会計、関係団体の財政状況及び健全化判断比率'!BS7="","",'各会計、関係団体の財政状況及び健全化判断比率'!BS7)</f>
        <v>美作市土地開発公社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〇</v>
      </c>
      <c r="DH34" s="368"/>
      <c r="DI34" s="205"/>
    </row>
    <row r="35" spans="1:113" ht="32.25" customHeight="1" x14ac:dyDescent="0.15">
      <c r="A35" s="178"/>
      <c r="B35" s="202"/>
      <c r="C35" s="370">
        <f>IF(E35="","",C34+1)</f>
        <v>2</v>
      </c>
      <c r="D35" s="370"/>
      <c r="E35" s="371" t="str">
        <f>IF('各会計、関係団体の財政状況及び健全化判断比率'!B8="","",'各会計、関係団体の財政状況及び健全化判断比率'!B8)</f>
        <v>美作市住宅新築資金等貸付事業特別会計</v>
      </c>
      <c r="F35" s="371"/>
      <c r="G35" s="371"/>
      <c r="H35" s="371"/>
      <c r="I35" s="371"/>
      <c r="J35" s="371"/>
      <c r="K35" s="371"/>
      <c r="L35" s="371"/>
      <c r="M35" s="371"/>
      <c r="N35" s="371"/>
      <c r="O35" s="371"/>
      <c r="P35" s="371"/>
      <c r="Q35" s="371"/>
      <c r="R35" s="371"/>
      <c r="S35" s="371"/>
      <c r="T35" s="178"/>
      <c r="U35" s="370">
        <f>IF(W35="","",U34+1)</f>
        <v>6</v>
      </c>
      <c r="V35" s="370"/>
      <c r="W35" s="371" t="str">
        <f>IF('各会計、関係団体の財政状況及び健全化判断比率'!B29="","",'各会計、関係団体の財政状況及び健全化判断比率'!B29)</f>
        <v>美作市介護保険特別会計</v>
      </c>
      <c r="X35" s="371"/>
      <c r="Y35" s="371"/>
      <c r="Z35" s="371"/>
      <c r="AA35" s="371"/>
      <c r="AB35" s="371"/>
      <c r="AC35" s="371"/>
      <c r="AD35" s="371"/>
      <c r="AE35" s="371"/>
      <c r="AF35" s="371"/>
      <c r="AG35" s="371"/>
      <c r="AH35" s="371"/>
      <c r="AI35" s="371"/>
      <c r="AJ35" s="371"/>
      <c r="AK35" s="371"/>
      <c r="AL35" s="178"/>
      <c r="AM35" s="370">
        <f t="shared" ref="AM35:AM43" si="0">IF(AO35="","",AM34+1)</f>
        <v>11</v>
      </c>
      <c r="AN35" s="370"/>
      <c r="AO35" s="371" t="str">
        <f>IF('各会計、関係団体の財政状況及び健全化判断比率'!B34="","",'各会計、関係団体の財政状況及び健全化判断比率'!B34)</f>
        <v>美作市病院事業会計</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15</v>
      </c>
      <c r="BX35" s="370"/>
      <c r="BY35" s="371" t="str">
        <f>IF('各会計、関係団体の財政状況及び健全化判断比率'!B69="","",'各会計、関係団体の財政状況及び健全化判断比率'!B69)</f>
        <v>岡山県後期高齢者医療広域連合（一般会計）</v>
      </c>
      <c r="BZ35" s="371"/>
      <c r="CA35" s="371"/>
      <c r="CB35" s="371"/>
      <c r="CC35" s="371"/>
      <c r="CD35" s="371"/>
      <c r="CE35" s="371"/>
      <c r="CF35" s="371"/>
      <c r="CG35" s="371"/>
      <c r="CH35" s="371"/>
      <c r="CI35" s="371"/>
      <c r="CJ35" s="371"/>
      <c r="CK35" s="371"/>
      <c r="CL35" s="371"/>
      <c r="CM35" s="371"/>
      <c r="CN35" s="178"/>
      <c r="CO35" s="370">
        <f t="shared" ref="CO35:CO43" si="3">IF(CQ35="","",CO34+1)</f>
        <v>25</v>
      </c>
      <c r="CP35" s="370"/>
      <c r="CQ35" s="371" t="str">
        <f>IF('各会計、関係団体の財政状況及び健全化判断比率'!BS8="","",'各会計、関係団体の財政状況及び健全化判断比率'!BS8)</f>
        <v>株式会社　作東バレンタインホテル</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f>IF(E36="","",C35+1)</f>
        <v>3</v>
      </c>
      <c r="D36" s="370"/>
      <c r="E36" s="371" t="str">
        <f>IF('各会計、関係団体の財政状況及び健全化判断比率'!B9="","",'各会計、関係団体の財政状況及び健全化判断比率'!B9)</f>
        <v>美作市公園墓地事業特別会計</v>
      </c>
      <c r="F36" s="371"/>
      <c r="G36" s="371"/>
      <c r="H36" s="371"/>
      <c r="I36" s="371"/>
      <c r="J36" s="371"/>
      <c r="K36" s="371"/>
      <c r="L36" s="371"/>
      <c r="M36" s="371"/>
      <c r="N36" s="371"/>
      <c r="O36" s="371"/>
      <c r="P36" s="371"/>
      <c r="Q36" s="371"/>
      <c r="R36" s="371"/>
      <c r="S36" s="371"/>
      <c r="T36" s="178"/>
      <c r="U36" s="370">
        <f t="shared" ref="U36:U43" si="4">IF(W36="","",U35+1)</f>
        <v>7</v>
      </c>
      <c r="V36" s="370"/>
      <c r="W36" s="371" t="str">
        <f>IF('各会計、関係団体の財政状況及び健全化判断比率'!B30="","",'各会計、関係団体の財政状況及び健全化判断比率'!B30)</f>
        <v>美作市後期高齢者医療特別会計</v>
      </c>
      <c r="X36" s="371"/>
      <c r="Y36" s="371"/>
      <c r="Z36" s="371"/>
      <c r="AA36" s="371"/>
      <c r="AB36" s="371"/>
      <c r="AC36" s="371"/>
      <c r="AD36" s="371"/>
      <c r="AE36" s="371"/>
      <c r="AF36" s="371"/>
      <c r="AG36" s="371"/>
      <c r="AH36" s="371"/>
      <c r="AI36" s="371"/>
      <c r="AJ36" s="371"/>
      <c r="AK36" s="371"/>
      <c r="AL36" s="178"/>
      <c r="AM36" s="370">
        <f t="shared" si="0"/>
        <v>12</v>
      </c>
      <c r="AN36" s="370"/>
      <c r="AO36" s="371" t="str">
        <f>IF('各会計、関係団体の財政状況及び健全化判断比率'!B35="","",'各会計、関係団体の財政状況及び健全化判断比率'!B35)</f>
        <v>美作市下水道事業会計</v>
      </c>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16</v>
      </c>
      <c r="BX36" s="370"/>
      <c r="BY36" s="371" t="str">
        <f>IF('各会計、関係団体の財政状況及び健全化判断比率'!B70="","",'各会計、関係団体の財政状況及び健全化判断比率'!B70)</f>
        <v>岡山県後期高齢者医療広域連合（特別会計）</v>
      </c>
      <c r="BZ36" s="371"/>
      <c r="CA36" s="371"/>
      <c r="CB36" s="371"/>
      <c r="CC36" s="371"/>
      <c r="CD36" s="371"/>
      <c r="CE36" s="371"/>
      <c r="CF36" s="371"/>
      <c r="CG36" s="371"/>
      <c r="CH36" s="371"/>
      <c r="CI36" s="371"/>
      <c r="CJ36" s="371"/>
      <c r="CK36" s="371"/>
      <c r="CL36" s="371"/>
      <c r="CM36" s="371"/>
      <c r="CN36" s="178"/>
      <c r="CO36" s="370">
        <f t="shared" si="3"/>
        <v>26</v>
      </c>
      <c r="CP36" s="370"/>
      <c r="CQ36" s="371" t="str">
        <f>IF('各会計、関係団体の財政状況及び健全化判断比率'!BS9="","",'各会計、関係団体の財政状況及び健全化判断比率'!BS9)</f>
        <v>株式会社　みまちゃんネル</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f>IF(E37="","",C36+1)</f>
        <v>4</v>
      </c>
      <c r="D37" s="370"/>
      <c r="E37" s="371" t="str">
        <f>IF('各会計、関係団体の財政状況及び健全化判断比率'!B10="","",'各会計、関係団体の財政状況及び健全化判断比率'!B10)</f>
        <v>矢田茂・原田政次郎・福田五男奨学基金特別会計</v>
      </c>
      <c r="F37" s="371"/>
      <c r="G37" s="371"/>
      <c r="H37" s="371"/>
      <c r="I37" s="371"/>
      <c r="J37" s="371"/>
      <c r="K37" s="371"/>
      <c r="L37" s="371"/>
      <c r="M37" s="371"/>
      <c r="N37" s="371"/>
      <c r="O37" s="371"/>
      <c r="P37" s="371"/>
      <c r="Q37" s="371"/>
      <c r="R37" s="371"/>
      <c r="S37" s="371"/>
      <c r="T37" s="178"/>
      <c r="U37" s="370">
        <f t="shared" si="4"/>
        <v>8</v>
      </c>
      <c r="V37" s="370"/>
      <c r="W37" s="371" t="str">
        <f>IF('各会計、関係団体の財政状況及び健全化判断比率'!B31="","",'各会計、関係団体の財政状況及び健全化判断比率'!B31)</f>
        <v>美作市老人保健施設事業特別会計</v>
      </c>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17</v>
      </c>
      <c r="BX37" s="370"/>
      <c r="BY37" s="371" t="str">
        <f>IF('各会計、関係団体の財政状況及び健全化判断比率'!B71="","",'各会計、関係団体の財政状況及び健全化判断比率'!B71)</f>
        <v>岡山県市町村総合事務組合（一般会計）</v>
      </c>
      <c r="BZ37" s="371"/>
      <c r="CA37" s="371"/>
      <c r="CB37" s="371"/>
      <c r="CC37" s="371"/>
      <c r="CD37" s="371"/>
      <c r="CE37" s="371"/>
      <c r="CF37" s="371"/>
      <c r="CG37" s="371"/>
      <c r="CH37" s="371"/>
      <c r="CI37" s="371"/>
      <c r="CJ37" s="371"/>
      <c r="CK37" s="371"/>
      <c r="CL37" s="371"/>
      <c r="CM37" s="371"/>
      <c r="CN37" s="178"/>
      <c r="CO37" s="370">
        <f t="shared" si="3"/>
        <v>27</v>
      </c>
      <c r="CP37" s="370"/>
      <c r="CQ37" s="371" t="str">
        <f>IF('各会計、関係団体の財政状況及び健全化判断比率'!BS10="","",'各会計、関係団体の財政状況及び健全化判断比率'!BS10)</f>
        <v>有限会社　特産館みまさか</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f t="shared" si="4"/>
        <v>9</v>
      </c>
      <c r="V38" s="370"/>
      <c r="W38" s="371" t="str">
        <f>IF('各会計、関係団体の財政状況及び健全化判断比率'!B32="","",'各会計、関係団体の財政状況及び健全化判断比率'!B32)</f>
        <v>美作市老人福祉施設事業特別会計</v>
      </c>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18</v>
      </c>
      <c r="BX38" s="370"/>
      <c r="BY38" s="371" t="str">
        <f>IF('各会計、関係団体の財政状況及び健全化判断比率'!B72="","",'各会計、関係団体の財政状況及び健全化判断比率'!B72)</f>
        <v>岡山県市町村総合事務組合（貸付金特別会計）</v>
      </c>
      <c r="BZ38" s="371"/>
      <c r="CA38" s="371"/>
      <c r="CB38" s="371"/>
      <c r="CC38" s="371"/>
      <c r="CD38" s="371"/>
      <c r="CE38" s="371"/>
      <c r="CF38" s="371"/>
      <c r="CG38" s="371"/>
      <c r="CH38" s="371"/>
      <c r="CI38" s="371"/>
      <c r="CJ38" s="371"/>
      <c r="CK38" s="371"/>
      <c r="CL38" s="371"/>
      <c r="CM38" s="371"/>
      <c r="CN38" s="178"/>
      <c r="CO38" s="370">
        <f t="shared" si="3"/>
        <v>28</v>
      </c>
      <c r="CP38" s="370"/>
      <c r="CQ38" s="371" t="str">
        <f>IF('各会計、関係団体の財政状況及び健全化判断比率'!BS11="","",'各会計、関係団体の財政状況及び健全化判断比率'!BS11)</f>
        <v>有限会社　大原農業振興センター</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19</v>
      </c>
      <c r="BX39" s="370"/>
      <c r="BY39" s="371" t="str">
        <f>IF('各会計、関係団体の財政状況及び健全化判断比率'!B73="","",'各会計、関係団体の財政状況及び健全化判断比率'!B73)</f>
        <v>岡山県市町村総合事務組合（拠出金事業特別会計）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20</v>
      </c>
      <c r="BX40" s="370"/>
      <c r="BY40" s="371" t="str">
        <f>IF('各会計、関係団体の財政状況及び健全化判断比率'!B74="","",'各会計、関係団体の財政状況及び健全化判断比率'!B74)</f>
        <v>岡山県市町村総合事務組合（交通災害共済特別会計）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21</v>
      </c>
      <c r="BX41" s="370"/>
      <c r="BY41" s="371" t="str">
        <f>IF('各会計、関係団体の財政状況及び健全化判断比率'!B75="","",'各会計、関係団体の財政状況及び健全化判断比率'!B75)</f>
        <v>勝英衛生施設組合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22</v>
      </c>
      <c r="BX42" s="370"/>
      <c r="BY42" s="371" t="str">
        <f>IF('各会計、関係団体の財政状況及び健全化判断比率'!B76="","",'各会計、関係団体の財政状況及び健全化判断比率'!B76)</f>
        <v>柵原・吉井・英田火葬場施設組合</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f t="shared" si="2"/>
        <v>23</v>
      </c>
      <c r="BX43" s="370"/>
      <c r="BY43" s="371" t="str">
        <f>IF('各会計、関係団体の財政状況及び健全化判断比率'!B77="","",'各会計、関係団体の財政状況及び健全化判断比率'!B77)</f>
        <v>勝田郡老人福祉施設組合（一般会計）</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367" t="s">
        <v>203</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204</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205</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206</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207</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208</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209</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row r="54" spans="5:113" x14ac:dyDescent="0.15"/>
    <row r="55" spans="5:113" x14ac:dyDescent="0.15"/>
    <row r="56" spans="5:113" x14ac:dyDescent="0.15"/>
  </sheetData>
  <sheetProtection algorithmName="SHA-512" hashValue="gZNSrsCJALPLBI9zHRTm0f85ErUIWH9pAHJfRc6yOdttkX6iUXzOmsjQWSFi/qtzeiWIuJIR00412JYLTBlcnQ==" saltValue="XpGr3zLboPeUWMJz7IL9P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SheetLayoutView="100" workbookViewId="0">
      <selection activeCell="P35" sqref="P35"/>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79" t="s">
        <v>564</v>
      </c>
      <c r="D34" s="1179"/>
      <c r="E34" s="1180"/>
      <c r="F34" s="32">
        <v>11.89</v>
      </c>
      <c r="G34" s="33">
        <v>13.28</v>
      </c>
      <c r="H34" s="33">
        <v>14.87</v>
      </c>
      <c r="I34" s="33">
        <v>15.43</v>
      </c>
      <c r="J34" s="34">
        <v>17.27</v>
      </c>
      <c r="K34" s="22"/>
      <c r="L34" s="22"/>
      <c r="M34" s="22"/>
      <c r="N34" s="22"/>
      <c r="O34" s="22"/>
      <c r="P34" s="22"/>
    </row>
    <row r="35" spans="1:16" ht="39" customHeight="1" x14ac:dyDescent="0.15">
      <c r="A35" s="22"/>
      <c r="B35" s="35"/>
      <c r="C35" s="1173" t="s">
        <v>565</v>
      </c>
      <c r="D35" s="1174"/>
      <c r="E35" s="1175"/>
      <c r="F35" s="36">
        <v>6.64</v>
      </c>
      <c r="G35" s="37">
        <v>7.22</v>
      </c>
      <c r="H35" s="37">
        <v>7.73</v>
      </c>
      <c r="I35" s="37">
        <v>8.2799999999999994</v>
      </c>
      <c r="J35" s="38">
        <v>11.39</v>
      </c>
      <c r="K35" s="22"/>
      <c r="L35" s="22"/>
      <c r="M35" s="22"/>
      <c r="N35" s="22"/>
      <c r="O35" s="22"/>
      <c r="P35" s="22"/>
    </row>
    <row r="36" spans="1:16" ht="39" customHeight="1" x14ac:dyDescent="0.15">
      <c r="A36" s="22"/>
      <c r="B36" s="35"/>
      <c r="C36" s="1173" t="s">
        <v>566</v>
      </c>
      <c r="D36" s="1174"/>
      <c r="E36" s="1175"/>
      <c r="F36" s="36">
        <v>8.5299999999999994</v>
      </c>
      <c r="G36" s="37">
        <v>7.57</v>
      </c>
      <c r="H36" s="37">
        <v>8.1</v>
      </c>
      <c r="I36" s="37">
        <v>7.44</v>
      </c>
      <c r="J36" s="38">
        <v>7.48</v>
      </c>
      <c r="K36" s="22"/>
      <c r="L36" s="22"/>
      <c r="M36" s="22"/>
      <c r="N36" s="22"/>
      <c r="O36" s="22"/>
      <c r="P36" s="22"/>
    </row>
    <row r="37" spans="1:16" ht="39" customHeight="1" x14ac:dyDescent="0.15">
      <c r="A37" s="22"/>
      <c r="B37" s="35"/>
      <c r="C37" s="1173" t="s">
        <v>567</v>
      </c>
      <c r="D37" s="1174"/>
      <c r="E37" s="1175"/>
      <c r="F37" s="36">
        <v>2.8</v>
      </c>
      <c r="G37" s="37">
        <v>3.06</v>
      </c>
      <c r="H37" s="37">
        <v>3.87</v>
      </c>
      <c r="I37" s="37">
        <v>3.41</v>
      </c>
      <c r="J37" s="38">
        <v>3.62</v>
      </c>
      <c r="K37" s="22"/>
      <c r="L37" s="22"/>
      <c r="M37" s="22"/>
      <c r="N37" s="22"/>
      <c r="O37" s="22"/>
      <c r="P37" s="22"/>
    </row>
    <row r="38" spans="1:16" ht="39" customHeight="1" x14ac:dyDescent="0.15">
      <c r="A38" s="22"/>
      <c r="B38" s="35"/>
      <c r="C38" s="1173" t="s">
        <v>568</v>
      </c>
      <c r="D38" s="1174"/>
      <c r="E38" s="1175"/>
      <c r="F38" s="36">
        <v>0.89</v>
      </c>
      <c r="G38" s="37">
        <v>0.92</v>
      </c>
      <c r="H38" s="37">
        <v>0.37</v>
      </c>
      <c r="I38" s="37">
        <v>0.59</v>
      </c>
      <c r="J38" s="38">
        <v>0.79</v>
      </c>
      <c r="K38" s="22"/>
      <c r="L38" s="22"/>
      <c r="M38" s="22"/>
      <c r="N38" s="22"/>
      <c r="O38" s="22"/>
      <c r="P38" s="22"/>
    </row>
    <row r="39" spans="1:16" ht="39" customHeight="1" x14ac:dyDescent="0.15">
      <c r="A39" s="22"/>
      <c r="B39" s="35"/>
      <c r="C39" s="1173" t="s">
        <v>569</v>
      </c>
      <c r="D39" s="1174"/>
      <c r="E39" s="1175"/>
      <c r="F39" s="36">
        <v>1.18</v>
      </c>
      <c r="G39" s="37">
        <v>0.56999999999999995</v>
      </c>
      <c r="H39" s="37">
        <v>0.44</v>
      </c>
      <c r="I39" s="37">
        <v>0.82</v>
      </c>
      <c r="J39" s="38">
        <v>0.72</v>
      </c>
      <c r="K39" s="22"/>
      <c r="L39" s="22"/>
      <c r="M39" s="22"/>
      <c r="N39" s="22"/>
      <c r="O39" s="22"/>
      <c r="P39" s="22"/>
    </row>
    <row r="40" spans="1:16" ht="39" customHeight="1" x14ac:dyDescent="0.15">
      <c r="A40" s="22"/>
      <c r="B40" s="35"/>
      <c r="C40" s="1173" t="s">
        <v>570</v>
      </c>
      <c r="D40" s="1174"/>
      <c r="E40" s="1175"/>
      <c r="F40" s="36">
        <v>0.09</v>
      </c>
      <c r="G40" s="37">
        <v>0.05</v>
      </c>
      <c r="H40" s="37">
        <v>0.01</v>
      </c>
      <c r="I40" s="37">
        <v>0.04</v>
      </c>
      <c r="J40" s="38">
        <v>7.0000000000000007E-2</v>
      </c>
      <c r="K40" s="22"/>
      <c r="L40" s="22"/>
      <c r="M40" s="22"/>
      <c r="N40" s="22"/>
      <c r="O40" s="22"/>
      <c r="P40" s="22"/>
    </row>
    <row r="41" spans="1:16" ht="39" customHeight="1" x14ac:dyDescent="0.15">
      <c r="A41" s="22"/>
      <c r="B41" s="35"/>
      <c r="C41" s="1173" t="s">
        <v>571</v>
      </c>
      <c r="D41" s="1174"/>
      <c r="E41" s="1175"/>
      <c r="F41" s="36">
        <v>0.06</v>
      </c>
      <c r="G41" s="37">
        <v>0.04</v>
      </c>
      <c r="H41" s="37">
        <v>0.08</v>
      </c>
      <c r="I41" s="37">
        <v>0.01</v>
      </c>
      <c r="J41" s="38">
        <v>0.01</v>
      </c>
      <c r="K41" s="22"/>
      <c r="L41" s="22"/>
      <c r="M41" s="22"/>
      <c r="N41" s="22"/>
      <c r="O41" s="22"/>
      <c r="P41" s="22"/>
    </row>
    <row r="42" spans="1:16" ht="39" customHeight="1" x14ac:dyDescent="0.15">
      <c r="A42" s="22"/>
      <c r="B42" s="39"/>
      <c r="C42" s="1173" t="s">
        <v>572</v>
      </c>
      <c r="D42" s="1174"/>
      <c r="E42" s="1175"/>
      <c r="F42" s="36" t="s">
        <v>518</v>
      </c>
      <c r="G42" s="37" t="s">
        <v>518</v>
      </c>
      <c r="H42" s="37" t="s">
        <v>518</v>
      </c>
      <c r="I42" s="37" t="s">
        <v>518</v>
      </c>
      <c r="J42" s="38" t="s">
        <v>518</v>
      </c>
      <c r="K42" s="22"/>
      <c r="L42" s="22"/>
      <c r="M42" s="22"/>
      <c r="N42" s="22"/>
      <c r="O42" s="22"/>
      <c r="P42" s="22"/>
    </row>
    <row r="43" spans="1:16" ht="39" customHeight="1" thickBot="1" x14ac:dyDescent="0.2">
      <c r="A43" s="22"/>
      <c r="B43" s="40"/>
      <c r="C43" s="1176" t="s">
        <v>573</v>
      </c>
      <c r="D43" s="1177"/>
      <c r="E43" s="1178"/>
      <c r="F43" s="41">
        <v>0.03</v>
      </c>
      <c r="G43" s="42">
        <v>0.05</v>
      </c>
      <c r="H43" s="42">
        <v>0.72</v>
      </c>
      <c r="I43" s="42">
        <v>0.05</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4kVEtpwiEQruCXty2AnXGcUh+YwibkH6LvEjKI+Jnjyx1c64gZXdQM+emY2ewJ1eLlyzk8wPW81n03ZOqhAJFg==" saltValue="OSDxpKLCnlfGY5xFKTIg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41" zoomScaleSheetLayoutView="55" workbookViewId="0">
      <selection activeCell="Q59" sqref="Q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2906</v>
      </c>
      <c r="L45" s="60">
        <v>2814</v>
      </c>
      <c r="M45" s="60">
        <v>2922</v>
      </c>
      <c r="N45" s="60">
        <v>2848</v>
      </c>
      <c r="O45" s="61">
        <v>2745</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518</v>
      </c>
      <c r="L46" s="64" t="s">
        <v>518</v>
      </c>
      <c r="M46" s="64" t="s">
        <v>518</v>
      </c>
      <c r="N46" s="64" t="s">
        <v>518</v>
      </c>
      <c r="O46" s="65" t="s">
        <v>518</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518</v>
      </c>
      <c r="L47" s="64" t="s">
        <v>518</v>
      </c>
      <c r="M47" s="64" t="s">
        <v>518</v>
      </c>
      <c r="N47" s="64" t="s">
        <v>518</v>
      </c>
      <c r="O47" s="65" t="s">
        <v>518</v>
      </c>
      <c r="P47" s="48"/>
      <c r="Q47" s="48"/>
      <c r="R47" s="48"/>
      <c r="S47" s="48"/>
      <c r="T47" s="48"/>
      <c r="U47" s="48"/>
    </row>
    <row r="48" spans="1:21" ht="30.75" customHeight="1" x14ac:dyDescent="0.15">
      <c r="A48" s="48"/>
      <c r="B48" s="1201"/>
      <c r="C48" s="1202"/>
      <c r="D48" s="62"/>
      <c r="E48" s="1183" t="s">
        <v>15</v>
      </c>
      <c r="F48" s="1183"/>
      <c r="G48" s="1183"/>
      <c r="H48" s="1183"/>
      <c r="I48" s="1183"/>
      <c r="J48" s="1184"/>
      <c r="K48" s="63">
        <v>2017</v>
      </c>
      <c r="L48" s="64">
        <v>1984</v>
      </c>
      <c r="M48" s="64">
        <v>1972</v>
      </c>
      <c r="N48" s="64">
        <v>1968</v>
      </c>
      <c r="O48" s="65">
        <v>2012</v>
      </c>
      <c r="P48" s="48"/>
      <c r="Q48" s="48"/>
      <c r="R48" s="48"/>
      <c r="S48" s="48"/>
      <c r="T48" s="48"/>
      <c r="U48" s="48"/>
    </row>
    <row r="49" spans="1:21" ht="30.75" customHeight="1" x14ac:dyDescent="0.15">
      <c r="A49" s="48"/>
      <c r="B49" s="1201"/>
      <c r="C49" s="1202"/>
      <c r="D49" s="62"/>
      <c r="E49" s="1183" t="s">
        <v>16</v>
      </c>
      <c r="F49" s="1183"/>
      <c r="G49" s="1183"/>
      <c r="H49" s="1183"/>
      <c r="I49" s="1183"/>
      <c r="J49" s="1184"/>
      <c r="K49" s="63">
        <v>5</v>
      </c>
      <c r="L49" s="64">
        <v>5</v>
      </c>
      <c r="M49" s="64">
        <v>5</v>
      </c>
      <c r="N49" s="64">
        <v>2</v>
      </c>
      <c r="O49" s="65" t="s">
        <v>518</v>
      </c>
      <c r="P49" s="48"/>
      <c r="Q49" s="48"/>
      <c r="R49" s="48"/>
      <c r="S49" s="48"/>
      <c r="T49" s="48"/>
      <c r="U49" s="48"/>
    </row>
    <row r="50" spans="1:21" ht="30.75" customHeight="1" x14ac:dyDescent="0.15">
      <c r="A50" s="48"/>
      <c r="B50" s="1201"/>
      <c r="C50" s="1202"/>
      <c r="D50" s="62"/>
      <c r="E50" s="1183" t="s">
        <v>17</v>
      </c>
      <c r="F50" s="1183"/>
      <c r="G50" s="1183"/>
      <c r="H50" s="1183"/>
      <c r="I50" s="1183"/>
      <c r="J50" s="1184"/>
      <c r="K50" s="63" t="s">
        <v>518</v>
      </c>
      <c r="L50" s="64" t="s">
        <v>518</v>
      </c>
      <c r="M50" s="64" t="s">
        <v>518</v>
      </c>
      <c r="N50" s="64" t="s">
        <v>518</v>
      </c>
      <c r="O50" s="65" t="s">
        <v>518</v>
      </c>
      <c r="P50" s="48"/>
      <c r="Q50" s="48"/>
      <c r="R50" s="48"/>
      <c r="S50" s="48"/>
      <c r="T50" s="48"/>
      <c r="U50" s="48"/>
    </row>
    <row r="51" spans="1:21" ht="30.75" customHeight="1" x14ac:dyDescent="0.15">
      <c r="A51" s="48"/>
      <c r="B51" s="1203"/>
      <c r="C51" s="1204"/>
      <c r="D51" s="66"/>
      <c r="E51" s="1183" t="s">
        <v>18</v>
      </c>
      <c r="F51" s="1183"/>
      <c r="G51" s="1183"/>
      <c r="H51" s="1183"/>
      <c r="I51" s="1183"/>
      <c r="J51" s="1184"/>
      <c r="K51" s="63" t="s">
        <v>518</v>
      </c>
      <c r="L51" s="64" t="s">
        <v>518</v>
      </c>
      <c r="M51" s="64" t="s">
        <v>518</v>
      </c>
      <c r="N51" s="64" t="s">
        <v>518</v>
      </c>
      <c r="O51" s="65" t="s">
        <v>518</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3578</v>
      </c>
      <c r="L52" s="64">
        <v>3589</v>
      </c>
      <c r="M52" s="64">
        <v>3693</v>
      </c>
      <c r="N52" s="64">
        <v>3666</v>
      </c>
      <c r="O52" s="65">
        <v>3612</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1350</v>
      </c>
      <c r="L53" s="69">
        <v>1214</v>
      </c>
      <c r="M53" s="69">
        <v>1206</v>
      </c>
      <c r="N53" s="69">
        <v>1152</v>
      </c>
      <c r="O53" s="70">
        <v>1145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189" t="s">
        <v>25</v>
      </c>
      <c r="C57" s="1190"/>
      <c r="D57" s="1193" t="s">
        <v>26</v>
      </c>
      <c r="E57" s="1194"/>
      <c r="F57" s="1194"/>
      <c r="G57" s="1194"/>
      <c r="H57" s="1194"/>
      <c r="I57" s="1194"/>
      <c r="J57" s="1195"/>
      <c r="K57" s="83"/>
      <c r="L57" s="84"/>
      <c r="M57" s="84"/>
      <c r="N57" s="84"/>
      <c r="O57" s="85"/>
    </row>
    <row r="58" spans="1:21" ht="31.5" customHeight="1" thickBot="1" x14ac:dyDescent="0.2">
      <c r="B58" s="1191"/>
      <c r="C58" s="1192"/>
      <c r="D58" s="1196" t="s">
        <v>27</v>
      </c>
      <c r="E58" s="1197"/>
      <c r="F58" s="1197"/>
      <c r="G58" s="1197"/>
      <c r="H58" s="1197"/>
      <c r="I58" s="1197"/>
      <c r="J58" s="119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MIMTxKAYQhsMxTwtf2e4WvhNIr/aA9DWpUFcQ+6fdhUqju06RvCVG3JGz9BDYrTne+qoPxsVTKEm3/NBpmjjA==" saltValue="SOujUnLyQAh9Oa4wwTxwd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I41" zoomScaleSheetLayoutView="100" workbookViewId="0">
      <selection activeCell="S48" sqref="S48"/>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19" t="s">
        <v>30</v>
      </c>
      <c r="C41" s="1220"/>
      <c r="D41" s="102"/>
      <c r="E41" s="1221" t="s">
        <v>31</v>
      </c>
      <c r="F41" s="1221"/>
      <c r="G41" s="1221"/>
      <c r="H41" s="1222"/>
      <c r="I41" s="358">
        <v>26424</v>
      </c>
      <c r="J41" s="359">
        <v>25637</v>
      </c>
      <c r="K41" s="359">
        <v>24667</v>
      </c>
      <c r="L41" s="359">
        <v>23911</v>
      </c>
      <c r="M41" s="360">
        <v>23151</v>
      </c>
    </row>
    <row r="42" spans="2:13" ht="27.75" customHeight="1" x14ac:dyDescent="0.15">
      <c r="B42" s="1209"/>
      <c r="C42" s="1210"/>
      <c r="D42" s="103"/>
      <c r="E42" s="1213" t="s">
        <v>32</v>
      </c>
      <c r="F42" s="1213"/>
      <c r="G42" s="1213"/>
      <c r="H42" s="1214"/>
      <c r="I42" s="361">
        <v>65</v>
      </c>
      <c r="J42" s="362">
        <v>52</v>
      </c>
      <c r="K42" s="362">
        <v>45</v>
      </c>
      <c r="L42" s="362">
        <v>45</v>
      </c>
      <c r="M42" s="363">
        <v>30</v>
      </c>
    </row>
    <row r="43" spans="2:13" ht="27.75" customHeight="1" x14ac:dyDescent="0.15">
      <c r="B43" s="1209"/>
      <c r="C43" s="1210"/>
      <c r="D43" s="103"/>
      <c r="E43" s="1213" t="s">
        <v>33</v>
      </c>
      <c r="F43" s="1213"/>
      <c r="G43" s="1213"/>
      <c r="H43" s="1214"/>
      <c r="I43" s="361">
        <v>20842</v>
      </c>
      <c r="J43" s="362">
        <v>19674</v>
      </c>
      <c r="K43" s="362">
        <v>18025</v>
      </c>
      <c r="L43" s="362">
        <v>15809</v>
      </c>
      <c r="M43" s="363">
        <v>14317</v>
      </c>
    </row>
    <row r="44" spans="2:13" ht="27.75" customHeight="1" x14ac:dyDescent="0.15">
      <c r="B44" s="1209"/>
      <c r="C44" s="1210"/>
      <c r="D44" s="103"/>
      <c r="E44" s="1213" t="s">
        <v>34</v>
      </c>
      <c r="F44" s="1213"/>
      <c r="G44" s="1213"/>
      <c r="H44" s="1214"/>
      <c r="I44" s="361">
        <v>21</v>
      </c>
      <c r="J44" s="362">
        <v>16</v>
      </c>
      <c r="K44" s="362">
        <v>12</v>
      </c>
      <c r="L44" s="362" t="s">
        <v>518</v>
      </c>
      <c r="M44" s="363" t="s">
        <v>518</v>
      </c>
    </row>
    <row r="45" spans="2:13" ht="27.75" customHeight="1" x14ac:dyDescent="0.15">
      <c r="B45" s="1209"/>
      <c r="C45" s="1210"/>
      <c r="D45" s="103"/>
      <c r="E45" s="1213" t="s">
        <v>35</v>
      </c>
      <c r="F45" s="1213"/>
      <c r="G45" s="1213"/>
      <c r="H45" s="1214"/>
      <c r="I45" s="361">
        <v>2357</v>
      </c>
      <c r="J45" s="362">
        <v>2373</v>
      </c>
      <c r="K45" s="362">
        <v>2313</v>
      </c>
      <c r="L45" s="362">
        <v>2268</v>
      </c>
      <c r="M45" s="363">
        <v>2285</v>
      </c>
    </row>
    <row r="46" spans="2:13" ht="27.75" customHeight="1" x14ac:dyDescent="0.15">
      <c r="B46" s="1209"/>
      <c r="C46" s="1210"/>
      <c r="D46" s="104"/>
      <c r="E46" s="1213" t="s">
        <v>36</v>
      </c>
      <c r="F46" s="1213"/>
      <c r="G46" s="1213"/>
      <c r="H46" s="1214"/>
      <c r="I46" s="361">
        <v>4</v>
      </c>
      <c r="J46" s="362">
        <v>1</v>
      </c>
      <c r="K46" s="362" t="s">
        <v>518</v>
      </c>
      <c r="L46" s="362" t="s">
        <v>518</v>
      </c>
      <c r="M46" s="363" t="s">
        <v>518</v>
      </c>
    </row>
    <row r="47" spans="2:13" ht="27.75" customHeight="1" x14ac:dyDescent="0.15">
      <c r="B47" s="1209"/>
      <c r="C47" s="1210"/>
      <c r="D47" s="105"/>
      <c r="E47" s="1223" t="s">
        <v>37</v>
      </c>
      <c r="F47" s="1224"/>
      <c r="G47" s="1224"/>
      <c r="H47" s="1225"/>
      <c r="I47" s="361" t="s">
        <v>518</v>
      </c>
      <c r="J47" s="362" t="s">
        <v>518</v>
      </c>
      <c r="K47" s="362" t="s">
        <v>518</v>
      </c>
      <c r="L47" s="362" t="s">
        <v>518</v>
      </c>
      <c r="M47" s="363" t="s">
        <v>518</v>
      </c>
    </row>
    <row r="48" spans="2:13" ht="27.75" customHeight="1" x14ac:dyDescent="0.15">
      <c r="B48" s="1209"/>
      <c r="C48" s="1210"/>
      <c r="D48" s="103"/>
      <c r="E48" s="1213" t="s">
        <v>38</v>
      </c>
      <c r="F48" s="1213"/>
      <c r="G48" s="1213"/>
      <c r="H48" s="1214"/>
      <c r="I48" s="361" t="s">
        <v>518</v>
      </c>
      <c r="J48" s="362" t="s">
        <v>518</v>
      </c>
      <c r="K48" s="362" t="s">
        <v>518</v>
      </c>
      <c r="L48" s="362" t="s">
        <v>518</v>
      </c>
      <c r="M48" s="363" t="s">
        <v>518</v>
      </c>
    </row>
    <row r="49" spans="2:13" ht="27.75" customHeight="1" x14ac:dyDescent="0.15">
      <c r="B49" s="1211"/>
      <c r="C49" s="1212"/>
      <c r="D49" s="103"/>
      <c r="E49" s="1213" t="s">
        <v>39</v>
      </c>
      <c r="F49" s="1213"/>
      <c r="G49" s="1213"/>
      <c r="H49" s="1214"/>
      <c r="I49" s="361" t="s">
        <v>518</v>
      </c>
      <c r="J49" s="362" t="s">
        <v>518</v>
      </c>
      <c r="K49" s="362" t="s">
        <v>518</v>
      </c>
      <c r="L49" s="362" t="s">
        <v>518</v>
      </c>
      <c r="M49" s="363" t="s">
        <v>518</v>
      </c>
    </row>
    <row r="50" spans="2:13" ht="27.75" customHeight="1" x14ac:dyDescent="0.15">
      <c r="B50" s="1207" t="s">
        <v>40</v>
      </c>
      <c r="C50" s="1208"/>
      <c r="D50" s="106"/>
      <c r="E50" s="1213" t="s">
        <v>41</v>
      </c>
      <c r="F50" s="1213"/>
      <c r="G50" s="1213"/>
      <c r="H50" s="1214"/>
      <c r="I50" s="361">
        <v>13766</v>
      </c>
      <c r="J50" s="362">
        <v>13846</v>
      </c>
      <c r="K50" s="362">
        <v>14265</v>
      </c>
      <c r="L50" s="362">
        <v>14031</v>
      </c>
      <c r="M50" s="363">
        <v>15214</v>
      </c>
    </row>
    <row r="51" spans="2:13" ht="27.75" customHeight="1" x14ac:dyDescent="0.15">
      <c r="B51" s="1209"/>
      <c r="C51" s="1210"/>
      <c r="D51" s="103"/>
      <c r="E51" s="1213" t="s">
        <v>42</v>
      </c>
      <c r="F51" s="1213"/>
      <c r="G51" s="1213"/>
      <c r="H51" s="1214"/>
      <c r="I51" s="361">
        <v>668</v>
      </c>
      <c r="J51" s="362">
        <v>616</v>
      </c>
      <c r="K51" s="362">
        <v>547</v>
      </c>
      <c r="L51" s="362">
        <v>838</v>
      </c>
      <c r="M51" s="363">
        <v>745</v>
      </c>
    </row>
    <row r="52" spans="2:13" ht="27.75" customHeight="1" x14ac:dyDescent="0.15">
      <c r="B52" s="1211"/>
      <c r="C52" s="1212"/>
      <c r="D52" s="103"/>
      <c r="E52" s="1213" t="s">
        <v>43</v>
      </c>
      <c r="F52" s="1213"/>
      <c r="G52" s="1213"/>
      <c r="H52" s="1214"/>
      <c r="I52" s="361">
        <v>33019</v>
      </c>
      <c r="J52" s="362">
        <v>31696</v>
      </c>
      <c r="K52" s="362">
        <v>30303</v>
      </c>
      <c r="L52" s="362">
        <v>28973</v>
      </c>
      <c r="M52" s="363">
        <v>27129</v>
      </c>
    </row>
    <row r="53" spans="2:13" ht="27.75" customHeight="1" thickBot="1" x14ac:dyDescent="0.2">
      <c r="B53" s="1215" t="s">
        <v>44</v>
      </c>
      <c r="C53" s="1216"/>
      <c r="D53" s="107"/>
      <c r="E53" s="1217" t="s">
        <v>45</v>
      </c>
      <c r="F53" s="1217"/>
      <c r="G53" s="1217"/>
      <c r="H53" s="1218"/>
      <c r="I53" s="364">
        <v>2260</v>
      </c>
      <c r="J53" s="365">
        <v>1594</v>
      </c>
      <c r="K53" s="365">
        <v>-52</v>
      </c>
      <c r="L53" s="365">
        <v>-1809</v>
      </c>
      <c r="M53" s="366">
        <v>-3305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IhMQgtqRkXNL9VZBGZggLd2zZNVw7Xif2cEP3drIO+wsh4N+v6ICtmPtGGRTSR1voVt8GT4HEOaq/HLRcmmUw==" saltValue="bkRuEODB0Avr8vD9qFD61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25" zoomScale="70" zoomScaleNormal="70" zoomScaleSheetLayoutView="100" workbookViewId="0">
      <selection activeCell="G58" sqref="G5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561</v>
      </c>
      <c r="G54" s="116" t="s">
        <v>562</v>
      </c>
      <c r="H54" s="117" t="s">
        <v>563</v>
      </c>
    </row>
    <row r="55" spans="2:8" ht="52.5" customHeight="1" x14ac:dyDescent="0.15">
      <c r="B55" s="118"/>
      <c r="C55" s="1234" t="s">
        <v>48</v>
      </c>
      <c r="D55" s="1234"/>
      <c r="E55" s="1235"/>
      <c r="F55" s="119">
        <v>6909</v>
      </c>
      <c r="G55" s="119">
        <v>6718</v>
      </c>
      <c r="H55" s="120">
        <v>6759</v>
      </c>
    </row>
    <row r="56" spans="2:8" ht="52.5" customHeight="1" x14ac:dyDescent="0.15">
      <c r="B56" s="121"/>
      <c r="C56" s="1236" t="s">
        <v>49</v>
      </c>
      <c r="D56" s="1236"/>
      <c r="E56" s="1237"/>
      <c r="F56" s="122">
        <v>1692</v>
      </c>
      <c r="G56" s="122">
        <v>1439</v>
      </c>
      <c r="H56" s="123">
        <v>2118</v>
      </c>
    </row>
    <row r="57" spans="2:8" ht="53.25" customHeight="1" x14ac:dyDescent="0.15">
      <c r="B57" s="121"/>
      <c r="C57" s="1238" t="s">
        <v>50</v>
      </c>
      <c r="D57" s="1238"/>
      <c r="E57" s="1239"/>
      <c r="F57" s="124">
        <v>7748</v>
      </c>
      <c r="G57" s="124">
        <v>7911</v>
      </c>
      <c r="H57" s="125">
        <v>8222</v>
      </c>
    </row>
    <row r="58" spans="2:8" ht="45.75" customHeight="1" x14ac:dyDescent="0.15">
      <c r="B58" s="126"/>
      <c r="C58" s="1226" t="s">
        <v>600</v>
      </c>
      <c r="D58" s="1227"/>
      <c r="E58" s="1228"/>
      <c r="F58" s="127">
        <v>3574</v>
      </c>
      <c r="G58" s="127">
        <v>3598</v>
      </c>
      <c r="H58" s="128">
        <v>3625</v>
      </c>
    </row>
    <row r="59" spans="2:8" ht="45.75" customHeight="1" x14ac:dyDescent="0.15">
      <c r="B59" s="126"/>
      <c r="C59" s="1226" t="s">
        <v>601</v>
      </c>
      <c r="D59" s="1227"/>
      <c r="E59" s="1228"/>
      <c r="F59" s="127">
        <v>2959</v>
      </c>
      <c r="G59" s="127">
        <v>2910</v>
      </c>
      <c r="H59" s="128">
        <v>3074</v>
      </c>
    </row>
    <row r="60" spans="2:8" ht="45.75" customHeight="1" x14ac:dyDescent="0.15">
      <c r="B60" s="126"/>
      <c r="C60" s="1226" t="s">
        <v>602</v>
      </c>
      <c r="D60" s="1227"/>
      <c r="E60" s="1228"/>
      <c r="F60" s="127">
        <v>788</v>
      </c>
      <c r="G60" s="127">
        <v>791</v>
      </c>
      <c r="H60" s="128">
        <v>798</v>
      </c>
    </row>
    <row r="61" spans="2:8" ht="45.75" customHeight="1" x14ac:dyDescent="0.15">
      <c r="B61" s="126"/>
      <c r="C61" s="1226" t="s">
        <v>603</v>
      </c>
      <c r="D61" s="1227"/>
      <c r="E61" s="1228"/>
      <c r="F61" s="127">
        <v>72</v>
      </c>
      <c r="G61" s="127">
        <v>115</v>
      </c>
      <c r="H61" s="128">
        <v>168</v>
      </c>
    </row>
    <row r="62" spans="2:8" ht="45.75" customHeight="1" thickBot="1" x14ac:dyDescent="0.2">
      <c r="B62" s="129"/>
      <c r="C62" s="1229" t="s">
        <v>604</v>
      </c>
      <c r="D62" s="1230"/>
      <c r="E62" s="1231"/>
      <c r="F62" s="130">
        <v>26</v>
      </c>
      <c r="G62" s="130">
        <v>115</v>
      </c>
      <c r="H62" s="131">
        <v>117</v>
      </c>
    </row>
    <row r="63" spans="2:8" ht="52.5" customHeight="1" thickBot="1" x14ac:dyDescent="0.2">
      <c r="B63" s="132"/>
      <c r="C63" s="1232" t="s">
        <v>51</v>
      </c>
      <c r="D63" s="1232"/>
      <c r="E63" s="1233"/>
      <c r="F63" s="133">
        <v>16350</v>
      </c>
      <c r="G63" s="133">
        <v>16069</v>
      </c>
      <c r="H63" s="134">
        <v>17099</v>
      </c>
    </row>
    <row r="64" spans="2:8" x14ac:dyDescent="0.15"/>
  </sheetData>
  <sheetProtection algorithmName="SHA-512" hashValue="qYHNfi++TBY270bQ5CgZ4a4vpHvblG6T8X6MoVuV4Go7/RFIL0D+XLujcLLmloLp9Kk3NA4tzjIW4DwBC6KYRw==" saltValue="PiB17lFSAYNxV8YWb/O+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G49" zoomScaleNormal="100" zoomScaleSheetLayoutView="55" workbookViewId="0">
      <selection activeCell="AN65" sqref="AN65:DC69"/>
    </sheetView>
  </sheetViews>
  <sheetFormatPr defaultColWidth="0" defaultRowHeight="0" customHeight="1" zeroHeight="1" x14ac:dyDescent="0.15"/>
  <cols>
    <col min="1" max="1" width="6.375" style="1240" customWidth="1"/>
    <col min="2" max="107" width="2.5" style="1240" customWidth="1"/>
    <col min="108" max="108" width="6.125" style="1242" customWidth="1"/>
    <col min="109" max="109" width="5.875" style="1241" customWidth="1"/>
    <col min="110" max="16384" width="8.625" style="1240" hidden="1"/>
  </cols>
  <sheetData>
    <row r="1" spans="1:109" ht="42.75" customHeight="1" x14ac:dyDescent="0.15">
      <c r="A1" s="1297"/>
      <c r="B1" s="1296"/>
      <c r="DD1" s="1240"/>
      <c r="DE1" s="1240"/>
    </row>
    <row r="2" spans="1:109"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40"/>
      <c r="DE2" s="1240"/>
    </row>
    <row r="3" spans="1:109"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40"/>
      <c r="DE3" s="1240"/>
    </row>
    <row r="4" spans="1:109" s="262"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row>
    <row r="5" spans="1:109" s="262"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row>
    <row r="6" spans="1:109" s="262"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row>
    <row r="7" spans="1:109" s="262"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row>
    <row r="8" spans="1:109" s="262"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row>
    <row r="9" spans="1:109" s="262"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row>
    <row r="10" spans="1:109" s="262"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row>
    <row r="11" spans="1:109" s="262"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row>
    <row r="12" spans="1:109" s="262"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row>
    <row r="13" spans="1:109" s="262"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row>
    <row r="14" spans="1:109" s="262"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row>
    <row r="15" spans="1:109" s="262" customFormat="1" ht="13.5" x14ac:dyDescent="0.15">
      <c r="A15" s="1240"/>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row>
    <row r="16" spans="1:109" s="262" customFormat="1" ht="13.5" x14ac:dyDescent="0.15">
      <c r="A16" s="1240"/>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row>
    <row r="17" spans="1:109" s="262" customFormat="1" ht="13.5" x14ac:dyDescent="0.15">
      <c r="A17" s="1240"/>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row>
    <row r="18" spans="1:109" s="262" customFormat="1" ht="13.5" x14ac:dyDescent="0.15">
      <c r="A18" s="1240"/>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row>
    <row r="19" spans="1:109" ht="13.5" x14ac:dyDescent="0.15">
      <c r="DD19" s="1240"/>
      <c r="DE19" s="1240"/>
    </row>
    <row r="20" spans="1:109" ht="13.5" x14ac:dyDescent="0.15">
      <c r="DD20" s="1240"/>
      <c r="DE20" s="1240"/>
    </row>
    <row r="21" spans="1:109" ht="17.25" customHeight="1" x14ac:dyDescent="0.15">
      <c r="B21" s="1294"/>
      <c r="C21" s="1291"/>
      <c r="D21" s="1291"/>
      <c r="E21" s="1291"/>
      <c r="F21" s="1291"/>
      <c r="G21" s="1291"/>
      <c r="H21" s="1291"/>
      <c r="I21" s="1291"/>
      <c r="J21" s="1291"/>
      <c r="K21" s="1291"/>
      <c r="L21" s="1291"/>
      <c r="M21" s="1291"/>
      <c r="N21" s="1293"/>
      <c r="O21" s="1291"/>
      <c r="P21" s="1291"/>
      <c r="Q21" s="1291"/>
      <c r="R21" s="1291"/>
      <c r="S21" s="1291"/>
      <c r="T21" s="1291"/>
      <c r="U21" s="1291"/>
      <c r="V21" s="1291"/>
      <c r="W21" s="1291"/>
      <c r="X21" s="1291"/>
      <c r="Y21" s="1291"/>
      <c r="Z21" s="1291"/>
      <c r="AA21" s="1291"/>
      <c r="AB21" s="1291"/>
      <c r="AC21" s="1291"/>
      <c r="AD21" s="1291"/>
      <c r="AE21" s="1291"/>
      <c r="AF21" s="1291"/>
      <c r="AG21" s="1291"/>
      <c r="AH21" s="1291"/>
      <c r="AI21" s="1291"/>
      <c r="AJ21" s="1291"/>
      <c r="AK21" s="1291"/>
      <c r="AL21" s="1291"/>
      <c r="AM21" s="1291"/>
      <c r="AN21" s="1291"/>
      <c r="AO21" s="1291"/>
      <c r="AP21" s="1291"/>
      <c r="AQ21" s="1291"/>
      <c r="AR21" s="1291"/>
      <c r="AS21" s="1291"/>
      <c r="AT21" s="1293"/>
      <c r="AU21" s="1291"/>
      <c r="AV21" s="1291"/>
      <c r="AW21" s="1291"/>
      <c r="AX21" s="1291"/>
      <c r="AY21" s="1291"/>
      <c r="AZ21" s="1291"/>
      <c r="BA21" s="1291"/>
      <c r="BB21" s="1291"/>
      <c r="BC21" s="1291"/>
      <c r="BD21" s="1291"/>
      <c r="BE21" s="1291"/>
      <c r="BF21" s="1293"/>
      <c r="BG21" s="1291"/>
      <c r="BH21" s="1291"/>
      <c r="BI21" s="1291"/>
      <c r="BJ21" s="1291"/>
      <c r="BK21" s="1291"/>
      <c r="BL21" s="1291"/>
      <c r="BM21" s="1291"/>
      <c r="BN21" s="1291"/>
      <c r="BO21" s="1291"/>
      <c r="BP21" s="1291"/>
      <c r="BQ21" s="1291"/>
      <c r="BR21" s="1293"/>
      <c r="BS21" s="1291"/>
      <c r="BT21" s="1291"/>
      <c r="BU21" s="1291"/>
      <c r="BV21" s="1291"/>
      <c r="BW21" s="1291"/>
      <c r="BX21" s="1291"/>
      <c r="BY21" s="1291"/>
      <c r="BZ21" s="1291"/>
      <c r="CA21" s="1291"/>
      <c r="CB21" s="1291"/>
      <c r="CC21" s="1291"/>
      <c r="CD21" s="1293"/>
      <c r="CE21" s="1291"/>
      <c r="CF21" s="1291"/>
      <c r="CG21" s="1291"/>
      <c r="CH21" s="1291"/>
      <c r="CI21" s="1291"/>
      <c r="CJ21" s="1291"/>
      <c r="CK21" s="1291"/>
      <c r="CL21" s="1291"/>
      <c r="CM21" s="1291"/>
      <c r="CN21" s="1291"/>
      <c r="CO21" s="1291"/>
      <c r="CP21" s="1293"/>
      <c r="CQ21" s="1291"/>
      <c r="CR21" s="1291"/>
      <c r="CS21" s="1291"/>
      <c r="CT21" s="1291"/>
      <c r="CU21" s="1291"/>
      <c r="CV21" s="1291"/>
      <c r="CW21" s="1291"/>
      <c r="CX21" s="1291"/>
      <c r="CY21" s="1291"/>
      <c r="CZ21" s="1291"/>
      <c r="DA21" s="1291"/>
      <c r="DB21" s="1293"/>
      <c r="DC21" s="1291"/>
      <c r="DD21" s="1290"/>
      <c r="DE21" s="1240"/>
    </row>
    <row r="22" spans="1:109" ht="17.25" customHeight="1" x14ac:dyDescent="0.15">
      <c r="B22" s="1241"/>
    </row>
    <row r="23" spans="1:109" ht="13.5" x14ac:dyDescent="0.15">
      <c r="B23" s="1241"/>
    </row>
    <row r="24" spans="1:109" ht="13.5" x14ac:dyDescent="0.15">
      <c r="B24" s="1241"/>
    </row>
    <row r="25" spans="1:109" ht="13.5" x14ac:dyDescent="0.15">
      <c r="B25" s="1241"/>
    </row>
    <row r="26" spans="1:109" ht="13.5" x14ac:dyDescent="0.15">
      <c r="B26" s="1241"/>
    </row>
    <row r="27" spans="1:109" ht="13.5" x14ac:dyDescent="0.15">
      <c r="B27" s="1241"/>
    </row>
    <row r="28" spans="1:109" ht="13.5" x14ac:dyDescent="0.15">
      <c r="B28" s="1241"/>
    </row>
    <row r="29" spans="1:109" ht="13.5" x14ac:dyDescent="0.15">
      <c r="B29" s="1241"/>
    </row>
    <row r="30" spans="1:109" ht="13.5" x14ac:dyDescent="0.15">
      <c r="B30" s="1241"/>
    </row>
    <row r="31" spans="1:109" ht="13.5" x14ac:dyDescent="0.15">
      <c r="B31" s="1241"/>
    </row>
    <row r="32" spans="1:109" ht="13.5" x14ac:dyDescent="0.15">
      <c r="B32" s="1241"/>
    </row>
    <row r="33" spans="2:109" ht="13.5" x14ac:dyDescent="0.15">
      <c r="B33" s="1241"/>
    </row>
    <row r="34" spans="2:109" ht="13.5" x14ac:dyDescent="0.15">
      <c r="B34" s="1241"/>
    </row>
    <row r="35" spans="2:109" ht="13.5" x14ac:dyDescent="0.15">
      <c r="B35" s="1241"/>
    </row>
    <row r="36" spans="2:109" ht="13.5" x14ac:dyDescent="0.15">
      <c r="B36" s="1241"/>
    </row>
    <row r="37" spans="2:109" ht="13.5" x14ac:dyDescent="0.15">
      <c r="B37" s="1241"/>
    </row>
    <row r="38" spans="2:109" ht="13.5" x14ac:dyDescent="0.15">
      <c r="B38" s="1241"/>
    </row>
    <row r="39" spans="2:109" ht="13.5" x14ac:dyDescent="0.15">
      <c r="B39" s="1245"/>
      <c r="C39" s="1244"/>
      <c r="D39" s="1244"/>
      <c r="E39" s="1244"/>
      <c r="F39" s="1244"/>
      <c r="G39" s="1244"/>
      <c r="H39" s="1244"/>
      <c r="I39" s="1244"/>
      <c r="J39" s="1244"/>
      <c r="K39" s="1244"/>
      <c r="L39" s="1244"/>
      <c r="M39" s="1244"/>
      <c r="N39" s="1244"/>
      <c r="O39" s="1244"/>
      <c r="P39" s="1244"/>
      <c r="Q39" s="1244"/>
      <c r="R39" s="1244"/>
      <c r="S39" s="1244"/>
      <c r="T39" s="1244"/>
      <c r="U39" s="1244"/>
      <c r="V39" s="1244"/>
      <c r="W39" s="1244"/>
      <c r="X39" s="1244"/>
      <c r="Y39" s="1244"/>
      <c r="Z39" s="1244"/>
      <c r="AA39" s="1244"/>
      <c r="AB39" s="1244"/>
      <c r="AC39" s="1244"/>
      <c r="AD39" s="1244"/>
      <c r="AE39" s="1244"/>
      <c r="AF39" s="1244"/>
      <c r="AG39" s="1244"/>
      <c r="AH39" s="1244"/>
      <c r="AI39" s="1244"/>
      <c r="AJ39" s="1244"/>
      <c r="AK39" s="1244"/>
      <c r="AL39" s="1244"/>
      <c r="AM39" s="1244"/>
      <c r="AN39" s="1244"/>
      <c r="AO39" s="1244"/>
      <c r="AP39" s="1244"/>
      <c r="AQ39" s="1244"/>
      <c r="AR39" s="1244"/>
      <c r="AS39" s="1244"/>
      <c r="AT39" s="1244"/>
      <c r="AU39" s="1244"/>
      <c r="AV39" s="1244"/>
      <c r="AW39" s="1244"/>
      <c r="AX39" s="1244"/>
      <c r="AY39" s="1244"/>
      <c r="AZ39" s="1244"/>
      <c r="BA39" s="1244"/>
      <c r="BB39" s="1244"/>
      <c r="BC39" s="1244"/>
      <c r="BD39" s="1244"/>
      <c r="BE39" s="1244"/>
      <c r="BF39" s="1244"/>
      <c r="BG39" s="1244"/>
      <c r="BH39" s="1244"/>
      <c r="BI39" s="1244"/>
      <c r="BJ39" s="1244"/>
      <c r="BK39" s="1244"/>
      <c r="BL39" s="1244"/>
      <c r="BM39" s="1244"/>
      <c r="BN39" s="1244"/>
      <c r="BO39" s="1244"/>
      <c r="BP39" s="1244"/>
      <c r="BQ39" s="1244"/>
      <c r="BR39" s="1244"/>
      <c r="BS39" s="1244"/>
      <c r="BT39" s="1244"/>
      <c r="BU39" s="1244"/>
      <c r="BV39" s="1244"/>
      <c r="BW39" s="1244"/>
      <c r="BX39" s="1244"/>
      <c r="BY39" s="1244"/>
      <c r="BZ39" s="1244"/>
      <c r="CA39" s="1244"/>
      <c r="CB39" s="1244"/>
      <c r="CC39" s="1244"/>
      <c r="CD39" s="1244"/>
      <c r="CE39" s="1244"/>
      <c r="CF39" s="1244"/>
      <c r="CG39" s="1244"/>
      <c r="CH39" s="1244"/>
      <c r="CI39" s="1244"/>
      <c r="CJ39" s="1244"/>
      <c r="CK39" s="1244"/>
      <c r="CL39" s="1244"/>
      <c r="CM39" s="1244"/>
      <c r="CN39" s="1244"/>
      <c r="CO39" s="1244"/>
      <c r="CP39" s="1244"/>
      <c r="CQ39" s="1244"/>
      <c r="CR39" s="1244"/>
      <c r="CS39" s="1244"/>
      <c r="CT39" s="1244"/>
      <c r="CU39" s="1244"/>
      <c r="CV39" s="1244"/>
      <c r="CW39" s="1244"/>
      <c r="CX39" s="1244"/>
      <c r="CY39" s="1244"/>
      <c r="CZ39" s="1244"/>
      <c r="DA39" s="1244"/>
      <c r="DB39" s="1244"/>
      <c r="DC39" s="1244"/>
      <c r="DD39" s="1243"/>
    </row>
    <row r="40" spans="2:109" ht="13.5" x14ac:dyDescent="0.15">
      <c r="B40" s="1281"/>
      <c r="DD40" s="1281"/>
      <c r="DE40" s="1240"/>
    </row>
    <row r="41" spans="2:109" ht="17.25" x14ac:dyDescent="0.15">
      <c r="B41" s="1292" t="s">
        <v>615</v>
      </c>
      <c r="C41" s="1291"/>
      <c r="D41" s="1291"/>
      <c r="E41" s="1291"/>
      <c r="F41" s="1291"/>
      <c r="G41" s="1291"/>
      <c r="H41" s="1291"/>
      <c r="I41" s="1291"/>
      <c r="J41" s="1291"/>
      <c r="K41" s="1291"/>
      <c r="L41" s="1291"/>
      <c r="M41" s="1291"/>
      <c r="N41" s="1291"/>
      <c r="O41" s="1291"/>
      <c r="P41" s="1291"/>
      <c r="Q41" s="1291"/>
      <c r="R41" s="1291"/>
      <c r="S41" s="1291"/>
      <c r="T41" s="1291"/>
      <c r="U41" s="1291"/>
      <c r="V41" s="1291"/>
      <c r="W41" s="1291"/>
      <c r="X41" s="1291"/>
      <c r="Y41" s="1291"/>
      <c r="Z41" s="1291"/>
      <c r="AA41" s="1291"/>
      <c r="AB41" s="1291"/>
      <c r="AC41" s="1291"/>
      <c r="AD41" s="1291"/>
      <c r="AE41" s="1291"/>
      <c r="AF41" s="1291"/>
      <c r="AG41" s="1291"/>
      <c r="AH41" s="1291"/>
      <c r="AI41" s="1291"/>
      <c r="AJ41" s="1291"/>
      <c r="AK41" s="1291"/>
      <c r="AL41" s="1291"/>
      <c r="AM41" s="1291"/>
      <c r="AN41" s="1291"/>
      <c r="AO41" s="1291"/>
      <c r="AP41" s="1291"/>
      <c r="AQ41" s="1291"/>
      <c r="AR41" s="1291"/>
      <c r="AS41" s="1291"/>
      <c r="AT41" s="1291"/>
      <c r="AU41" s="1291"/>
      <c r="AV41" s="1291"/>
      <c r="AW41" s="1291"/>
      <c r="AX41" s="1291"/>
      <c r="AY41" s="1291"/>
      <c r="AZ41" s="1291"/>
      <c r="BA41" s="1291"/>
      <c r="BB41" s="1291"/>
      <c r="BC41" s="1291"/>
      <c r="BD41" s="1291"/>
      <c r="BE41" s="1291"/>
      <c r="BF41" s="1291"/>
      <c r="BG41" s="1291"/>
      <c r="BH41" s="1291"/>
      <c r="BI41" s="1291"/>
      <c r="BJ41" s="1291"/>
      <c r="BK41" s="1291"/>
      <c r="BL41" s="1291"/>
      <c r="BM41" s="1291"/>
      <c r="BN41" s="1291"/>
      <c r="BO41" s="1291"/>
      <c r="BP41" s="1291"/>
      <c r="BQ41" s="1291"/>
      <c r="BR41" s="1291"/>
      <c r="BS41" s="1291"/>
      <c r="BT41" s="1291"/>
      <c r="BU41" s="1291"/>
      <c r="BV41" s="1291"/>
      <c r="BW41" s="1291"/>
      <c r="BX41" s="1291"/>
      <c r="BY41" s="1291"/>
      <c r="BZ41" s="1291"/>
      <c r="CA41" s="1291"/>
      <c r="CB41" s="1291"/>
      <c r="CC41" s="1291"/>
      <c r="CD41" s="1291"/>
      <c r="CE41" s="1291"/>
      <c r="CF41" s="1291"/>
      <c r="CG41" s="1291"/>
      <c r="CH41" s="1291"/>
      <c r="CI41" s="1291"/>
      <c r="CJ41" s="1291"/>
      <c r="CK41" s="1291"/>
      <c r="CL41" s="1291"/>
      <c r="CM41" s="1291"/>
      <c r="CN41" s="1291"/>
      <c r="CO41" s="1291"/>
      <c r="CP41" s="1291"/>
      <c r="CQ41" s="1291"/>
      <c r="CR41" s="1291"/>
      <c r="CS41" s="1291"/>
      <c r="CT41" s="1291"/>
      <c r="CU41" s="1291"/>
      <c r="CV41" s="1291"/>
      <c r="CW41" s="1291"/>
      <c r="CX41" s="1291"/>
      <c r="CY41" s="1291"/>
      <c r="CZ41" s="1291"/>
      <c r="DA41" s="1291"/>
      <c r="DB41" s="1291"/>
      <c r="DC41" s="1291"/>
      <c r="DD41" s="1290"/>
    </row>
    <row r="42" spans="2:109" ht="13.5" x14ac:dyDescent="0.15">
      <c r="B42" s="1241"/>
      <c r="G42" s="1277"/>
      <c r="I42" s="1276"/>
      <c r="J42" s="1276"/>
      <c r="K42" s="1276"/>
      <c r="AM42" s="1277"/>
      <c r="AN42" s="1277" t="s">
        <v>611</v>
      </c>
      <c r="AP42" s="1276"/>
      <c r="AQ42" s="1276"/>
      <c r="AR42" s="1276"/>
      <c r="AY42" s="1277"/>
      <c r="BA42" s="1276"/>
      <c r="BB42" s="1276"/>
      <c r="BC42" s="1276"/>
      <c r="BK42" s="1277"/>
      <c r="BM42" s="1276"/>
      <c r="BN42" s="1276"/>
      <c r="BO42" s="1276"/>
      <c r="BW42" s="1277"/>
      <c r="BY42" s="1276"/>
      <c r="BZ42" s="1276"/>
      <c r="CA42" s="1276"/>
      <c r="CI42" s="1277"/>
      <c r="CK42" s="1276"/>
      <c r="CL42" s="1276"/>
      <c r="CM42" s="1276"/>
      <c r="CU42" s="1277"/>
      <c r="CW42" s="1276"/>
      <c r="CX42" s="1276"/>
      <c r="CY42" s="1276"/>
    </row>
    <row r="43" spans="2:109" ht="13.5" customHeight="1" x14ac:dyDescent="0.15">
      <c r="B43" s="1241"/>
      <c r="AN43" s="1275" t="s">
        <v>614</v>
      </c>
      <c r="AO43" s="1274"/>
      <c r="AP43" s="1274"/>
      <c r="AQ43" s="1274"/>
      <c r="AR43" s="1274"/>
      <c r="AS43" s="1274"/>
      <c r="AT43" s="1274"/>
      <c r="AU43" s="1274"/>
      <c r="AV43" s="1274"/>
      <c r="AW43" s="1274"/>
      <c r="AX43" s="1274"/>
      <c r="AY43" s="1274"/>
      <c r="AZ43" s="1274"/>
      <c r="BA43" s="1274"/>
      <c r="BB43" s="1274"/>
      <c r="BC43" s="1274"/>
      <c r="BD43" s="1274"/>
      <c r="BE43" s="1274"/>
      <c r="BF43" s="1274"/>
      <c r="BG43" s="1274"/>
      <c r="BH43" s="1274"/>
      <c r="BI43" s="1274"/>
      <c r="BJ43" s="1274"/>
      <c r="BK43" s="1274"/>
      <c r="BL43" s="1274"/>
      <c r="BM43" s="1274"/>
      <c r="BN43" s="1274"/>
      <c r="BO43" s="1274"/>
      <c r="BP43" s="1274"/>
      <c r="BQ43" s="1274"/>
      <c r="BR43" s="1274"/>
      <c r="BS43" s="1274"/>
      <c r="BT43" s="1274"/>
      <c r="BU43" s="1274"/>
      <c r="BV43" s="1274"/>
      <c r="BW43" s="1274"/>
      <c r="BX43" s="1274"/>
      <c r="BY43" s="1274"/>
      <c r="BZ43" s="1274"/>
      <c r="CA43" s="1274"/>
      <c r="CB43" s="1274"/>
      <c r="CC43" s="1274"/>
      <c r="CD43" s="1274"/>
      <c r="CE43" s="1274"/>
      <c r="CF43" s="1274"/>
      <c r="CG43" s="1274"/>
      <c r="CH43" s="1274"/>
      <c r="CI43" s="1274"/>
      <c r="CJ43" s="1274"/>
      <c r="CK43" s="1274"/>
      <c r="CL43" s="1274"/>
      <c r="CM43" s="1274"/>
      <c r="CN43" s="1274"/>
      <c r="CO43" s="1274"/>
      <c r="CP43" s="1274"/>
      <c r="CQ43" s="1274"/>
      <c r="CR43" s="1274"/>
      <c r="CS43" s="1274"/>
      <c r="CT43" s="1274"/>
      <c r="CU43" s="1274"/>
      <c r="CV43" s="1274"/>
      <c r="CW43" s="1274"/>
      <c r="CX43" s="1274"/>
      <c r="CY43" s="1274"/>
      <c r="CZ43" s="1274"/>
      <c r="DA43" s="1274"/>
      <c r="DB43" s="1274"/>
      <c r="DC43" s="1273"/>
    </row>
    <row r="44" spans="2:109" ht="13.5" x14ac:dyDescent="0.15">
      <c r="B44" s="1241"/>
      <c r="AN44" s="1272"/>
      <c r="AO44" s="1271"/>
      <c r="AP44" s="1271"/>
      <c r="AQ44" s="1271"/>
      <c r="AR44" s="1271"/>
      <c r="AS44" s="1271"/>
      <c r="AT44" s="1271"/>
      <c r="AU44" s="1271"/>
      <c r="AV44" s="1271"/>
      <c r="AW44" s="1271"/>
      <c r="AX44" s="1271"/>
      <c r="AY44" s="1271"/>
      <c r="AZ44" s="1271"/>
      <c r="BA44" s="1271"/>
      <c r="BB44" s="1271"/>
      <c r="BC44" s="1271"/>
      <c r="BD44" s="1271"/>
      <c r="BE44" s="1271"/>
      <c r="BF44" s="1271"/>
      <c r="BG44" s="1271"/>
      <c r="BH44" s="1271"/>
      <c r="BI44" s="1271"/>
      <c r="BJ44" s="1271"/>
      <c r="BK44" s="1271"/>
      <c r="BL44" s="1271"/>
      <c r="BM44" s="1271"/>
      <c r="BN44" s="1271"/>
      <c r="BO44" s="1271"/>
      <c r="BP44" s="1271"/>
      <c r="BQ44" s="1271"/>
      <c r="BR44" s="1271"/>
      <c r="BS44" s="1271"/>
      <c r="BT44" s="1271"/>
      <c r="BU44" s="1271"/>
      <c r="BV44" s="1271"/>
      <c r="BW44" s="1271"/>
      <c r="BX44" s="1271"/>
      <c r="BY44" s="1271"/>
      <c r="BZ44" s="1271"/>
      <c r="CA44" s="1271"/>
      <c r="CB44" s="1271"/>
      <c r="CC44" s="1271"/>
      <c r="CD44" s="1271"/>
      <c r="CE44" s="1271"/>
      <c r="CF44" s="1271"/>
      <c r="CG44" s="1271"/>
      <c r="CH44" s="1271"/>
      <c r="CI44" s="1271"/>
      <c r="CJ44" s="1271"/>
      <c r="CK44" s="1271"/>
      <c r="CL44" s="1271"/>
      <c r="CM44" s="1271"/>
      <c r="CN44" s="1271"/>
      <c r="CO44" s="1271"/>
      <c r="CP44" s="1271"/>
      <c r="CQ44" s="1271"/>
      <c r="CR44" s="1271"/>
      <c r="CS44" s="1271"/>
      <c r="CT44" s="1271"/>
      <c r="CU44" s="1271"/>
      <c r="CV44" s="1271"/>
      <c r="CW44" s="1271"/>
      <c r="CX44" s="1271"/>
      <c r="CY44" s="1271"/>
      <c r="CZ44" s="1271"/>
      <c r="DA44" s="1271"/>
      <c r="DB44" s="1271"/>
      <c r="DC44" s="1270"/>
    </row>
    <row r="45" spans="2:109" ht="13.5" x14ac:dyDescent="0.15">
      <c r="B45" s="1241"/>
      <c r="AN45" s="1272"/>
      <c r="AO45" s="1271"/>
      <c r="AP45" s="1271"/>
      <c r="AQ45" s="1271"/>
      <c r="AR45" s="1271"/>
      <c r="AS45" s="1271"/>
      <c r="AT45" s="1271"/>
      <c r="AU45" s="1271"/>
      <c r="AV45" s="1271"/>
      <c r="AW45" s="1271"/>
      <c r="AX45" s="1271"/>
      <c r="AY45" s="1271"/>
      <c r="AZ45" s="1271"/>
      <c r="BA45" s="1271"/>
      <c r="BB45" s="1271"/>
      <c r="BC45" s="1271"/>
      <c r="BD45" s="1271"/>
      <c r="BE45" s="1271"/>
      <c r="BF45" s="1271"/>
      <c r="BG45" s="1271"/>
      <c r="BH45" s="1271"/>
      <c r="BI45" s="1271"/>
      <c r="BJ45" s="1271"/>
      <c r="BK45" s="1271"/>
      <c r="BL45" s="1271"/>
      <c r="BM45" s="1271"/>
      <c r="BN45" s="1271"/>
      <c r="BO45" s="1271"/>
      <c r="BP45" s="1271"/>
      <c r="BQ45" s="1271"/>
      <c r="BR45" s="1271"/>
      <c r="BS45" s="1271"/>
      <c r="BT45" s="1271"/>
      <c r="BU45" s="1271"/>
      <c r="BV45" s="1271"/>
      <c r="BW45" s="1271"/>
      <c r="BX45" s="1271"/>
      <c r="BY45" s="1271"/>
      <c r="BZ45" s="1271"/>
      <c r="CA45" s="1271"/>
      <c r="CB45" s="1271"/>
      <c r="CC45" s="1271"/>
      <c r="CD45" s="1271"/>
      <c r="CE45" s="1271"/>
      <c r="CF45" s="1271"/>
      <c r="CG45" s="1271"/>
      <c r="CH45" s="1271"/>
      <c r="CI45" s="1271"/>
      <c r="CJ45" s="1271"/>
      <c r="CK45" s="1271"/>
      <c r="CL45" s="1271"/>
      <c r="CM45" s="1271"/>
      <c r="CN45" s="1271"/>
      <c r="CO45" s="1271"/>
      <c r="CP45" s="1271"/>
      <c r="CQ45" s="1271"/>
      <c r="CR45" s="1271"/>
      <c r="CS45" s="1271"/>
      <c r="CT45" s="1271"/>
      <c r="CU45" s="1271"/>
      <c r="CV45" s="1271"/>
      <c r="CW45" s="1271"/>
      <c r="CX45" s="1271"/>
      <c r="CY45" s="1271"/>
      <c r="CZ45" s="1271"/>
      <c r="DA45" s="1271"/>
      <c r="DB45" s="1271"/>
      <c r="DC45" s="1270"/>
    </row>
    <row r="46" spans="2:109" ht="13.5" x14ac:dyDescent="0.15">
      <c r="B46" s="1241"/>
      <c r="AN46" s="1272"/>
      <c r="AO46" s="1271"/>
      <c r="AP46" s="1271"/>
      <c r="AQ46" s="1271"/>
      <c r="AR46" s="1271"/>
      <c r="AS46" s="1271"/>
      <c r="AT46" s="1271"/>
      <c r="AU46" s="1271"/>
      <c r="AV46" s="1271"/>
      <c r="AW46" s="1271"/>
      <c r="AX46" s="1271"/>
      <c r="AY46" s="1271"/>
      <c r="AZ46" s="1271"/>
      <c r="BA46" s="1271"/>
      <c r="BB46" s="1271"/>
      <c r="BC46" s="1271"/>
      <c r="BD46" s="1271"/>
      <c r="BE46" s="1271"/>
      <c r="BF46" s="1271"/>
      <c r="BG46" s="1271"/>
      <c r="BH46" s="1271"/>
      <c r="BI46" s="1271"/>
      <c r="BJ46" s="1271"/>
      <c r="BK46" s="1271"/>
      <c r="BL46" s="1271"/>
      <c r="BM46" s="1271"/>
      <c r="BN46" s="1271"/>
      <c r="BO46" s="1271"/>
      <c r="BP46" s="1271"/>
      <c r="BQ46" s="1271"/>
      <c r="BR46" s="1271"/>
      <c r="BS46" s="1271"/>
      <c r="BT46" s="1271"/>
      <c r="BU46" s="1271"/>
      <c r="BV46" s="1271"/>
      <c r="BW46" s="1271"/>
      <c r="BX46" s="1271"/>
      <c r="BY46" s="1271"/>
      <c r="BZ46" s="1271"/>
      <c r="CA46" s="1271"/>
      <c r="CB46" s="1271"/>
      <c r="CC46" s="1271"/>
      <c r="CD46" s="1271"/>
      <c r="CE46" s="1271"/>
      <c r="CF46" s="1271"/>
      <c r="CG46" s="1271"/>
      <c r="CH46" s="1271"/>
      <c r="CI46" s="1271"/>
      <c r="CJ46" s="1271"/>
      <c r="CK46" s="1271"/>
      <c r="CL46" s="1271"/>
      <c r="CM46" s="1271"/>
      <c r="CN46" s="1271"/>
      <c r="CO46" s="1271"/>
      <c r="CP46" s="1271"/>
      <c r="CQ46" s="1271"/>
      <c r="CR46" s="1271"/>
      <c r="CS46" s="1271"/>
      <c r="CT46" s="1271"/>
      <c r="CU46" s="1271"/>
      <c r="CV46" s="1271"/>
      <c r="CW46" s="1271"/>
      <c r="CX46" s="1271"/>
      <c r="CY46" s="1271"/>
      <c r="CZ46" s="1271"/>
      <c r="DA46" s="1271"/>
      <c r="DB46" s="1271"/>
      <c r="DC46" s="1270"/>
    </row>
    <row r="47" spans="2:109" ht="13.5" x14ac:dyDescent="0.15">
      <c r="B47" s="1241"/>
      <c r="AN47" s="1269"/>
      <c r="AO47" s="1268"/>
      <c r="AP47" s="1268"/>
      <c r="AQ47" s="1268"/>
      <c r="AR47" s="1268"/>
      <c r="AS47" s="1268"/>
      <c r="AT47" s="1268"/>
      <c r="AU47" s="1268"/>
      <c r="AV47" s="1268"/>
      <c r="AW47" s="1268"/>
      <c r="AX47" s="1268"/>
      <c r="AY47" s="1268"/>
      <c r="AZ47" s="1268"/>
      <c r="BA47" s="1268"/>
      <c r="BB47" s="1268"/>
      <c r="BC47" s="1268"/>
      <c r="BD47" s="1268"/>
      <c r="BE47" s="1268"/>
      <c r="BF47" s="1268"/>
      <c r="BG47" s="1268"/>
      <c r="BH47" s="1268"/>
      <c r="BI47" s="1268"/>
      <c r="BJ47" s="1268"/>
      <c r="BK47" s="1268"/>
      <c r="BL47" s="1268"/>
      <c r="BM47" s="1268"/>
      <c r="BN47" s="1268"/>
      <c r="BO47" s="1268"/>
      <c r="BP47" s="1268"/>
      <c r="BQ47" s="1268"/>
      <c r="BR47" s="1268"/>
      <c r="BS47" s="1268"/>
      <c r="BT47" s="1268"/>
      <c r="BU47" s="1268"/>
      <c r="BV47" s="1268"/>
      <c r="BW47" s="1268"/>
      <c r="BX47" s="1268"/>
      <c r="BY47" s="1268"/>
      <c r="BZ47" s="1268"/>
      <c r="CA47" s="1268"/>
      <c r="CB47" s="1268"/>
      <c r="CC47" s="1268"/>
      <c r="CD47" s="1268"/>
      <c r="CE47" s="1268"/>
      <c r="CF47" s="1268"/>
      <c r="CG47" s="1268"/>
      <c r="CH47" s="1268"/>
      <c r="CI47" s="1268"/>
      <c r="CJ47" s="1268"/>
      <c r="CK47" s="1268"/>
      <c r="CL47" s="1268"/>
      <c r="CM47" s="1268"/>
      <c r="CN47" s="1268"/>
      <c r="CO47" s="1268"/>
      <c r="CP47" s="1268"/>
      <c r="CQ47" s="1268"/>
      <c r="CR47" s="1268"/>
      <c r="CS47" s="1268"/>
      <c r="CT47" s="1268"/>
      <c r="CU47" s="1268"/>
      <c r="CV47" s="1268"/>
      <c r="CW47" s="1268"/>
      <c r="CX47" s="1268"/>
      <c r="CY47" s="1268"/>
      <c r="CZ47" s="1268"/>
      <c r="DA47" s="1268"/>
      <c r="DB47" s="1268"/>
      <c r="DC47" s="1267"/>
    </row>
    <row r="48" spans="2:109" ht="13.5" x14ac:dyDescent="0.15">
      <c r="B48" s="1241"/>
      <c r="H48" s="1254"/>
      <c r="I48" s="1254"/>
      <c r="J48" s="1254"/>
      <c r="AN48" s="1254"/>
      <c r="AO48" s="1254"/>
      <c r="AP48" s="1254"/>
      <c r="AZ48" s="1254"/>
      <c r="BA48" s="1254"/>
      <c r="BB48" s="1254"/>
      <c r="BL48" s="1254"/>
      <c r="BM48" s="1254"/>
      <c r="BN48" s="1254"/>
      <c r="BX48" s="1254"/>
      <c r="BY48" s="1254"/>
      <c r="BZ48" s="1254"/>
      <c r="CJ48" s="1254"/>
      <c r="CK48" s="1254"/>
      <c r="CL48" s="1254"/>
      <c r="CV48" s="1254"/>
      <c r="CW48" s="1254"/>
      <c r="CX48" s="1254"/>
    </row>
    <row r="49" spans="1:109" ht="13.5" x14ac:dyDescent="0.15">
      <c r="B49" s="1241"/>
      <c r="AN49" s="1240" t="s">
        <v>609</v>
      </c>
    </row>
    <row r="50" spans="1:109" ht="13.5" x14ac:dyDescent="0.15">
      <c r="B50" s="1241"/>
      <c r="G50" s="1252"/>
      <c r="H50" s="1252"/>
      <c r="I50" s="1252"/>
      <c r="J50" s="1252"/>
      <c r="K50" s="1261"/>
      <c r="L50" s="1261"/>
      <c r="M50" s="1260"/>
      <c r="N50" s="1260"/>
      <c r="AN50" s="1259"/>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7"/>
      <c r="BP50" s="1249" t="s">
        <v>559</v>
      </c>
      <c r="BQ50" s="1249"/>
      <c r="BR50" s="1249"/>
      <c r="BS50" s="1249"/>
      <c r="BT50" s="1249"/>
      <c r="BU50" s="1249"/>
      <c r="BV50" s="1249"/>
      <c r="BW50" s="1249"/>
      <c r="BX50" s="1249" t="s">
        <v>560</v>
      </c>
      <c r="BY50" s="1249"/>
      <c r="BZ50" s="1249"/>
      <c r="CA50" s="1249"/>
      <c r="CB50" s="1249"/>
      <c r="CC50" s="1249"/>
      <c r="CD50" s="1249"/>
      <c r="CE50" s="1249"/>
      <c r="CF50" s="1249" t="s">
        <v>561</v>
      </c>
      <c r="CG50" s="1249"/>
      <c r="CH50" s="1249"/>
      <c r="CI50" s="1249"/>
      <c r="CJ50" s="1249"/>
      <c r="CK50" s="1249"/>
      <c r="CL50" s="1249"/>
      <c r="CM50" s="1249"/>
      <c r="CN50" s="1249" t="s">
        <v>562</v>
      </c>
      <c r="CO50" s="1249"/>
      <c r="CP50" s="1249"/>
      <c r="CQ50" s="1249"/>
      <c r="CR50" s="1249"/>
      <c r="CS50" s="1249"/>
      <c r="CT50" s="1249"/>
      <c r="CU50" s="1249"/>
      <c r="CV50" s="1249" t="s">
        <v>563</v>
      </c>
      <c r="CW50" s="1249"/>
      <c r="CX50" s="1249"/>
      <c r="CY50" s="1249"/>
      <c r="CZ50" s="1249"/>
      <c r="DA50" s="1249"/>
      <c r="DB50" s="1249"/>
      <c r="DC50" s="1249"/>
    </row>
    <row r="51" spans="1:109" ht="13.5" customHeight="1" x14ac:dyDescent="0.15">
      <c r="B51" s="1241"/>
      <c r="G51" s="1256"/>
      <c r="H51" s="1256"/>
      <c r="I51" s="1289"/>
      <c r="J51" s="1289"/>
      <c r="K51" s="1255"/>
      <c r="L51" s="1255"/>
      <c r="M51" s="1255"/>
      <c r="N51" s="1255"/>
      <c r="AM51" s="1254"/>
      <c r="AN51" s="1248" t="s">
        <v>608</v>
      </c>
      <c r="AO51" s="1248"/>
      <c r="AP51" s="1248"/>
      <c r="AQ51" s="1248"/>
      <c r="AR51" s="1248"/>
      <c r="AS51" s="1248"/>
      <c r="AT51" s="1248"/>
      <c r="AU51" s="1248"/>
      <c r="AV51" s="1248"/>
      <c r="AW51" s="1248"/>
      <c r="AX51" s="1248"/>
      <c r="AY51" s="1248"/>
      <c r="AZ51" s="1248"/>
      <c r="BA51" s="1248"/>
      <c r="BB51" s="1248" t="s">
        <v>606</v>
      </c>
      <c r="BC51" s="1248"/>
      <c r="BD51" s="1248"/>
      <c r="BE51" s="1248"/>
      <c r="BF51" s="1248"/>
      <c r="BG51" s="1248"/>
      <c r="BH51" s="1248"/>
      <c r="BI51" s="1248"/>
      <c r="BJ51" s="1248"/>
      <c r="BK51" s="1248"/>
      <c r="BL51" s="1248"/>
      <c r="BM51" s="1248"/>
      <c r="BN51" s="1248"/>
      <c r="BO51" s="1248"/>
      <c r="BP51" s="1247">
        <v>22.3</v>
      </c>
      <c r="BQ51" s="1247"/>
      <c r="BR51" s="1247"/>
      <c r="BS51" s="1247"/>
      <c r="BT51" s="1247"/>
      <c r="BU51" s="1247"/>
      <c r="BV51" s="1247"/>
      <c r="BW51" s="1247"/>
      <c r="BX51" s="1247">
        <v>15.9</v>
      </c>
      <c r="BY51" s="1247"/>
      <c r="BZ51" s="1247"/>
      <c r="CA51" s="1247"/>
      <c r="CB51" s="1247"/>
      <c r="CC51" s="1247"/>
      <c r="CD51" s="1247"/>
      <c r="CE51" s="1247"/>
      <c r="CF51" s="1247"/>
      <c r="CG51" s="1247"/>
      <c r="CH51" s="1247"/>
      <c r="CI51" s="1247"/>
      <c r="CJ51" s="1247"/>
      <c r="CK51" s="1247"/>
      <c r="CL51" s="1247"/>
      <c r="CM51" s="1247"/>
      <c r="CN51" s="1247"/>
      <c r="CO51" s="1247"/>
      <c r="CP51" s="1247"/>
      <c r="CQ51" s="1247"/>
      <c r="CR51" s="1247"/>
      <c r="CS51" s="1247"/>
      <c r="CT51" s="1247"/>
      <c r="CU51" s="1247"/>
      <c r="CV51" s="1247"/>
      <c r="CW51" s="1247"/>
      <c r="CX51" s="1247"/>
      <c r="CY51" s="1247"/>
      <c r="CZ51" s="1247"/>
      <c r="DA51" s="1247"/>
      <c r="DB51" s="1247"/>
      <c r="DC51" s="1247"/>
    </row>
    <row r="52" spans="1:109" ht="13.5" x14ac:dyDescent="0.15">
      <c r="B52" s="1241"/>
      <c r="G52" s="1256"/>
      <c r="H52" s="1256"/>
      <c r="I52" s="1289"/>
      <c r="J52" s="1289"/>
      <c r="K52" s="1255"/>
      <c r="L52" s="1255"/>
      <c r="M52" s="1255"/>
      <c r="N52" s="1255"/>
      <c r="AM52" s="1254"/>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ht="13.5" x14ac:dyDescent="0.15">
      <c r="A53" s="1276"/>
      <c r="B53" s="1241"/>
      <c r="G53" s="1256"/>
      <c r="H53" s="1256"/>
      <c r="I53" s="1252"/>
      <c r="J53" s="1252"/>
      <c r="K53" s="1255"/>
      <c r="L53" s="1255"/>
      <c r="M53" s="1255"/>
      <c r="N53" s="1255"/>
      <c r="AM53" s="1254"/>
      <c r="AN53" s="1248"/>
      <c r="AO53" s="1248"/>
      <c r="AP53" s="1248"/>
      <c r="AQ53" s="1248"/>
      <c r="AR53" s="1248"/>
      <c r="AS53" s="1248"/>
      <c r="AT53" s="1248"/>
      <c r="AU53" s="1248"/>
      <c r="AV53" s="1248"/>
      <c r="AW53" s="1248"/>
      <c r="AX53" s="1248"/>
      <c r="AY53" s="1248"/>
      <c r="AZ53" s="1248"/>
      <c r="BA53" s="1248"/>
      <c r="BB53" s="1248" t="s">
        <v>613</v>
      </c>
      <c r="BC53" s="1248"/>
      <c r="BD53" s="1248"/>
      <c r="BE53" s="1248"/>
      <c r="BF53" s="1248"/>
      <c r="BG53" s="1248"/>
      <c r="BH53" s="1248"/>
      <c r="BI53" s="1248"/>
      <c r="BJ53" s="1248"/>
      <c r="BK53" s="1248"/>
      <c r="BL53" s="1248"/>
      <c r="BM53" s="1248"/>
      <c r="BN53" s="1248"/>
      <c r="BO53" s="1248"/>
      <c r="BP53" s="1247">
        <v>63.7</v>
      </c>
      <c r="BQ53" s="1247"/>
      <c r="BR53" s="1247"/>
      <c r="BS53" s="1247"/>
      <c r="BT53" s="1247"/>
      <c r="BU53" s="1247"/>
      <c r="BV53" s="1247"/>
      <c r="BW53" s="1247"/>
      <c r="BX53" s="1247">
        <v>65.2</v>
      </c>
      <c r="BY53" s="1247"/>
      <c r="BZ53" s="1247"/>
      <c r="CA53" s="1247"/>
      <c r="CB53" s="1247"/>
      <c r="CC53" s="1247"/>
      <c r="CD53" s="1247"/>
      <c r="CE53" s="1247"/>
      <c r="CF53" s="1247">
        <v>66.900000000000006</v>
      </c>
      <c r="CG53" s="1247"/>
      <c r="CH53" s="1247"/>
      <c r="CI53" s="1247"/>
      <c r="CJ53" s="1247"/>
      <c r="CK53" s="1247"/>
      <c r="CL53" s="1247"/>
      <c r="CM53" s="1247"/>
      <c r="CN53" s="1247">
        <v>68.3</v>
      </c>
      <c r="CO53" s="1247"/>
      <c r="CP53" s="1247"/>
      <c r="CQ53" s="1247"/>
      <c r="CR53" s="1247"/>
      <c r="CS53" s="1247"/>
      <c r="CT53" s="1247"/>
      <c r="CU53" s="1247"/>
      <c r="CV53" s="1247">
        <v>70</v>
      </c>
      <c r="CW53" s="1247"/>
      <c r="CX53" s="1247"/>
      <c r="CY53" s="1247"/>
      <c r="CZ53" s="1247"/>
      <c r="DA53" s="1247"/>
      <c r="DB53" s="1247"/>
      <c r="DC53" s="1247"/>
    </row>
    <row r="54" spans="1:109" ht="13.5" x14ac:dyDescent="0.15">
      <c r="A54" s="1276"/>
      <c r="B54" s="1241"/>
      <c r="G54" s="1256"/>
      <c r="H54" s="1256"/>
      <c r="I54" s="1252"/>
      <c r="J54" s="1252"/>
      <c r="K54" s="1255"/>
      <c r="L54" s="1255"/>
      <c r="M54" s="1255"/>
      <c r="N54" s="1255"/>
      <c r="AM54" s="1254"/>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ht="13.5" x14ac:dyDescent="0.15">
      <c r="A55" s="1276"/>
      <c r="B55" s="1241"/>
      <c r="G55" s="1252"/>
      <c r="H55" s="1252"/>
      <c r="I55" s="1252"/>
      <c r="J55" s="1252"/>
      <c r="K55" s="1255"/>
      <c r="L55" s="1255"/>
      <c r="M55" s="1255"/>
      <c r="N55" s="1255"/>
      <c r="AN55" s="1249" t="s">
        <v>607</v>
      </c>
      <c r="AO55" s="1249"/>
      <c r="AP55" s="1249"/>
      <c r="AQ55" s="1249"/>
      <c r="AR55" s="1249"/>
      <c r="AS55" s="1249"/>
      <c r="AT55" s="1249"/>
      <c r="AU55" s="1249"/>
      <c r="AV55" s="1249"/>
      <c r="AW55" s="1249"/>
      <c r="AX55" s="1249"/>
      <c r="AY55" s="1249"/>
      <c r="AZ55" s="1249"/>
      <c r="BA55" s="1249"/>
      <c r="BB55" s="1248" t="s">
        <v>606</v>
      </c>
      <c r="BC55" s="1248"/>
      <c r="BD55" s="1248"/>
      <c r="BE55" s="1248"/>
      <c r="BF55" s="1248"/>
      <c r="BG55" s="1248"/>
      <c r="BH55" s="1248"/>
      <c r="BI55" s="1248"/>
      <c r="BJ55" s="1248"/>
      <c r="BK55" s="1248"/>
      <c r="BL55" s="1248"/>
      <c r="BM55" s="1248"/>
      <c r="BN55" s="1248"/>
      <c r="BO55" s="1248"/>
      <c r="BP55" s="1247">
        <v>19</v>
      </c>
      <c r="BQ55" s="1247"/>
      <c r="BR55" s="1247"/>
      <c r="BS55" s="1247"/>
      <c r="BT55" s="1247"/>
      <c r="BU55" s="1247"/>
      <c r="BV55" s="1247"/>
      <c r="BW55" s="1247"/>
      <c r="BX55" s="1247">
        <v>15.3</v>
      </c>
      <c r="BY55" s="1247"/>
      <c r="BZ55" s="1247"/>
      <c r="CA55" s="1247"/>
      <c r="CB55" s="1247"/>
      <c r="CC55" s="1247"/>
      <c r="CD55" s="1247"/>
      <c r="CE55" s="1247"/>
      <c r="CF55" s="1247">
        <v>14.9</v>
      </c>
      <c r="CG55" s="1247"/>
      <c r="CH55" s="1247"/>
      <c r="CI55" s="1247"/>
      <c r="CJ55" s="1247"/>
      <c r="CK55" s="1247"/>
      <c r="CL55" s="1247"/>
      <c r="CM55" s="1247"/>
      <c r="CN55" s="1247">
        <v>14.5</v>
      </c>
      <c r="CO55" s="1247"/>
      <c r="CP55" s="1247"/>
      <c r="CQ55" s="1247"/>
      <c r="CR55" s="1247"/>
      <c r="CS55" s="1247"/>
      <c r="CT55" s="1247"/>
      <c r="CU55" s="1247"/>
      <c r="CV55" s="1247">
        <v>25.2</v>
      </c>
      <c r="CW55" s="1247"/>
      <c r="CX55" s="1247"/>
      <c r="CY55" s="1247"/>
      <c r="CZ55" s="1247"/>
      <c r="DA55" s="1247"/>
      <c r="DB55" s="1247"/>
      <c r="DC55" s="1247"/>
    </row>
    <row r="56" spans="1:109" ht="13.5" x14ac:dyDescent="0.15">
      <c r="A56" s="1276"/>
      <c r="B56" s="1241"/>
      <c r="G56" s="1252"/>
      <c r="H56" s="1252"/>
      <c r="I56" s="1252"/>
      <c r="J56" s="1252"/>
      <c r="K56" s="1255"/>
      <c r="L56" s="1255"/>
      <c r="M56" s="1255"/>
      <c r="N56" s="1255"/>
      <c r="AN56" s="1249"/>
      <c r="AO56" s="1249"/>
      <c r="AP56" s="1249"/>
      <c r="AQ56" s="1249"/>
      <c r="AR56" s="1249"/>
      <c r="AS56" s="1249"/>
      <c r="AT56" s="1249"/>
      <c r="AU56" s="1249"/>
      <c r="AV56" s="1249"/>
      <c r="AW56" s="1249"/>
      <c r="AX56" s="1249"/>
      <c r="AY56" s="1249"/>
      <c r="AZ56" s="1249"/>
      <c r="BA56" s="1249"/>
      <c r="BB56" s="1248"/>
      <c r="BC56" s="1248"/>
      <c r="BD56" s="1248"/>
      <c r="BE56" s="1248"/>
      <c r="BF56" s="1248"/>
      <c r="BG56" s="1248"/>
      <c r="BH56" s="1248"/>
      <c r="BI56" s="1248"/>
      <c r="BJ56" s="1248"/>
      <c r="BK56" s="1248"/>
      <c r="BL56" s="1248"/>
      <c r="BM56" s="1248"/>
      <c r="BN56" s="1248"/>
      <c r="BO56" s="1248"/>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76" customFormat="1" ht="13.5" x14ac:dyDescent="0.15">
      <c r="B57" s="1282"/>
      <c r="G57" s="1252"/>
      <c r="H57" s="1252"/>
      <c r="I57" s="1251"/>
      <c r="J57" s="1251"/>
      <c r="K57" s="1255"/>
      <c r="L57" s="1255"/>
      <c r="M57" s="1255"/>
      <c r="N57" s="1255"/>
      <c r="AM57" s="1240"/>
      <c r="AN57" s="1249"/>
      <c r="AO57" s="1249"/>
      <c r="AP57" s="1249"/>
      <c r="AQ57" s="1249"/>
      <c r="AR57" s="1249"/>
      <c r="AS57" s="1249"/>
      <c r="AT57" s="1249"/>
      <c r="AU57" s="1249"/>
      <c r="AV57" s="1249"/>
      <c r="AW57" s="1249"/>
      <c r="AX57" s="1249"/>
      <c r="AY57" s="1249"/>
      <c r="AZ57" s="1249"/>
      <c r="BA57" s="1249"/>
      <c r="BB57" s="1248" t="s">
        <v>613</v>
      </c>
      <c r="BC57" s="1248"/>
      <c r="BD57" s="1248"/>
      <c r="BE57" s="1248"/>
      <c r="BF57" s="1248"/>
      <c r="BG57" s="1248"/>
      <c r="BH57" s="1248"/>
      <c r="BI57" s="1248"/>
      <c r="BJ57" s="1248"/>
      <c r="BK57" s="1248"/>
      <c r="BL57" s="1248"/>
      <c r="BM57" s="1248"/>
      <c r="BN57" s="1248"/>
      <c r="BO57" s="1248"/>
      <c r="BP57" s="1247">
        <v>56.1</v>
      </c>
      <c r="BQ57" s="1247"/>
      <c r="BR57" s="1247"/>
      <c r="BS57" s="1247"/>
      <c r="BT57" s="1247"/>
      <c r="BU57" s="1247"/>
      <c r="BV57" s="1247"/>
      <c r="BW57" s="1247"/>
      <c r="BX57" s="1247">
        <v>57.5</v>
      </c>
      <c r="BY57" s="1247"/>
      <c r="BZ57" s="1247"/>
      <c r="CA57" s="1247"/>
      <c r="CB57" s="1247"/>
      <c r="CC57" s="1247"/>
      <c r="CD57" s="1247"/>
      <c r="CE57" s="1247"/>
      <c r="CF57" s="1247">
        <v>58.5</v>
      </c>
      <c r="CG57" s="1247"/>
      <c r="CH57" s="1247"/>
      <c r="CI57" s="1247"/>
      <c r="CJ57" s="1247"/>
      <c r="CK57" s="1247"/>
      <c r="CL57" s="1247"/>
      <c r="CM57" s="1247"/>
      <c r="CN57" s="1247">
        <v>58.9</v>
      </c>
      <c r="CO57" s="1247"/>
      <c r="CP57" s="1247"/>
      <c r="CQ57" s="1247"/>
      <c r="CR57" s="1247"/>
      <c r="CS57" s="1247"/>
      <c r="CT57" s="1247"/>
      <c r="CU57" s="1247"/>
      <c r="CV57" s="1247">
        <v>62.4</v>
      </c>
      <c r="CW57" s="1247"/>
      <c r="CX57" s="1247"/>
      <c r="CY57" s="1247"/>
      <c r="CZ57" s="1247"/>
      <c r="DA57" s="1247"/>
      <c r="DB57" s="1247"/>
      <c r="DC57" s="1247"/>
      <c r="DD57" s="1287"/>
      <c r="DE57" s="1282"/>
    </row>
    <row r="58" spans="1:109" s="1276" customFormat="1" ht="13.5" x14ac:dyDescent="0.15">
      <c r="A58" s="1240"/>
      <c r="B58" s="1282"/>
      <c r="G58" s="1252"/>
      <c r="H58" s="1252"/>
      <c r="I58" s="1251"/>
      <c r="J58" s="1251"/>
      <c r="K58" s="1255"/>
      <c r="L58" s="1255"/>
      <c r="M58" s="1255"/>
      <c r="N58" s="1255"/>
      <c r="AM58" s="1240"/>
      <c r="AN58" s="1249"/>
      <c r="AO58" s="1249"/>
      <c r="AP58" s="1249"/>
      <c r="AQ58" s="1249"/>
      <c r="AR58" s="1249"/>
      <c r="AS58" s="1249"/>
      <c r="AT58" s="1249"/>
      <c r="AU58" s="1249"/>
      <c r="AV58" s="1249"/>
      <c r="AW58" s="1249"/>
      <c r="AX58" s="1249"/>
      <c r="AY58" s="1249"/>
      <c r="AZ58" s="1249"/>
      <c r="BA58" s="1249"/>
      <c r="BB58" s="1248"/>
      <c r="BC58" s="1248"/>
      <c r="BD58" s="1248"/>
      <c r="BE58" s="1248"/>
      <c r="BF58" s="1248"/>
      <c r="BG58" s="1248"/>
      <c r="BH58" s="1248"/>
      <c r="BI58" s="1248"/>
      <c r="BJ58" s="1248"/>
      <c r="BK58" s="1248"/>
      <c r="BL58" s="1248"/>
      <c r="BM58" s="1248"/>
      <c r="BN58" s="1248"/>
      <c r="BO58" s="1248"/>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87"/>
      <c r="DE58" s="1282"/>
    </row>
    <row r="59" spans="1:109" s="1276" customFormat="1" ht="13.5" x14ac:dyDescent="0.15">
      <c r="A59" s="1240"/>
      <c r="B59" s="1282"/>
      <c r="K59" s="1288"/>
      <c r="L59" s="1288"/>
      <c r="M59" s="1288"/>
      <c r="N59" s="1288"/>
      <c r="AQ59" s="1288"/>
      <c r="AR59" s="1288"/>
      <c r="AS59" s="1288"/>
      <c r="AT59" s="1288"/>
      <c r="BC59" s="1288"/>
      <c r="BD59" s="1288"/>
      <c r="BE59" s="1288"/>
      <c r="BF59" s="1288"/>
      <c r="BO59" s="1288"/>
      <c r="BP59" s="1288"/>
      <c r="BQ59" s="1288"/>
      <c r="BR59" s="1288"/>
      <c r="CA59" s="1288"/>
      <c r="CB59" s="1288"/>
      <c r="CC59" s="1288"/>
      <c r="CD59" s="1288"/>
      <c r="CM59" s="1288"/>
      <c r="CN59" s="1288"/>
      <c r="CO59" s="1288"/>
      <c r="CP59" s="1288"/>
      <c r="CY59" s="1288"/>
      <c r="CZ59" s="1288"/>
      <c r="DA59" s="1288"/>
      <c r="DB59" s="1288"/>
      <c r="DC59" s="1288"/>
      <c r="DD59" s="1287"/>
      <c r="DE59" s="1282"/>
    </row>
    <row r="60" spans="1:109" s="1276" customFormat="1" ht="13.5" x14ac:dyDescent="0.15">
      <c r="A60" s="1240"/>
      <c r="B60" s="1282"/>
      <c r="K60" s="1288"/>
      <c r="L60" s="1288"/>
      <c r="M60" s="1288"/>
      <c r="N60" s="1288"/>
      <c r="AQ60" s="1288"/>
      <c r="AR60" s="1288"/>
      <c r="AS60" s="1288"/>
      <c r="AT60" s="1288"/>
      <c r="BC60" s="1288"/>
      <c r="BD60" s="1288"/>
      <c r="BE60" s="1288"/>
      <c r="BF60" s="1288"/>
      <c r="BO60" s="1288"/>
      <c r="BP60" s="1288"/>
      <c r="BQ60" s="1288"/>
      <c r="BR60" s="1288"/>
      <c r="CA60" s="1288"/>
      <c r="CB60" s="1288"/>
      <c r="CC60" s="1288"/>
      <c r="CD60" s="1288"/>
      <c r="CM60" s="1288"/>
      <c r="CN60" s="1288"/>
      <c r="CO60" s="1288"/>
      <c r="CP60" s="1288"/>
      <c r="CY60" s="1288"/>
      <c r="CZ60" s="1288"/>
      <c r="DA60" s="1288"/>
      <c r="DB60" s="1288"/>
      <c r="DC60" s="1288"/>
      <c r="DD60" s="1287"/>
      <c r="DE60" s="1282"/>
    </row>
    <row r="61" spans="1:109" s="1276" customFormat="1" ht="13.5" x14ac:dyDescent="0.15">
      <c r="A61" s="1240"/>
      <c r="B61" s="1286"/>
      <c r="C61" s="1285"/>
      <c r="D61" s="1285"/>
      <c r="E61" s="1285"/>
      <c r="F61" s="1285"/>
      <c r="G61" s="1285"/>
      <c r="H61" s="1285"/>
      <c r="I61" s="1285"/>
      <c r="J61" s="1285"/>
      <c r="K61" s="1285"/>
      <c r="L61" s="1285"/>
      <c r="M61" s="1284"/>
      <c r="N61" s="1284"/>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4"/>
      <c r="AT61" s="1284"/>
      <c r="AU61" s="1285"/>
      <c r="AV61" s="1285"/>
      <c r="AW61" s="1285"/>
      <c r="AX61" s="1285"/>
      <c r="AY61" s="1285"/>
      <c r="AZ61" s="1285"/>
      <c r="BA61" s="1285"/>
      <c r="BB61" s="1285"/>
      <c r="BC61" s="1285"/>
      <c r="BD61" s="1285"/>
      <c r="BE61" s="1284"/>
      <c r="BF61" s="1284"/>
      <c r="BG61" s="1285"/>
      <c r="BH61" s="1285"/>
      <c r="BI61" s="1285"/>
      <c r="BJ61" s="1285"/>
      <c r="BK61" s="1285"/>
      <c r="BL61" s="1285"/>
      <c r="BM61" s="1285"/>
      <c r="BN61" s="1285"/>
      <c r="BO61" s="1285"/>
      <c r="BP61" s="1285"/>
      <c r="BQ61" s="1284"/>
      <c r="BR61" s="1284"/>
      <c r="BS61" s="1285"/>
      <c r="BT61" s="1285"/>
      <c r="BU61" s="1285"/>
      <c r="BV61" s="1285"/>
      <c r="BW61" s="1285"/>
      <c r="BX61" s="1285"/>
      <c r="BY61" s="1285"/>
      <c r="BZ61" s="1285"/>
      <c r="CA61" s="1285"/>
      <c r="CB61" s="1285"/>
      <c r="CC61" s="1284"/>
      <c r="CD61" s="1284"/>
      <c r="CE61" s="1285"/>
      <c r="CF61" s="1285"/>
      <c r="CG61" s="1285"/>
      <c r="CH61" s="1285"/>
      <c r="CI61" s="1285"/>
      <c r="CJ61" s="1285"/>
      <c r="CK61" s="1285"/>
      <c r="CL61" s="1285"/>
      <c r="CM61" s="1285"/>
      <c r="CN61" s="1285"/>
      <c r="CO61" s="1284"/>
      <c r="CP61" s="1284"/>
      <c r="CQ61" s="1285"/>
      <c r="CR61" s="1285"/>
      <c r="CS61" s="1285"/>
      <c r="CT61" s="1285"/>
      <c r="CU61" s="1285"/>
      <c r="CV61" s="1285"/>
      <c r="CW61" s="1285"/>
      <c r="CX61" s="1285"/>
      <c r="CY61" s="1285"/>
      <c r="CZ61" s="1285"/>
      <c r="DA61" s="1284"/>
      <c r="DB61" s="1284"/>
      <c r="DC61" s="1284"/>
      <c r="DD61" s="1283"/>
      <c r="DE61" s="1282"/>
    </row>
    <row r="62" spans="1:109" ht="13.5"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40"/>
    </row>
    <row r="63" spans="1:109" ht="17.25" x14ac:dyDescent="0.15">
      <c r="B63" s="1280" t="s">
        <v>612</v>
      </c>
    </row>
    <row r="64" spans="1:109" ht="13.5" x14ac:dyDescent="0.15">
      <c r="B64" s="1241"/>
      <c r="G64" s="1277"/>
      <c r="I64" s="1279"/>
      <c r="J64" s="1279"/>
      <c r="K64" s="1279"/>
      <c r="L64" s="1279"/>
      <c r="M64" s="1279"/>
      <c r="N64" s="1278"/>
      <c r="AM64" s="1277"/>
      <c r="AN64" s="1277" t="s">
        <v>611</v>
      </c>
      <c r="AP64" s="1276"/>
      <c r="AQ64" s="1276"/>
      <c r="AR64" s="1276"/>
      <c r="AY64" s="1277"/>
      <c r="BA64" s="1276"/>
      <c r="BB64" s="1276"/>
      <c r="BC64" s="1276"/>
      <c r="BK64" s="1277"/>
      <c r="BM64" s="1276"/>
      <c r="BN64" s="1276"/>
      <c r="BO64" s="1276"/>
      <c r="BW64" s="1277"/>
      <c r="BY64" s="1276"/>
      <c r="BZ64" s="1276"/>
      <c r="CA64" s="1276"/>
      <c r="CI64" s="1277"/>
      <c r="CK64" s="1276"/>
      <c r="CL64" s="1276"/>
      <c r="CM64" s="1276"/>
      <c r="CU64" s="1277"/>
      <c r="CW64" s="1276"/>
      <c r="CX64" s="1276"/>
      <c r="CY64" s="1276"/>
    </row>
    <row r="65" spans="2:107" ht="13.5" x14ac:dyDescent="0.15">
      <c r="B65" s="1241"/>
      <c r="AN65" s="1275" t="s">
        <v>610</v>
      </c>
      <c r="AO65" s="1274"/>
      <c r="AP65" s="1274"/>
      <c r="AQ65" s="1274"/>
      <c r="AR65" s="1274"/>
      <c r="AS65" s="1274"/>
      <c r="AT65" s="1274"/>
      <c r="AU65" s="1274"/>
      <c r="AV65" s="1274"/>
      <c r="AW65" s="1274"/>
      <c r="AX65" s="1274"/>
      <c r="AY65" s="1274"/>
      <c r="AZ65" s="1274"/>
      <c r="BA65" s="1274"/>
      <c r="BB65" s="1274"/>
      <c r="BC65" s="1274"/>
      <c r="BD65" s="1274"/>
      <c r="BE65" s="1274"/>
      <c r="BF65" s="1274"/>
      <c r="BG65" s="1274"/>
      <c r="BH65" s="1274"/>
      <c r="BI65" s="1274"/>
      <c r="BJ65" s="1274"/>
      <c r="BK65" s="1274"/>
      <c r="BL65" s="1274"/>
      <c r="BM65" s="1274"/>
      <c r="BN65" s="1274"/>
      <c r="BO65" s="1274"/>
      <c r="BP65" s="1274"/>
      <c r="BQ65" s="1274"/>
      <c r="BR65" s="1274"/>
      <c r="BS65" s="1274"/>
      <c r="BT65" s="1274"/>
      <c r="BU65" s="1274"/>
      <c r="BV65" s="1274"/>
      <c r="BW65" s="1274"/>
      <c r="BX65" s="1274"/>
      <c r="BY65" s="1274"/>
      <c r="BZ65" s="1274"/>
      <c r="CA65" s="1274"/>
      <c r="CB65" s="1274"/>
      <c r="CC65" s="1274"/>
      <c r="CD65" s="1274"/>
      <c r="CE65" s="1274"/>
      <c r="CF65" s="1274"/>
      <c r="CG65" s="1274"/>
      <c r="CH65" s="1274"/>
      <c r="CI65" s="1274"/>
      <c r="CJ65" s="1274"/>
      <c r="CK65" s="1274"/>
      <c r="CL65" s="1274"/>
      <c r="CM65" s="1274"/>
      <c r="CN65" s="1274"/>
      <c r="CO65" s="1274"/>
      <c r="CP65" s="1274"/>
      <c r="CQ65" s="1274"/>
      <c r="CR65" s="1274"/>
      <c r="CS65" s="1274"/>
      <c r="CT65" s="1274"/>
      <c r="CU65" s="1274"/>
      <c r="CV65" s="1274"/>
      <c r="CW65" s="1274"/>
      <c r="CX65" s="1274"/>
      <c r="CY65" s="1274"/>
      <c r="CZ65" s="1274"/>
      <c r="DA65" s="1274"/>
      <c r="DB65" s="1274"/>
      <c r="DC65" s="1273"/>
    </row>
    <row r="66" spans="2:107" ht="13.5" x14ac:dyDescent="0.15">
      <c r="B66" s="1241"/>
      <c r="AN66" s="1272"/>
      <c r="AO66" s="1271"/>
      <c r="AP66" s="1271"/>
      <c r="AQ66" s="1271"/>
      <c r="AR66" s="1271"/>
      <c r="AS66" s="1271"/>
      <c r="AT66" s="1271"/>
      <c r="AU66" s="1271"/>
      <c r="AV66" s="1271"/>
      <c r="AW66" s="1271"/>
      <c r="AX66" s="1271"/>
      <c r="AY66" s="1271"/>
      <c r="AZ66" s="1271"/>
      <c r="BA66" s="1271"/>
      <c r="BB66" s="1271"/>
      <c r="BC66" s="1271"/>
      <c r="BD66" s="1271"/>
      <c r="BE66" s="1271"/>
      <c r="BF66" s="1271"/>
      <c r="BG66" s="1271"/>
      <c r="BH66" s="1271"/>
      <c r="BI66" s="1271"/>
      <c r="BJ66" s="1271"/>
      <c r="BK66" s="1271"/>
      <c r="BL66" s="1271"/>
      <c r="BM66" s="1271"/>
      <c r="BN66" s="1271"/>
      <c r="BO66" s="1271"/>
      <c r="BP66" s="1271"/>
      <c r="BQ66" s="1271"/>
      <c r="BR66" s="1271"/>
      <c r="BS66" s="1271"/>
      <c r="BT66" s="1271"/>
      <c r="BU66" s="1271"/>
      <c r="BV66" s="1271"/>
      <c r="BW66" s="1271"/>
      <c r="BX66" s="1271"/>
      <c r="BY66" s="1271"/>
      <c r="BZ66" s="1271"/>
      <c r="CA66" s="1271"/>
      <c r="CB66" s="1271"/>
      <c r="CC66" s="1271"/>
      <c r="CD66" s="1271"/>
      <c r="CE66" s="1271"/>
      <c r="CF66" s="1271"/>
      <c r="CG66" s="1271"/>
      <c r="CH66" s="1271"/>
      <c r="CI66" s="1271"/>
      <c r="CJ66" s="1271"/>
      <c r="CK66" s="1271"/>
      <c r="CL66" s="1271"/>
      <c r="CM66" s="1271"/>
      <c r="CN66" s="1271"/>
      <c r="CO66" s="1271"/>
      <c r="CP66" s="1271"/>
      <c r="CQ66" s="1271"/>
      <c r="CR66" s="1271"/>
      <c r="CS66" s="1271"/>
      <c r="CT66" s="1271"/>
      <c r="CU66" s="1271"/>
      <c r="CV66" s="1271"/>
      <c r="CW66" s="1271"/>
      <c r="CX66" s="1271"/>
      <c r="CY66" s="1271"/>
      <c r="CZ66" s="1271"/>
      <c r="DA66" s="1271"/>
      <c r="DB66" s="1271"/>
      <c r="DC66" s="1270"/>
    </row>
    <row r="67" spans="2:107" ht="13.5" x14ac:dyDescent="0.15">
      <c r="B67" s="1241"/>
      <c r="AN67" s="1272"/>
      <c r="AO67" s="1271"/>
      <c r="AP67" s="1271"/>
      <c r="AQ67" s="1271"/>
      <c r="AR67" s="1271"/>
      <c r="AS67" s="1271"/>
      <c r="AT67" s="1271"/>
      <c r="AU67" s="1271"/>
      <c r="AV67" s="1271"/>
      <c r="AW67" s="1271"/>
      <c r="AX67" s="1271"/>
      <c r="AY67" s="1271"/>
      <c r="AZ67" s="1271"/>
      <c r="BA67" s="1271"/>
      <c r="BB67" s="1271"/>
      <c r="BC67" s="1271"/>
      <c r="BD67" s="1271"/>
      <c r="BE67" s="1271"/>
      <c r="BF67" s="1271"/>
      <c r="BG67" s="1271"/>
      <c r="BH67" s="1271"/>
      <c r="BI67" s="1271"/>
      <c r="BJ67" s="1271"/>
      <c r="BK67" s="1271"/>
      <c r="BL67" s="1271"/>
      <c r="BM67" s="1271"/>
      <c r="BN67" s="1271"/>
      <c r="BO67" s="1271"/>
      <c r="BP67" s="1271"/>
      <c r="BQ67" s="1271"/>
      <c r="BR67" s="1271"/>
      <c r="BS67" s="1271"/>
      <c r="BT67" s="1271"/>
      <c r="BU67" s="1271"/>
      <c r="BV67" s="1271"/>
      <c r="BW67" s="1271"/>
      <c r="BX67" s="1271"/>
      <c r="BY67" s="1271"/>
      <c r="BZ67" s="1271"/>
      <c r="CA67" s="1271"/>
      <c r="CB67" s="1271"/>
      <c r="CC67" s="1271"/>
      <c r="CD67" s="1271"/>
      <c r="CE67" s="1271"/>
      <c r="CF67" s="1271"/>
      <c r="CG67" s="1271"/>
      <c r="CH67" s="1271"/>
      <c r="CI67" s="1271"/>
      <c r="CJ67" s="1271"/>
      <c r="CK67" s="1271"/>
      <c r="CL67" s="1271"/>
      <c r="CM67" s="1271"/>
      <c r="CN67" s="1271"/>
      <c r="CO67" s="1271"/>
      <c r="CP67" s="1271"/>
      <c r="CQ67" s="1271"/>
      <c r="CR67" s="1271"/>
      <c r="CS67" s="1271"/>
      <c r="CT67" s="1271"/>
      <c r="CU67" s="1271"/>
      <c r="CV67" s="1271"/>
      <c r="CW67" s="1271"/>
      <c r="CX67" s="1271"/>
      <c r="CY67" s="1271"/>
      <c r="CZ67" s="1271"/>
      <c r="DA67" s="1271"/>
      <c r="DB67" s="1271"/>
      <c r="DC67" s="1270"/>
    </row>
    <row r="68" spans="2:107" ht="13.5" x14ac:dyDescent="0.15">
      <c r="B68" s="1241"/>
      <c r="AN68" s="1272"/>
      <c r="AO68" s="1271"/>
      <c r="AP68" s="1271"/>
      <c r="AQ68" s="1271"/>
      <c r="AR68" s="1271"/>
      <c r="AS68" s="1271"/>
      <c r="AT68" s="1271"/>
      <c r="AU68" s="1271"/>
      <c r="AV68" s="1271"/>
      <c r="AW68" s="1271"/>
      <c r="AX68" s="1271"/>
      <c r="AY68" s="1271"/>
      <c r="AZ68" s="1271"/>
      <c r="BA68" s="1271"/>
      <c r="BB68" s="1271"/>
      <c r="BC68" s="1271"/>
      <c r="BD68" s="1271"/>
      <c r="BE68" s="1271"/>
      <c r="BF68" s="1271"/>
      <c r="BG68" s="1271"/>
      <c r="BH68" s="1271"/>
      <c r="BI68" s="1271"/>
      <c r="BJ68" s="1271"/>
      <c r="BK68" s="1271"/>
      <c r="BL68" s="1271"/>
      <c r="BM68" s="1271"/>
      <c r="BN68" s="1271"/>
      <c r="BO68" s="1271"/>
      <c r="BP68" s="1271"/>
      <c r="BQ68" s="1271"/>
      <c r="BR68" s="1271"/>
      <c r="BS68" s="1271"/>
      <c r="BT68" s="1271"/>
      <c r="BU68" s="1271"/>
      <c r="BV68" s="1271"/>
      <c r="BW68" s="1271"/>
      <c r="BX68" s="1271"/>
      <c r="BY68" s="1271"/>
      <c r="BZ68" s="1271"/>
      <c r="CA68" s="1271"/>
      <c r="CB68" s="1271"/>
      <c r="CC68" s="1271"/>
      <c r="CD68" s="1271"/>
      <c r="CE68" s="1271"/>
      <c r="CF68" s="1271"/>
      <c r="CG68" s="1271"/>
      <c r="CH68" s="1271"/>
      <c r="CI68" s="1271"/>
      <c r="CJ68" s="1271"/>
      <c r="CK68" s="1271"/>
      <c r="CL68" s="1271"/>
      <c r="CM68" s="1271"/>
      <c r="CN68" s="1271"/>
      <c r="CO68" s="1271"/>
      <c r="CP68" s="1271"/>
      <c r="CQ68" s="1271"/>
      <c r="CR68" s="1271"/>
      <c r="CS68" s="1271"/>
      <c r="CT68" s="1271"/>
      <c r="CU68" s="1271"/>
      <c r="CV68" s="1271"/>
      <c r="CW68" s="1271"/>
      <c r="CX68" s="1271"/>
      <c r="CY68" s="1271"/>
      <c r="CZ68" s="1271"/>
      <c r="DA68" s="1271"/>
      <c r="DB68" s="1271"/>
      <c r="DC68" s="1270"/>
    </row>
    <row r="69" spans="2:107" ht="13.5" x14ac:dyDescent="0.15">
      <c r="B69" s="1241"/>
      <c r="AN69" s="1269"/>
      <c r="AO69" s="1268"/>
      <c r="AP69" s="1268"/>
      <c r="AQ69" s="1268"/>
      <c r="AR69" s="1268"/>
      <c r="AS69" s="1268"/>
      <c r="AT69" s="1268"/>
      <c r="AU69" s="1268"/>
      <c r="AV69" s="1268"/>
      <c r="AW69" s="1268"/>
      <c r="AX69" s="1268"/>
      <c r="AY69" s="1268"/>
      <c r="AZ69" s="1268"/>
      <c r="BA69" s="1268"/>
      <c r="BB69" s="1268"/>
      <c r="BC69" s="1268"/>
      <c r="BD69" s="1268"/>
      <c r="BE69" s="1268"/>
      <c r="BF69" s="1268"/>
      <c r="BG69" s="1268"/>
      <c r="BH69" s="1268"/>
      <c r="BI69" s="1268"/>
      <c r="BJ69" s="1268"/>
      <c r="BK69" s="1268"/>
      <c r="BL69" s="1268"/>
      <c r="BM69" s="1268"/>
      <c r="BN69" s="1268"/>
      <c r="BO69" s="1268"/>
      <c r="BP69" s="1268"/>
      <c r="BQ69" s="1268"/>
      <c r="BR69" s="1268"/>
      <c r="BS69" s="1268"/>
      <c r="BT69" s="1268"/>
      <c r="BU69" s="1268"/>
      <c r="BV69" s="1268"/>
      <c r="BW69" s="1268"/>
      <c r="BX69" s="1268"/>
      <c r="BY69" s="1268"/>
      <c r="BZ69" s="1268"/>
      <c r="CA69" s="1268"/>
      <c r="CB69" s="1268"/>
      <c r="CC69" s="1268"/>
      <c r="CD69" s="1268"/>
      <c r="CE69" s="1268"/>
      <c r="CF69" s="1268"/>
      <c r="CG69" s="1268"/>
      <c r="CH69" s="1268"/>
      <c r="CI69" s="1268"/>
      <c r="CJ69" s="1268"/>
      <c r="CK69" s="1268"/>
      <c r="CL69" s="1268"/>
      <c r="CM69" s="1268"/>
      <c r="CN69" s="1268"/>
      <c r="CO69" s="1268"/>
      <c r="CP69" s="1268"/>
      <c r="CQ69" s="1268"/>
      <c r="CR69" s="1268"/>
      <c r="CS69" s="1268"/>
      <c r="CT69" s="1268"/>
      <c r="CU69" s="1268"/>
      <c r="CV69" s="1268"/>
      <c r="CW69" s="1268"/>
      <c r="CX69" s="1268"/>
      <c r="CY69" s="1268"/>
      <c r="CZ69" s="1268"/>
      <c r="DA69" s="1268"/>
      <c r="DB69" s="1268"/>
      <c r="DC69" s="1267"/>
    </row>
    <row r="70" spans="2:107" ht="13.5" x14ac:dyDescent="0.15">
      <c r="B70" s="1241"/>
      <c r="H70" s="1266"/>
      <c r="I70" s="1266"/>
      <c r="J70" s="1264"/>
      <c r="K70" s="1264"/>
      <c r="L70" s="1263"/>
      <c r="M70" s="1264"/>
      <c r="N70" s="1263"/>
      <c r="AN70" s="1254"/>
      <c r="AO70" s="1254"/>
      <c r="AP70" s="1254"/>
      <c r="AZ70" s="1254"/>
      <c r="BA70" s="1254"/>
      <c r="BB70" s="1254"/>
      <c r="BL70" s="1254"/>
      <c r="BM70" s="1254"/>
      <c r="BN70" s="1254"/>
      <c r="BX70" s="1254"/>
      <c r="BY70" s="1254"/>
      <c r="BZ70" s="1254"/>
      <c r="CJ70" s="1254"/>
      <c r="CK70" s="1254"/>
      <c r="CL70" s="1254"/>
      <c r="CV70" s="1254"/>
      <c r="CW70" s="1254"/>
      <c r="CX70" s="1254"/>
    </row>
    <row r="71" spans="2:107" ht="13.5" x14ac:dyDescent="0.15">
      <c r="B71" s="1241"/>
      <c r="G71" s="1262"/>
      <c r="I71" s="1265"/>
      <c r="J71" s="1264"/>
      <c r="K71" s="1264"/>
      <c r="L71" s="1263"/>
      <c r="M71" s="1264"/>
      <c r="N71" s="1263"/>
      <c r="AM71" s="1262"/>
      <c r="AN71" s="1240" t="s">
        <v>609</v>
      </c>
    </row>
    <row r="72" spans="2:107" ht="13.5" x14ac:dyDescent="0.15">
      <c r="B72" s="1241"/>
      <c r="G72" s="1252"/>
      <c r="H72" s="1252"/>
      <c r="I72" s="1252"/>
      <c r="J72" s="1252"/>
      <c r="K72" s="1261"/>
      <c r="L72" s="1261"/>
      <c r="M72" s="1260"/>
      <c r="N72" s="1260"/>
      <c r="AN72" s="1259"/>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7"/>
      <c r="BP72" s="1249" t="s">
        <v>559</v>
      </c>
      <c r="BQ72" s="1249"/>
      <c r="BR72" s="1249"/>
      <c r="BS72" s="1249"/>
      <c r="BT72" s="1249"/>
      <c r="BU72" s="1249"/>
      <c r="BV72" s="1249"/>
      <c r="BW72" s="1249"/>
      <c r="BX72" s="1249" t="s">
        <v>560</v>
      </c>
      <c r="BY72" s="1249"/>
      <c r="BZ72" s="1249"/>
      <c r="CA72" s="1249"/>
      <c r="CB72" s="1249"/>
      <c r="CC72" s="1249"/>
      <c r="CD72" s="1249"/>
      <c r="CE72" s="1249"/>
      <c r="CF72" s="1249" t="s">
        <v>561</v>
      </c>
      <c r="CG72" s="1249"/>
      <c r="CH72" s="1249"/>
      <c r="CI72" s="1249"/>
      <c r="CJ72" s="1249"/>
      <c r="CK72" s="1249"/>
      <c r="CL72" s="1249"/>
      <c r="CM72" s="1249"/>
      <c r="CN72" s="1249" t="s">
        <v>562</v>
      </c>
      <c r="CO72" s="1249"/>
      <c r="CP72" s="1249"/>
      <c r="CQ72" s="1249"/>
      <c r="CR72" s="1249"/>
      <c r="CS72" s="1249"/>
      <c r="CT72" s="1249"/>
      <c r="CU72" s="1249"/>
      <c r="CV72" s="1249" t="s">
        <v>563</v>
      </c>
      <c r="CW72" s="1249"/>
      <c r="CX72" s="1249"/>
      <c r="CY72" s="1249"/>
      <c r="CZ72" s="1249"/>
      <c r="DA72" s="1249"/>
      <c r="DB72" s="1249"/>
      <c r="DC72" s="1249"/>
    </row>
    <row r="73" spans="2:107" ht="13.5" x14ac:dyDescent="0.15">
      <c r="B73" s="1241"/>
      <c r="G73" s="1256"/>
      <c r="H73" s="1256"/>
      <c r="I73" s="1256"/>
      <c r="J73" s="1256"/>
      <c r="K73" s="1253"/>
      <c r="L73" s="1253"/>
      <c r="M73" s="1253"/>
      <c r="N73" s="1253"/>
      <c r="AM73" s="1254"/>
      <c r="AN73" s="1248" t="s">
        <v>608</v>
      </c>
      <c r="AO73" s="1248"/>
      <c r="AP73" s="1248"/>
      <c r="AQ73" s="1248"/>
      <c r="AR73" s="1248"/>
      <c r="AS73" s="1248"/>
      <c r="AT73" s="1248"/>
      <c r="AU73" s="1248"/>
      <c r="AV73" s="1248"/>
      <c r="AW73" s="1248"/>
      <c r="AX73" s="1248"/>
      <c r="AY73" s="1248"/>
      <c r="AZ73" s="1248"/>
      <c r="BA73" s="1248"/>
      <c r="BB73" s="1248" t="s">
        <v>606</v>
      </c>
      <c r="BC73" s="1248"/>
      <c r="BD73" s="1248"/>
      <c r="BE73" s="1248"/>
      <c r="BF73" s="1248"/>
      <c r="BG73" s="1248"/>
      <c r="BH73" s="1248"/>
      <c r="BI73" s="1248"/>
      <c r="BJ73" s="1248"/>
      <c r="BK73" s="1248"/>
      <c r="BL73" s="1248"/>
      <c r="BM73" s="1248"/>
      <c r="BN73" s="1248"/>
      <c r="BO73" s="1248"/>
      <c r="BP73" s="1247">
        <v>22.3</v>
      </c>
      <c r="BQ73" s="1247"/>
      <c r="BR73" s="1247"/>
      <c r="BS73" s="1247"/>
      <c r="BT73" s="1247"/>
      <c r="BU73" s="1247"/>
      <c r="BV73" s="1247"/>
      <c r="BW73" s="1247"/>
      <c r="BX73" s="1247">
        <v>15.9</v>
      </c>
      <c r="BY73" s="1247"/>
      <c r="BZ73" s="1247"/>
      <c r="CA73" s="1247"/>
      <c r="CB73" s="1247"/>
      <c r="CC73" s="1247"/>
      <c r="CD73" s="1247"/>
      <c r="CE73" s="1247"/>
      <c r="CF73" s="1247"/>
      <c r="CG73" s="1247"/>
      <c r="CH73" s="1247"/>
      <c r="CI73" s="1247"/>
      <c r="CJ73" s="1247"/>
      <c r="CK73" s="1247"/>
      <c r="CL73" s="1247"/>
      <c r="CM73" s="1247"/>
      <c r="CN73" s="1247"/>
      <c r="CO73" s="1247"/>
      <c r="CP73" s="1247"/>
      <c r="CQ73" s="1247"/>
      <c r="CR73" s="1247"/>
      <c r="CS73" s="1247"/>
      <c r="CT73" s="1247"/>
      <c r="CU73" s="1247"/>
      <c r="CV73" s="1247"/>
      <c r="CW73" s="1247"/>
      <c r="CX73" s="1247"/>
      <c r="CY73" s="1247"/>
      <c r="CZ73" s="1247"/>
      <c r="DA73" s="1247"/>
      <c r="DB73" s="1247"/>
      <c r="DC73" s="1247"/>
    </row>
    <row r="74" spans="2:107" ht="13.5" x14ac:dyDescent="0.15">
      <c r="B74" s="1241"/>
      <c r="G74" s="1256"/>
      <c r="H74" s="1256"/>
      <c r="I74" s="1256"/>
      <c r="J74" s="1256"/>
      <c r="K74" s="1253"/>
      <c r="L74" s="1253"/>
      <c r="M74" s="1253"/>
      <c r="N74" s="1253"/>
      <c r="AM74" s="1254"/>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ht="13.5" x14ac:dyDescent="0.15">
      <c r="B75" s="1241"/>
      <c r="G75" s="1256"/>
      <c r="H75" s="1256"/>
      <c r="I75" s="1252"/>
      <c r="J75" s="1252"/>
      <c r="K75" s="1255"/>
      <c r="L75" s="1255"/>
      <c r="M75" s="1255"/>
      <c r="N75" s="1255"/>
      <c r="AM75" s="1254"/>
      <c r="AN75" s="1248"/>
      <c r="AO75" s="1248"/>
      <c r="AP75" s="1248"/>
      <c r="AQ75" s="1248"/>
      <c r="AR75" s="1248"/>
      <c r="AS75" s="1248"/>
      <c r="AT75" s="1248"/>
      <c r="AU75" s="1248"/>
      <c r="AV75" s="1248"/>
      <c r="AW75" s="1248"/>
      <c r="AX75" s="1248"/>
      <c r="AY75" s="1248"/>
      <c r="AZ75" s="1248"/>
      <c r="BA75" s="1248"/>
      <c r="BB75" s="1248" t="s">
        <v>605</v>
      </c>
      <c r="BC75" s="1248"/>
      <c r="BD75" s="1248"/>
      <c r="BE75" s="1248"/>
      <c r="BF75" s="1248"/>
      <c r="BG75" s="1248"/>
      <c r="BH75" s="1248"/>
      <c r="BI75" s="1248"/>
      <c r="BJ75" s="1248"/>
      <c r="BK75" s="1248"/>
      <c r="BL75" s="1248"/>
      <c r="BM75" s="1248"/>
      <c r="BN75" s="1248"/>
      <c r="BO75" s="1248"/>
      <c r="BP75" s="1247">
        <v>13.2</v>
      </c>
      <c r="BQ75" s="1247"/>
      <c r="BR75" s="1247"/>
      <c r="BS75" s="1247"/>
      <c r="BT75" s="1247"/>
      <c r="BU75" s="1247"/>
      <c r="BV75" s="1247"/>
      <c r="BW75" s="1247"/>
      <c r="BX75" s="1247">
        <v>12.9</v>
      </c>
      <c r="BY75" s="1247"/>
      <c r="BZ75" s="1247"/>
      <c r="CA75" s="1247"/>
      <c r="CB75" s="1247"/>
      <c r="CC75" s="1247"/>
      <c r="CD75" s="1247"/>
      <c r="CE75" s="1247"/>
      <c r="CF75" s="1247">
        <v>12.5</v>
      </c>
      <c r="CG75" s="1247"/>
      <c r="CH75" s="1247"/>
      <c r="CI75" s="1247"/>
      <c r="CJ75" s="1247"/>
      <c r="CK75" s="1247"/>
      <c r="CL75" s="1247"/>
      <c r="CM75" s="1247"/>
      <c r="CN75" s="1247">
        <v>11.8</v>
      </c>
      <c r="CO75" s="1247"/>
      <c r="CP75" s="1247"/>
      <c r="CQ75" s="1247"/>
      <c r="CR75" s="1247"/>
      <c r="CS75" s="1247"/>
      <c r="CT75" s="1247"/>
      <c r="CU75" s="1247"/>
      <c r="CV75" s="1247">
        <v>11.3</v>
      </c>
      <c r="CW75" s="1247"/>
      <c r="CX75" s="1247"/>
      <c r="CY75" s="1247"/>
      <c r="CZ75" s="1247"/>
      <c r="DA75" s="1247"/>
      <c r="DB75" s="1247"/>
      <c r="DC75" s="1247"/>
    </row>
    <row r="76" spans="2:107" ht="13.5" x14ac:dyDescent="0.15">
      <c r="B76" s="1241"/>
      <c r="G76" s="1256"/>
      <c r="H76" s="1256"/>
      <c r="I76" s="1252"/>
      <c r="J76" s="1252"/>
      <c r="K76" s="1255"/>
      <c r="L76" s="1255"/>
      <c r="M76" s="1255"/>
      <c r="N76" s="1255"/>
      <c r="AM76" s="1254"/>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ht="13.5" x14ac:dyDescent="0.15">
      <c r="B77" s="1241"/>
      <c r="G77" s="1252"/>
      <c r="H77" s="1252"/>
      <c r="I77" s="1252"/>
      <c r="J77" s="1252"/>
      <c r="K77" s="1253"/>
      <c r="L77" s="1253"/>
      <c r="M77" s="1253"/>
      <c r="N77" s="1253"/>
      <c r="AN77" s="1249" t="s">
        <v>607</v>
      </c>
      <c r="AO77" s="1249"/>
      <c r="AP77" s="1249"/>
      <c r="AQ77" s="1249"/>
      <c r="AR77" s="1249"/>
      <c r="AS77" s="1249"/>
      <c r="AT77" s="1249"/>
      <c r="AU77" s="1249"/>
      <c r="AV77" s="1249"/>
      <c r="AW77" s="1249"/>
      <c r="AX77" s="1249"/>
      <c r="AY77" s="1249"/>
      <c r="AZ77" s="1249"/>
      <c r="BA77" s="1249"/>
      <c r="BB77" s="1248" t="s">
        <v>606</v>
      </c>
      <c r="BC77" s="1248"/>
      <c r="BD77" s="1248"/>
      <c r="BE77" s="1248"/>
      <c r="BF77" s="1248"/>
      <c r="BG77" s="1248"/>
      <c r="BH77" s="1248"/>
      <c r="BI77" s="1248"/>
      <c r="BJ77" s="1248"/>
      <c r="BK77" s="1248"/>
      <c r="BL77" s="1248"/>
      <c r="BM77" s="1248"/>
      <c r="BN77" s="1248"/>
      <c r="BO77" s="1248"/>
      <c r="BP77" s="1247">
        <v>19</v>
      </c>
      <c r="BQ77" s="1247"/>
      <c r="BR77" s="1247"/>
      <c r="BS77" s="1247"/>
      <c r="BT77" s="1247"/>
      <c r="BU77" s="1247"/>
      <c r="BV77" s="1247"/>
      <c r="BW77" s="1247"/>
      <c r="BX77" s="1247">
        <v>15.3</v>
      </c>
      <c r="BY77" s="1247"/>
      <c r="BZ77" s="1247"/>
      <c r="CA77" s="1247"/>
      <c r="CB77" s="1247"/>
      <c r="CC77" s="1247"/>
      <c r="CD77" s="1247"/>
      <c r="CE77" s="1247"/>
      <c r="CF77" s="1247">
        <v>14.9</v>
      </c>
      <c r="CG77" s="1247"/>
      <c r="CH77" s="1247"/>
      <c r="CI77" s="1247"/>
      <c r="CJ77" s="1247"/>
      <c r="CK77" s="1247"/>
      <c r="CL77" s="1247"/>
      <c r="CM77" s="1247"/>
      <c r="CN77" s="1247">
        <v>14.5</v>
      </c>
      <c r="CO77" s="1247"/>
      <c r="CP77" s="1247"/>
      <c r="CQ77" s="1247"/>
      <c r="CR77" s="1247"/>
      <c r="CS77" s="1247"/>
      <c r="CT77" s="1247"/>
      <c r="CU77" s="1247"/>
      <c r="CV77" s="1247">
        <v>25.2</v>
      </c>
      <c r="CW77" s="1247"/>
      <c r="CX77" s="1247"/>
      <c r="CY77" s="1247"/>
      <c r="CZ77" s="1247"/>
      <c r="DA77" s="1247"/>
      <c r="DB77" s="1247"/>
      <c r="DC77" s="1247"/>
    </row>
    <row r="78" spans="2:107" ht="13.5" x14ac:dyDescent="0.15">
      <c r="B78" s="1241"/>
      <c r="G78" s="1252"/>
      <c r="H78" s="1252"/>
      <c r="I78" s="1252"/>
      <c r="J78" s="1252"/>
      <c r="K78" s="1253"/>
      <c r="L78" s="1253"/>
      <c r="M78" s="1253"/>
      <c r="N78" s="1253"/>
      <c r="AN78" s="1249"/>
      <c r="AO78" s="1249"/>
      <c r="AP78" s="1249"/>
      <c r="AQ78" s="1249"/>
      <c r="AR78" s="1249"/>
      <c r="AS78" s="1249"/>
      <c r="AT78" s="1249"/>
      <c r="AU78" s="1249"/>
      <c r="AV78" s="1249"/>
      <c r="AW78" s="1249"/>
      <c r="AX78" s="1249"/>
      <c r="AY78" s="1249"/>
      <c r="AZ78" s="1249"/>
      <c r="BA78" s="1249"/>
      <c r="BB78" s="1248"/>
      <c r="BC78" s="1248"/>
      <c r="BD78" s="1248"/>
      <c r="BE78" s="1248"/>
      <c r="BF78" s="1248"/>
      <c r="BG78" s="1248"/>
      <c r="BH78" s="1248"/>
      <c r="BI78" s="1248"/>
      <c r="BJ78" s="1248"/>
      <c r="BK78" s="1248"/>
      <c r="BL78" s="1248"/>
      <c r="BM78" s="1248"/>
      <c r="BN78" s="1248"/>
      <c r="BO78" s="1248"/>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ht="13.5" x14ac:dyDescent="0.15">
      <c r="B79" s="1241"/>
      <c r="G79" s="1252"/>
      <c r="H79" s="1252"/>
      <c r="I79" s="1251"/>
      <c r="J79" s="1251"/>
      <c r="K79" s="1250"/>
      <c r="L79" s="1250"/>
      <c r="M79" s="1250"/>
      <c r="N79" s="1250"/>
      <c r="AN79" s="1249"/>
      <c r="AO79" s="1249"/>
      <c r="AP79" s="1249"/>
      <c r="AQ79" s="1249"/>
      <c r="AR79" s="1249"/>
      <c r="AS79" s="1249"/>
      <c r="AT79" s="1249"/>
      <c r="AU79" s="1249"/>
      <c r="AV79" s="1249"/>
      <c r="AW79" s="1249"/>
      <c r="AX79" s="1249"/>
      <c r="AY79" s="1249"/>
      <c r="AZ79" s="1249"/>
      <c r="BA79" s="1249"/>
      <c r="BB79" s="1248" t="s">
        <v>605</v>
      </c>
      <c r="BC79" s="1248"/>
      <c r="BD79" s="1248"/>
      <c r="BE79" s="1248"/>
      <c r="BF79" s="1248"/>
      <c r="BG79" s="1248"/>
      <c r="BH79" s="1248"/>
      <c r="BI79" s="1248"/>
      <c r="BJ79" s="1248"/>
      <c r="BK79" s="1248"/>
      <c r="BL79" s="1248"/>
      <c r="BM79" s="1248"/>
      <c r="BN79" s="1248"/>
      <c r="BO79" s="1248"/>
      <c r="BP79" s="1247">
        <v>8.5</v>
      </c>
      <c r="BQ79" s="1247"/>
      <c r="BR79" s="1247"/>
      <c r="BS79" s="1247"/>
      <c r="BT79" s="1247"/>
      <c r="BU79" s="1247"/>
      <c r="BV79" s="1247"/>
      <c r="BW79" s="1247"/>
      <c r="BX79" s="1247">
        <v>8.5</v>
      </c>
      <c r="BY79" s="1247"/>
      <c r="BZ79" s="1247"/>
      <c r="CA79" s="1247"/>
      <c r="CB79" s="1247"/>
      <c r="CC79" s="1247"/>
      <c r="CD79" s="1247"/>
      <c r="CE79" s="1247"/>
      <c r="CF79" s="1247">
        <v>8.5</v>
      </c>
      <c r="CG79" s="1247"/>
      <c r="CH79" s="1247"/>
      <c r="CI79" s="1247"/>
      <c r="CJ79" s="1247"/>
      <c r="CK79" s="1247"/>
      <c r="CL79" s="1247"/>
      <c r="CM79" s="1247"/>
      <c r="CN79" s="1247">
        <v>8.4</v>
      </c>
      <c r="CO79" s="1247"/>
      <c r="CP79" s="1247"/>
      <c r="CQ79" s="1247"/>
      <c r="CR79" s="1247"/>
      <c r="CS79" s="1247"/>
      <c r="CT79" s="1247"/>
      <c r="CU79" s="1247"/>
      <c r="CV79" s="1247">
        <v>8.9</v>
      </c>
      <c r="CW79" s="1247"/>
      <c r="CX79" s="1247"/>
      <c r="CY79" s="1247"/>
      <c r="CZ79" s="1247"/>
      <c r="DA79" s="1247"/>
      <c r="DB79" s="1247"/>
      <c r="DC79" s="1247"/>
    </row>
    <row r="80" spans="2:107" ht="13.5" x14ac:dyDescent="0.15">
      <c r="B80" s="1241"/>
      <c r="G80" s="1252"/>
      <c r="H80" s="1252"/>
      <c r="I80" s="1251"/>
      <c r="J80" s="1251"/>
      <c r="K80" s="1250"/>
      <c r="L80" s="1250"/>
      <c r="M80" s="1250"/>
      <c r="N80" s="1250"/>
      <c r="AN80" s="1249"/>
      <c r="AO80" s="1249"/>
      <c r="AP80" s="1249"/>
      <c r="AQ80" s="1249"/>
      <c r="AR80" s="1249"/>
      <c r="AS80" s="1249"/>
      <c r="AT80" s="1249"/>
      <c r="AU80" s="1249"/>
      <c r="AV80" s="1249"/>
      <c r="AW80" s="1249"/>
      <c r="AX80" s="1249"/>
      <c r="AY80" s="1249"/>
      <c r="AZ80" s="1249"/>
      <c r="BA80" s="1249"/>
      <c r="BB80" s="1248"/>
      <c r="BC80" s="1248"/>
      <c r="BD80" s="1248"/>
      <c r="BE80" s="1248"/>
      <c r="BF80" s="1248"/>
      <c r="BG80" s="1248"/>
      <c r="BH80" s="1248"/>
      <c r="BI80" s="1248"/>
      <c r="BJ80" s="1248"/>
      <c r="BK80" s="1248"/>
      <c r="BL80" s="1248"/>
      <c r="BM80" s="1248"/>
      <c r="BN80" s="1248"/>
      <c r="BO80" s="1248"/>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ht="13.5" x14ac:dyDescent="0.15">
      <c r="B81" s="1241"/>
    </row>
    <row r="82" spans="2:109" ht="17.25" x14ac:dyDescent="0.15">
      <c r="B82" s="1241"/>
      <c r="K82" s="1246"/>
      <c r="L82" s="1246"/>
      <c r="M82" s="1246"/>
      <c r="N82" s="1246"/>
      <c r="AQ82" s="1246"/>
      <c r="AR82" s="1246"/>
      <c r="AS82" s="1246"/>
      <c r="AT82" s="1246"/>
      <c r="BC82" s="1246"/>
      <c r="BD82" s="1246"/>
      <c r="BE82" s="1246"/>
      <c r="BF82" s="1246"/>
      <c r="BO82" s="1246"/>
      <c r="BP82" s="1246"/>
      <c r="BQ82" s="1246"/>
      <c r="BR82" s="1246"/>
      <c r="CA82" s="1246"/>
      <c r="CB82" s="1246"/>
      <c r="CC82" s="1246"/>
      <c r="CD82" s="1246"/>
      <c r="CM82" s="1246"/>
      <c r="CN82" s="1246"/>
      <c r="CO82" s="1246"/>
      <c r="CP82" s="1246"/>
      <c r="CY82" s="1246"/>
      <c r="CZ82" s="1246"/>
      <c r="DA82" s="1246"/>
      <c r="DB82" s="1246"/>
      <c r="DC82" s="1246"/>
    </row>
    <row r="83" spans="2:109" ht="13.5" x14ac:dyDescent="0.15">
      <c r="B83" s="1245"/>
      <c r="C83" s="1244"/>
      <c r="D83" s="1244"/>
      <c r="E83" s="1244"/>
      <c r="F83" s="1244"/>
      <c r="G83" s="1244"/>
      <c r="H83" s="1244"/>
      <c r="I83" s="1244"/>
      <c r="J83" s="1244"/>
      <c r="K83" s="1244"/>
      <c r="L83" s="1244"/>
      <c r="M83" s="1244"/>
      <c r="N83" s="1244"/>
      <c r="O83" s="1244"/>
      <c r="P83" s="1244"/>
      <c r="Q83" s="1244"/>
      <c r="R83" s="1244"/>
      <c r="S83" s="1244"/>
      <c r="T83" s="1244"/>
      <c r="U83" s="1244"/>
      <c r="V83" s="1244"/>
      <c r="W83" s="1244"/>
      <c r="X83" s="1244"/>
      <c r="Y83" s="1244"/>
      <c r="Z83" s="1244"/>
      <c r="AA83" s="1244"/>
      <c r="AB83" s="1244"/>
      <c r="AC83" s="1244"/>
      <c r="AD83" s="1244"/>
      <c r="AE83" s="1244"/>
      <c r="AF83" s="1244"/>
      <c r="AG83" s="1244"/>
      <c r="AH83" s="1244"/>
      <c r="AI83" s="1244"/>
      <c r="AJ83" s="1244"/>
      <c r="AK83" s="1244"/>
      <c r="AL83" s="1244"/>
      <c r="AM83" s="1244"/>
      <c r="AN83" s="1244"/>
      <c r="AO83" s="1244"/>
      <c r="AP83" s="1244"/>
      <c r="AQ83" s="1244"/>
      <c r="AR83" s="1244"/>
      <c r="AS83" s="1244"/>
      <c r="AT83" s="1244"/>
      <c r="AU83" s="1244"/>
      <c r="AV83" s="1244"/>
      <c r="AW83" s="1244"/>
      <c r="AX83" s="1244"/>
      <c r="AY83" s="1244"/>
      <c r="AZ83" s="1244"/>
      <c r="BA83" s="1244"/>
      <c r="BB83" s="1244"/>
      <c r="BC83" s="1244"/>
      <c r="BD83" s="1244"/>
      <c r="BE83" s="1244"/>
      <c r="BF83" s="1244"/>
      <c r="BG83" s="1244"/>
      <c r="BH83" s="1244"/>
      <c r="BI83" s="1244"/>
      <c r="BJ83" s="1244"/>
      <c r="BK83" s="1244"/>
      <c r="BL83" s="1244"/>
      <c r="BM83" s="1244"/>
      <c r="BN83" s="1244"/>
      <c r="BO83" s="1244"/>
      <c r="BP83" s="1244"/>
      <c r="BQ83" s="1244"/>
      <c r="BR83" s="1244"/>
      <c r="BS83" s="1244"/>
      <c r="BT83" s="1244"/>
      <c r="BU83" s="1244"/>
      <c r="BV83" s="1244"/>
      <c r="BW83" s="1244"/>
      <c r="BX83" s="1244"/>
      <c r="BY83" s="1244"/>
      <c r="BZ83" s="1244"/>
      <c r="CA83" s="1244"/>
      <c r="CB83" s="1244"/>
      <c r="CC83" s="1244"/>
      <c r="CD83" s="1244"/>
      <c r="CE83" s="1244"/>
      <c r="CF83" s="1244"/>
      <c r="CG83" s="1244"/>
      <c r="CH83" s="1244"/>
      <c r="CI83" s="1244"/>
      <c r="CJ83" s="1244"/>
      <c r="CK83" s="1244"/>
      <c r="CL83" s="1244"/>
      <c r="CM83" s="1244"/>
      <c r="CN83" s="1244"/>
      <c r="CO83" s="1244"/>
      <c r="CP83" s="1244"/>
      <c r="CQ83" s="1244"/>
      <c r="CR83" s="1244"/>
      <c r="CS83" s="1244"/>
      <c r="CT83" s="1244"/>
      <c r="CU83" s="1244"/>
      <c r="CV83" s="1244"/>
      <c r="CW83" s="1244"/>
      <c r="CX83" s="1244"/>
      <c r="CY83" s="1244"/>
      <c r="CZ83" s="1244"/>
      <c r="DA83" s="1244"/>
      <c r="DB83" s="1244"/>
      <c r="DC83" s="1244"/>
      <c r="DD83" s="1243"/>
    </row>
    <row r="84" spans="2:109" ht="13.5" x14ac:dyDescent="0.15">
      <c r="DD84" s="1240"/>
      <c r="DE84" s="1240"/>
    </row>
    <row r="85" spans="2:109" ht="13.5" x14ac:dyDescent="0.15">
      <c r="DD85" s="1240"/>
      <c r="DE85" s="1240"/>
    </row>
  </sheetData>
  <sheetProtection algorithmName="SHA-512" hashValue="7MXkl/KLX6Dx9orn+NxoOp4AcroOJz3h6pJLyLcuwQTEpQv8E19myZR4b4VC5Mr7dpfBwhJ+G+YgGdkAaRo7dA==" saltValue="fFPSB8NFtQ6/W9wPbbwvaQ=="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70" workbookViewId="0">
      <selection activeCell="AN65" sqref="AN65:DC69"/>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506</v>
      </c>
    </row>
  </sheetData>
  <sheetProtection algorithmName="SHA-512" hashValue="dNTig7l1+T3txQNLaBg1oVpBzWX8Ze9d3BkLwKG82+3EbJ0Icv/n/gBlbtSTznqrnubXHbekuD/gXEP8EZevdA==" saltValue="ybqXqiGXTriYpQdNN6iSB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109" zoomScaleNormal="100" zoomScaleSheetLayoutView="55" workbookViewId="0">
      <selection activeCell="AN65" sqref="AN65:DC69"/>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506</v>
      </c>
    </row>
  </sheetData>
  <sheetProtection algorithmName="SHA-512" hashValue="E34gk1UcW9K3kHHhOU+kUWr668TLo7d7W+wqxvGeQg3bga5Z4oj8TDwz4czO7VOqNPu8QvidupF7neB8sfae0A==" saltValue="SBMSgFzC3Qn7hBB5WwrdK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556</v>
      </c>
      <c r="G2" s="148"/>
      <c r="H2" s="149"/>
    </row>
    <row r="3" spans="1:8" x14ac:dyDescent="0.15">
      <c r="A3" s="145" t="s">
        <v>549</v>
      </c>
      <c r="B3" s="150"/>
      <c r="C3" s="151"/>
      <c r="D3" s="152">
        <v>113957</v>
      </c>
      <c r="E3" s="153"/>
      <c r="F3" s="154">
        <v>85042</v>
      </c>
      <c r="G3" s="155"/>
      <c r="H3" s="156"/>
    </row>
    <row r="4" spans="1:8" x14ac:dyDescent="0.15">
      <c r="A4" s="157"/>
      <c r="B4" s="158"/>
      <c r="C4" s="159"/>
      <c r="D4" s="160">
        <v>85534</v>
      </c>
      <c r="E4" s="161"/>
      <c r="F4" s="162">
        <v>50806</v>
      </c>
      <c r="G4" s="163"/>
      <c r="H4" s="164"/>
    </row>
    <row r="5" spans="1:8" x14ac:dyDescent="0.15">
      <c r="A5" s="145" t="s">
        <v>551</v>
      </c>
      <c r="B5" s="150"/>
      <c r="C5" s="151"/>
      <c r="D5" s="152">
        <v>78922</v>
      </c>
      <c r="E5" s="153"/>
      <c r="F5" s="154">
        <v>83774</v>
      </c>
      <c r="G5" s="155"/>
      <c r="H5" s="156"/>
    </row>
    <row r="6" spans="1:8" x14ac:dyDescent="0.15">
      <c r="A6" s="157"/>
      <c r="B6" s="158"/>
      <c r="C6" s="159"/>
      <c r="D6" s="160">
        <v>52272</v>
      </c>
      <c r="E6" s="161"/>
      <c r="F6" s="162">
        <v>52179</v>
      </c>
      <c r="G6" s="163"/>
      <c r="H6" s="164"/>
    </row>
    <row r="7" spans="1:8" x14ac:dyDescent="0.15">
      <c r="A7" s="145" t="s">
        <v>552</v>
      </c>
      <c r="B7" s="150"/>
      <c r="C7" s="151"/>
      <c r="D7" s="152">
        <v>87949</v>
      </c>
      <c r="E7" s="153"/>
      <c r="F7" s="154">
        <v>132981</v>
      </c>
      <c r="G7" s="155"/>
      <c r="H7" s="156"/>
    </row>
    <row r="8" spans="1:8" x14ac:dyDescent="0.15">
      <c r="A8" s="157"/>
      <c r="B8" s="158"/>
      <c r="C8" s="159"/>
      <c r="D8" s="160">
        <v>64368</v>
      </c>
      <c r="E8" s="161"/>
      <c r="F8" s="162">
        <v>56973</v>
      </c>
      <c r="G8" s="163"/>
      <c r="H8" s="164"/>
    </row>
    <row r="9" spans="1:8" x14ac:dyDescent="0.15">
      <c r="A9" s="145" t="s">
        <v>553</v>
      </c>
      <c r="B9" s="150"/>
      <c r="C9" s="151"/>
      <c r="D9" s="152">
        <v>97560</v>
      </c>
      <c r="E9" s="153"/>
      <c r="F9" s="154">
        <v>128523</v>
      </c>
      <c r="G9" s="155"/>
      <c r="H9" s="156"/>
    </row>
    <row r="10" spans="1:8" x14ac:dyDescent="0.15">
      <c r="A10" s="157"/>
      <c r="B10" s="158"/>
      <c r="C10" s="159"/>
      <c r="D10" s="160">
        <v>75052</v>
      </c>
      <c r="E10" s="161"/>
      <c r="F10" s="162">
        <v>56792</v>
      </c>
      <c r="G10" s="163"/>
      <c r="H10" s="164"/>
    </row>
    <row r="11" spans="1:8" x14ac:dyDescent="0.15">
      <c r="A11" s="145" t="s">
        <v>554</v>
      </c>
      <c r="B11" s="150"/>
      <c r="C11" s="151"/>
      <c r="D11" s="152">
        <v>74559</v>
      </c>
      <c r="E11" s="153"/>
      <c r="F11" s="154">
        <v>96469</v>
      </c>
      <c r="G11" s="155"/>
      <c r="H11" s="156"/>
    </row>
    <row r="12" spans="1:8" x14ac:dyDescent="0.15">
      <c r="A12" s="157"/>
      <c r="B12" s="158"/>
      <c r="C12" s="165"/>
      <c r="D12" s="160">
        <v>53229</v>
      </c>
      <c r="E12" s="161"/>
      <c r="F12" s="162">
        <v>49775</v>
      </c>
      <c r="G12" s="163"/>
      <c r="H12" s="164"/>
    </row>
    <row r="13" spans="1:8" x14ac:dyDescent="0.15">
      <c r="A13" s="145"/>
      <c r="B13" s="150"/>
      <c r="C13" s="166"/>
      <c r="D13" s="167">
        <v>90589</v>
      </c>
      <c r="E13" s="168"/>
      <c r="F13" s="169">
        <v>105358</v>
      </c>
      <c r="G13" s="170"/>
      <c r="H13" s="156"/>
    </row>
    <row r="14" spans="1:8" x14ac:dyDescent="0.15">
      <c r="A14" s="157"/>
      <c r="B14" s="158"/>
      <c r="C14" s="159"/>
      <c r="D14" s="160">
        <v>66091</v>
      </c>
      <c r="E14" s="161"/>
      <c r="F14" s="162">
        <v>53305</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6.76</v>
      </c>
      <c r="C19" s="171">
        <f>ROUND(VALUE(SUBSTITUTE(実質収支比率等に係る経年分析!G$48,"▲","-")),2)</f>
        <v>7.32</v>
      </c>
      <c r="D19" s="171">
        <f>ROUND(VALUE(SUBSTITUTE(実質収支比率等に係る経年分析!H$48,"▲","-")),2)</f>
        <v>7.84</v>
      </c>
      <c r="E19" s="171">
        <f>ROUND(VALUE(SUBSTITUTE(実質収支比率等に係る経年分析!I$48,"▲","-")),2)</f>
        <v>8.36</v>
      </c>
      <c r="F19" s="171">
        <f>ROUND(VALUE(SUBSTITUTE(実質収支比率等に係る経年分析!J$48,"▲","-")),2)</f>
        <v>11.48</v>
      </c>
    </row>
    <row r="20" spans="1:11" x14ac:dyDescent="0.15">
      <c r="A20" s="171" t="s">
        <v>55</v>
      </c>
      <c r="B20" s="171">
        <f>ROUND(VALUE(SUBSTITUTE(実質収支比率等に係る経年分析!F$47,"▲","-")),2)</f>
        <v>51.27</v>
      </c>
      <c r="C20" s="171">
        <f>ROUND(VALUE(SUBSTITUTE(実質収支比率等に係る経年分析!G$47,"▲","-")),2)</f>
        <v>51.17</v>
      </c>
      <c r="D20" s="171">
        <f>ROUND(VALUE(SUBSTITUTE(実質収支比率等に係る経年分析!H$47,"▲","-")),2)</f>
        <v>51.18</v>
      </c>
      <c r="E20" s="171">
        <f>ROUND(VALUE(SUBSTITUTE(実質収支比率等に係る経年分析!I$47,"▲","-")),2)</f>
        <v>48.07</v>
      </c>
      <c r="F20" s="171">
        <f>ROUND(VALUE(SUBSTITUTE(実質収支比率等に係る経年分析!J$47,"▲","-")),2)</f>
        <v>47.32</v>
      </c>
    </row>
    <row r="21" spans="1:11" x14ac:dyDescent="0.15">
      <c r="A21" s="171" t="s">
        <v>56</v>
      </c>
      <c r="B21" s="171">
        <f>IF(ISNUMBER(VALUE(SUBSTITUTE(実質収支比率等に係る経年分析!F$49,"▲","-"))),ROUND(VALUE(SUBSTITUTE(実質収支比率等に係る経年分析!F$49,"▲","-")),2),NA())</f>
        <v>2.84</v>
      </c>
      <c r="C21" s="171">
        <f>IF(ISNUMBER(VALUE(SUBSTITUTE(実質収支比率等に係る経年分析!G$49,"▲","-"))),ROUND(VALUE(SUBSTITUTE(実質収支比率等に係る経年分析!G$49,"▲","-")),2),NA())</f>
        <v>3.46</v>
      </c>
      <c r="D21" s="171">
        <f>IF(ISNUMBER(VALUE(SUBSTITUTE(実質収支比率等に係る経年分析!H$49,"▲","-"))),ROUND(VALUE(SUBSTITUTE(実質収支比率等に係る経年分析!H$49,"▲","-")),2),NA())</f>
        <v>4.88</v>
      </c>
      <c r="E21" s="171">
        <f>IF(ISNUMBER(VALUE(SUBSTITUTE(実質収支比率等に係る経年分析!I$49,"▲","-"))),ROUND(VALUE(SUBSTITUTE(実質収支比率等に係る経年分析!I$49,"▲","-")),2),NA())</f>
        <v>5.09</v>
      </c>
      <c r="F21" s="171">
        <f>IF(ISNUMBER(VALUE(SUBSTITUTE(実質収支比率等に係る経年分析!J$49,"▲","-"))),ROUND(VALUE(SUBSTITUTE(実質収支比率等に係る経年分析!J$49,"▲","-")),2),NA())</f>
        <v>5.35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0.72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0.05</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0.02</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美作市老人保健施設事業特別会計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0.06</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0.04</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0.08</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15">
      <c r="A30" s="172" t="str">
        <f>IF(連結実質赤字比率に係る赤字・黒字の構成分析!C$40="",NA(),連結実質赤字比率に係る赤字・黒字の構成分析!C$40)</f>
        <v>矢田茂・原田政次郎・福田五男奨学基金特別会計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0.09</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7.0000000000000007E-2</v>
      </c>
    </row>
    <row r="31" spans="1:11" x14ac:dyDescent="0.15">
      <c r="A31" s="172" t="str">
        <f>IF(連結実質赤字比率に係る赤字・黒字の構成分析!C$39="",NA(),連結実質赤字比率に係る赤字・黒字の構成分析!C$39)</f>
        <v>美作市国民健康保険特別会計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1.18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0.56999999999999995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0.44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0.82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0.72</v>
      </c>
    </row>
    <row r="32" spans="1:11" x14ac:dyDescent="0.15">
      <c r="A32" s="172" t="str">
        <f>IF(連結実質赤字比率に係る赤字・黒字の構成分析!C$38="",NA(),連結実質赤字比率に係る赤字・黒字の構成分析!C$38)</f>
        <v>美作市介護保険特別会計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0.89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0.92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0.79</v>
      </c>
    </row>
    <row r="33" spans="1:16" x14ac:dyDescent="0.15">
      <c r="A33" s="172" t="str">
        <f>IF(連結実質赤字比率に係る赤字・黒字の構成分析!C$37="",NA(),連結実質赤字比率に係る赤字・黒字の構成分析!C$37)</f>
        <v>美作市下水道事業会計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3.06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3.87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3.41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3.62</v>
      </c>
    </row>
    <row r="34" spans="1:16" x14ac:dyDescent="0.15">
      <c r="A34" s="172" t="str">
        <f>IF(連結実質赤字比率に係る赤字・黒字の構成分析!C$36="",NA(),連結実質赤字比率に係る赤字・黒字の構成分析!C$36)</f>
        <v>美作市水道事業会計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8.5299999999999994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7.57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8.1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7.44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7.48</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6.64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7.22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7.73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8.2799999999999994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11.39</v>
      </c>
    </row>
    <row r="36" spans="1:16" x14ac:dyDescent="0.15">
      <c r="A36" s="172" t="str">
        <f>IF(連結実質赤字比率に係る赤字・黒字の構成分析!C$34="",NA(),連結実質赤字比率に係る赤字・黒字の構成分析!C$34)</f>
        <v>美作市病院事業会計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11.89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13.28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14.87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15.43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17.27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3578</v>
      </c>
      <c r="E42" s="173"/>
      <c r="F42" s="173"/>
      <c r="G42" s="173">
        <f>'実質公債費比率（分子）の構造'!L$52</f>
        <v>3589</v>
      </c>
      <c r="H42" s="173"/>
      <c r="I42" s="173"/>
      <c r="J42" s="173">
        <f>'実質公債費比率（分子）の構造'!M$52</f>
        <v>3693</v>
      </c>
      <c r="K42" s="173"/>
      <c r="L42" s="173"/>
      <c r="M42" s="173">
        <f>'実質公債費比率（分子）の構造'!N$52</f>
        <v>3666</v>
      </c>
      <c r="N42" s="173"/>
      <c r="O42" s="173"/>
      <c r="P42" s="173">
        <f>'実質公債費比率（分子）の構造'!O$52</f>
        <v>3612</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5</v>
      </c>
      <c r="C45" s="173"/>
      <c r="D45" s="173"/>
      <c r="E45" s="173">
        <f>'実質公債費比率（分子）の構造'!L$49</f>
        <v>5</v>
      </c>
      <c r="F45" s="173"/>
      <c r="G45" s="173"/>
      <c r="H45" s="173">
        <f>'実質公債費比率（分子）の構造'!M$49</f>
        <v>5</v>
      </c>
      <c r="I45" s="173"/>
      <c r="J45" s="173"/>
      <c r="K45" s="173">
        <f>'実質公債費比率（分子）の構造'!N$49</f>
        <v>2</v>
      </c>
      <c r="L45" s="173"/>
      <c r="M45" s="173"/>
      <c r="N45" s="173" t="str">
        <f>'実質公債費比率（分子）の構造'!O$49</f>
        <v>-</v>
      </c>
      <c r="O45" s="173"/>
      <c r="P45" s="173"/>
    </row>
    <row r="46" spans="1:16" x14ac:dyDescent="0.15">
      <c r="A46" s="173" t="s">
        <v>67</v>
      </c>
      <c r="B46" s="173">
        <f>'実質公債費比率（分子）の構造'!K$48</f>
        <v>2017</v>
      </c>
      <c r="C46" s="173"/>
      <c r="D46" s="173"/>
      <c r="E46" s="173">
        <f>'実質公債費比率（分子）の構造'!L$48</f>
        <v>1984</v>
      </c>
      <c r="F46" s="173"/>
      <c r="G46" s="173"/>
      <c r="H46" s="173">
        <f>'実質公債費比率（分子）の構造'!M$48</f>
        <v>1972</v>
      </c>
      <c r="I46" s="173"/>
      <c r="J46" s="173"/>
      <c r="K46" s="173">
        <f>'実質公債費比率（分子）の構造'!N$48</f>
        <v>1968</v>
      </c>
      <c r="L46" s="173"/>
      <c r="M46" s="173"/>
      <c r="N46" s="173">
        <f>'実質公債費比率（分子）の構造'!O$48</f>
        <v>2012</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2906</v>
      </c>
      <c r="C49" s="173"/>
      <c r="D49" s="173"/>
      <c r="E49" s="173">
        <f>'実質公債費比率（分子）の構造'!L$45</f>
        <v>2814</v>
      </c>
      <c r="F49" s="173"/>
      <c r="G49" s="173"/>
      <c r="H49" s="173">
        <f>'実質公債費比率（分子）の構造'!M$45</f>
        <v>2922</v>
      </c>
      <c r="I49" s="173"/>
      <c r="J49" s="173"/>
      <c r="K49" s="173">
        <f>'実質公債費比率（分子）の構造'!N$45</f>
        <v>2848</v>
      </c>
      <c r="L49" s="173"/>
      <c r="M49" s="173"/>
      <c r="N49" s="173">
        <f>'実質公債費比率（分子）の構造'!O$45</f>
        <v>2745</v>
      </c>
      <c r="O49" s="173"/>
      <c r="P49" s="173"/>
    </row>
    <row r="50" spans="1:16" x14ac:dyDescent="0.15">
      <c r="A50" s="173" t="s">
        <v>71</v>
      </c>
      <c r="B50" s="173" t="e">
        <f>NA()</f>
        <v>#N/A</v>
      </c>
      <c r="C50" s="173">
        <f>IF(ISNUMBER('実質公債費比率（分子）の構造'!K$53),'実質公債費比率（分子）の構造'!K$53,NA())</f>
        <v>1350</v>
      </c>
      <c r="D50" s="173" t="e">
        <f>NA()</f>
        <v>#N/A</v>
      </c>
      <c r="E50" s="173" t="e">
        <f>NA()</f>
        <v>#N/A</v>
      </c>
      <c r="F50" s="173">
        <f>IF(ISNUMBER('実質公債費比率（分子）の構造'!L$53),'実質公債費比率（分子）の構造'!L$53,NA())</f>
        <v>1214</v>
      </c>
      <c r="G50" s="173" t="e">
        <f>NA()</f>
        <v>#N/A</v>
      </c>
      <c r="H50" s="173" t="e">
        <f>NA()</f>
        <v>#N/A</v>
      </c>
      <c r="I50" s="173">
        <f>IF(ISNUMBER('実質公債費比率（分子）の構造'!M$53),'実質公債費比率（分子）の構造'!M$53,NA())</f>
        <v>1206</v>
      </c>
      <c r="J50" s="173" t="e">
        <f>NA()</f>
        <v>#N/A</v>
      </c>
      <c r="K50" s="173" t="e">
        <f>NA()</f>
        <v>#N/A</v>
      </c>
      <c r="L50" s="173">
        <f>IF(ISNUMBER('実質公債費比率（分子）の構造'!N$53),'実質公債費比率（分子）の構造'!N$53,NA())</f>
        <v>1152</v>
      </c>
      <c r="M50" s="173" t="e">
        <f>NA()</f>
        <v>#N/A</v>
      </c>
      <c r="N50" s="173" t="e">
        <f>NA()</f>
        <v>#N/A</v>
      </c>
      <c r="O50" s="173">
        <f>IF(ISNUMBER('実質公債費比率（分子）の構造'!O$53),'実質公債費比率（分子）の構造'!O$53,NA())</f>
        <v>1145</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33019</v>
      </c>
      <c r="E56" s="172"/>
      <c r="F56" s="172"/>
      <c r="G56" s="172">
        <f>'将来負担比率（分子）の構造'!J$52</f>
        <v>31696</v>
      </c>
      <c r="H56" s="172"/>
      <c r="I56" s="172"/>
      <c r="J56" s="172">
        <f>'将来負担比率（分子）の構造'!K$52</f>
        <v>30303</v>
      </c>
      <c r="K56" s="172"/>
      <c r="L56" s="172"/>
      <c r="M56" s="172">
        <f>'将来負担比率（分子）の構造'!L$52</f>
        <v>28973</v>
      </c>
      <c r="N56" s="172"/>
      <c r="O56" s="172"/>
      <c r="P56" s="172">
        <f>'将来負担比率（分子）の構造'!M$52</f>
        <v>27129</v>
      </c>
    </row>
    <row r="57" spans="1:16" x14ac:dyDescent="0.15">
      <c r="A57" s="172" t="s">
        <v>42</v>
      </c>
      <c r="B57" s="172"/>
      <c r="C57" s="172"/>
      <c r="D57" s="172">
        <f>'将来負担比率（分子）の構造'!I$51</f>
        <v>668</v>
      </c>
      <c r="E57" s="172"/>
      <c r="F57" s="172"/>
      <c r="G57" s="172">
        <f>'将来負担比率（分子）の構造'!J$51</f>
        <v>616</v>
      </c>
      <c r="H57" s="172"/>
      <c r="I57" s="172"/>
      <c r="J57" s="172">
        <f>'将来負担比率（分子）の構造'!K$51</f>
        <v>547</v>
      </c>
      <c r="K57" s="172"/>
      <c r="L57" s="172"/>
      <c r="M57" s="172">
        <f>'将来負担比率（分子）の構造'!L$51</f>
        <v>838</v>
      </c>
      <c r="N57" s="172"/>
      <c r="O57" s="172"/>
      <c r="P57" s="172">
        <f>'将来負担比率（分子）の構造'!M$51</f>
        <v>745</v>
      </c>
    </row>
    <row r="58" spans="1:16" x14ac:dyDescent="0.15">
      <c r="A58" s="172" t="s">
        <v>41</v>
      </c>
      <c r="B58" s="172"/>
      <c r="C58" s="172"/>
      <c r="D58" s="172">
        <f>'将来負担比率（分子）の構造'!I$50</f>
        <v>13766</v>
      </c>
      <c r="E58" s="172"/>
      <c r="F58" s="172"/>
      <c r="G58" s="172">
        <f>'将来負担比率（分子）の構造'!J$50</f>
        <v>13846</v>
      </c>
      <c r="H58" s="172"/>
      <c r="I58" s="172"/>
      <c r="J58" s="172">
        <f>'将来負担比率（分子）の構造'!K$50</f>
        <v>14265</v>
      </c>
      <c r="K58" s="172"/>
      <c r="L58" s="172"/>
      <c r="M58" s="172">
        <f>'将来負担比率（分子）の構造'!L$50</f>
        <v>14031</v>
      </c>
      <c r="N58" s="172"/>
      <c r="O58" s="172"/>
      <c r="P58" s="172">
        <f>'将来負担比率（分子）の構造'!M$50</f>
        <v>15214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4</v>
      </c>
      <c r="C61" s="172"/>
      <c r="D61" s="172"/>
      <c r="E61" s="172">
        <f>'将来負担比率（分子）の構造'!J$46</f>
        <v>1</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2357</v>
      </c>
      <c r="C62" s="172"/>
      <c r="D62" s="172"/>
      <c r="E62" s="172">
        <f>'将来負担比率（分子）の構造'!J$45</f>
        <v>2373</v>
      </c>
      <c r="F62" s="172"/>
      <c r="G62" s="172"/>
      <c r="H62" s="172">
        <f>'将来負担比率（分子）の構造'!K$45</f>
        <v>2313</v>
      </c>
      <c r="I62" s="172"/>
      <c r="J62" s="172"/>
      <c r="K62" s="172">
        <f>'将来負担比率（分子）の構造'!L$45</f>
        <v>2268</v>
      </c>
      <c r="L62" s="172"/>
      <c r="M62" s="172"/>
      <c r="N62" s="172">
        <f>'将来負担比率（分子）の構造'!M$45</f>
        <v>2285</v>
      </c>
      <c r="O62" s="172"/>
      <c r="P62" s="172"/>
    </row>
    <row r="63" spans="1:16" x14ac:dyDescent="0.15">
      <c r="A63" s="172" t="s">
        <v>34</v>
      </c>
      <c r="B63" s="172">
        <f>'将来負担比率（分子）の構造'!I$44</f>
        <v>21</v>
      </c>
      <c r="C63" s="172"/>
      <c r="D63" s="172"/>
      <c r="E63" s="172">
        <f>'将来負担比率（分子）の構造'!J$44</f>
        <v>16</v>
      </c>
      <c r="F63" s="172"/>
      <c r="G63" s="172"/>
      <c r="H63" s="172">
        <f>'将来負担比率（分子）の構造'!K$44</f>
        <v>12</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20842</v>
      </c>
      <c r="C64" s="172"/>
      <c r="D64" s="172"/>
      <c r="E64" s="172">
        <f>'将来負担比率（分子）の構造'!J$43</f>
        <v>19674</v>
      </c>
      <c r="F64" s="172"/>
      <c r="G64" s="172"/>
      <c r="H64" s="172">
        <f>'将来負担比率（分子）の構造'!K$43</f>
        <v>18025</v>
      </c>
      <c r="I64" s="172"/>
      <c r="J64" s="172"/>
      <c r="K64" s="172">
        <f>'将来負担比率（分子）の構造'!L$43</f>
        <v>15809</v>
      </c>
      <c r="L64" s="172"/>
      <c r="M64" s="172"/>
      <c r="N64" s="172">
        <f>'将来負担比率（分子）の構造'!M$43</f>
        <v>14317</v>
      </c>
      <c r="O64" s="172"/>
      <c r="P64" s="172"/>
    </row>
    <row r="65" spans="1:16" x14ac:dyDescent="0.15">
      <c r="A65" s="172" t="s">
        <v>32</v>
      </c>
      <c r="B65" s="172">
        <f>'将来負担比率（分子）の構造'!I$42</f>
        <v>65</v>
      </c>
      <c r="C65" s="172"/>
      <c r="D65" s="172"/>
      <c r="E65" s="172">
        <f>'将来負担比率（分子）の構造'!J$42</f>
        <v>52</v>
      </c>
      <c r="F65" s="172"/>
      <c r="G65" s="172"/>
      <c r="H65" s="172">
        <f>'将来負担比率（分子）の構造'!K$42</f>
        <v>45</v>
      </c>
      <c r="I65" s="172"/>
      <c r="J65" s="172"/>
      <c r="K65" s="172">
        <f>'将来負担比率（分子）の構造'!L$42</f>
        <v>45</v>
      </c>
      <c r="L65" s="172"/>
      <c r="M65" s="172"/>
      <c r="N65" s="172">
        <f>'将来負担比率（分子）の構造'!M$42</f>
        <v>30</v>
      </c>
      <c r="O65" s="172"/>
      <c r="P65" s="172"/>
    </row>
    <row r="66" spans="1:16" x14ac:dyDescent="0.15">
      <c r="A66" s="172" t="s">
        <v>31</v>
      </c>
      <c r="B66" s="172">
        <f>'将来負担比率（分子）の構造'!I$41</f>
        <v>26424</v>
      </c>
      <c r="C66" s="172"/>
      <c r="D66" s="172"/>
      <c r="E66" s="172">
        <f>'将来負担比率（分子）の構造'!J$41</f>
        <v>25637</v>
      </c>
      <c r="F66" s="172"/>
      <c r="G66" s="172"/>
      <c r="H66" s="172">
        <f>'将来負担比率（分子）の構造'!K$41</f>
        <v>24667</v>
      </c>
      <c r="I66" s="172"/>
      <c r="J66" s="172"/>
      <c r="K66" s="172">
        <f>'将来負担比率（分子）の構造'!L$41</f>
        <v>23911</v>
      </c>
      <c r="L66" s="172"/>
      <c r="M66" s="172"/>
      <c r="N66" s="172">
        <f>'将来負担比率（分子）の構造'!M$41</f>
        <v>23151</v>
      </c>
      <c r="O66" s="172"/>
      <c r="P66" s="172"/>
    </row>
    <row r="67" spans="1:16" x14ac:dyDescent="0.15">
      <c r="A67" s="172" t="s">
        <v>75</v>
      </c>
      <c r="B67" s="172" t="e">
        <f>NA()</f>
        <v>#N/A</v>
      </c>
      <c r="C67" s="172">
        <f>IF(ISNUMBER('将来負担比率（分子）の構造'!I$53), IF('将来負担比率（分子）の構造'!I$53 &lt; 0, 0, '将来負担比率（分子）の構造'!I$53), NA())</f>
        <v>2260</v>
      </c>
      <c r="D67" s="172" t="e">
        <f>NA()</f>
        <v>#N/A</v>
      </c>
      <c r="E67" s="172" t="e">
        <f>NA()</f>
        <v>#N/A</v>
      </c>
      <c r="F67" s="172">
        <f>IF(ISNUMBER('将来負担比率（分子）の構造'!J$53), IF('将来負担比率（分子）の構造'!J$53 &lt; 0, 0, '将来負担比率（分子）の構造'!J$53), NA())</f>
        <v>1594</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6909</v>
      </c>
      <c r="C72" s="176">
        <f>基金残高に係る経年分析!G55</f>
        <v>6718</v>
      </c>
      <c r="D72" s="176">
        <f>基金残高に係る経年分析!H55</f>
        <v>6759</v>
      </c>
    </row>
    <row r="73" spans="1:16" x14ac:dyDescent="0.15">
      <c r="A73" s="175" t="s">
        <v>78</v>
      </c>
      <c r="B73" s="176">
        <f>基金残高に係る経年分析!F56</f>
        <v>1692</v>
      </c>
      <c r="C73" s="176">
        <f>基金残高に係る経年分析!G56</f>
        <v>1439</v>
      </c>
      <c r="D73" s="176">
        <f>基金残高に係る経年分析!H56</f>
        <v>2118</v>
      </c>
    </row>
    <row r="74" spans="1:16" x14ac:dyDescent="0.15">
      <c r="A74" s="175" t="s">
        <v>79</v>
      </c>
      <c r="B74" s="176">
        <f>基金残高に係る経年分析!F57</f>
        <v>7748</v>
      </c>
      <c r="C74" s="176">
        <f>基金残高に係る経年分析!G57</f>
        <v>7911</v>
      </c>
      <c r="D74" s="176">
        <f>基金残高に係る経年分析!H57</f>
        <v>8222</v>
      </c>
    </row>
  </sheetData>
  <sheetProtection algorithmName="SHA-512" hashValue="y7QftnbzqVD2g88UMcHl/weQVaFjqTXurlOZ/zE4w/nfYuACRk5X/Qw/Km6xRPMI7r0bUpN8ABSQjRlgE93xAQ==" saltValue="67ziqxuC6AvwPxaTvnEOX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13" workbookViewId="0">
      <selection activeCell="R26" sqref="R26:Y26"/>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210</v>
      </c>
      <c r="DI1" s="746"/>
      <c r="DJ1" s="746"/>
      <c r="DK1" s="746"/>
      <c r="DL1" s="746"/>
      <c r="DM1" s="746"/>
      <c r="DN1" s="747"/>
      <c r="DO1" s="212"/>
      <c r="DP1" s="745" t="s">
        <v>211</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213</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214</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215</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216</v>
      </c>
      <c r="S4" s="688"/>
      <c r="T4" s="688"/>
      <c r="U4" s="688"/>
      <c r="V4" s="688"/>
      <c r="W4" s="688"/>
      <c r="X4" s="688"/>
      <c r="Y4" s="689"/>
      <c r="Z4" s="687" t="s">
        <v>217</v>
      </c>
      <c r="AA4" s="688"/>
      <c r="AB4" s="688"/>
      <c r="AC4" s="689"/>
      <c r="AD4" s="687" t="s">
        <v>218</v>
      </c>
      <c r="AE4" s="688"/>
      <c r="AF4" s="688"/>
      <c r="AG4" s="688"/>
      <c r="AH4" s="688"/>
      <c r="AI4" s="688"/>
      <c r="AJ4" s="688"/>
      <c r="AK4" s="689"/>
      <c r="AL4" s="687" t="s">
        <v>217</v>
      </c>
      <c r="AM4" s="688"/>
      <c r="AN4" s="688"/>
      <c r="AO4" s="689"/>
      <c r="AP4" s="748" t="s">
        <v>219</v>
      </c>
      <c r="AQ4" s="748"/>
      <c r="AR4" s="748"/>
      <c r="AS4" s="748"/>
      <c r="AT4" s="748"/>
      <c r="AU4" s="748"/>
      <c r="AV4" s="748"/>
      <c r="AW4" s="748"/>
      <c r="AX4" s="748"/>
      <c r="AY4" s="748"/>
      <c r="AZ4" s="748"/>
      <c r="BA4" s="748"/>
      <c r="BB4" s="748"/>
      <c r="BC4" s="748"/>
      <c r="BD4" s="748"/>
      <c r="BE4" s="748"/>
      <c r="BF4" s="748"/>
      <c r="BG4" s="748" t="s">
        <v>220</v>
      </c>
      <c r="BH4" s="748"/>
      <c r="BI4" s="748"/>
      <c r="BJ4" s="748"/>
      <c r="BK4" s="748"/>
      <c r="BL4" s="748"/>
      <c r="BM4" s="748"/>
      <c r="BN4" s="748"/>
      <c r="BO4" s="748" t="s">
        <v>217</v>
      </c>
      <c r="BP4" s="748"/>
      <c r="BQ4" s="748"/>
      <c r="BR4" s="748"/>
      <c r="BS4" s="748" t="s">
        <v>221</v>
      </c>
      <c r="BT4" s="748"/>
      <c r="BU4" s="748"/>
      <c r="BV4" s="748"/>
      <c r="BW4" s="748"/>
      <c r="BX4" s="748"/>
      <c r="BY4" s="748"/>
      <c r="BZ4" s="748"/>
      <c r="CA4" s="748"/>
      <c r="CB4" s="748"/>
      <c r="CD4" s="730" t="s">
        <v>222</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15">
      <c r="B5" s="695" t="s">
        <v>223</v>
      </c>
      <c r="C5" s="696"/>
      <c r="D5" s="696"/>
      <c r="E5" s="696"/>
      <c r="F5" s="696"/>
      <c r="G5" s="696"/>
      <c r="H5" s="696"/>
      <c r="I5" s="696"/>
      <c r="J5" s="696"/>
      <c r="K5" s="696"/>
      <c r="L5" s="696"/>
      <c r="M5" s="696"/>
      <c r="N5" s="696"/>
      <c r="O5" s="696"/>
      <c r="P5" s="696"/>
      <c r="Q5" s="697"/>
      <c r="R5" s="681">
        <v>3406877</v>
      </c>
      <c r="S5" s="682"/>
      <c r="T5" s="682"/>
      <c r="U5" s="682"/>
      <c r="V5" s="682"/>
      <c r="W5" s="682"/>
      <c r="X5" s="682"/>
      <c r="Y5" s="725"/>
      <c r="Z5" s="743">
        <v>14.3</v>
      </c>
      <c r="AA5" s="743"/>
      <c r="AB5" s="743"/>
      <c r="AC5" s="743"/>
      <c r="AD5" s="744">
        <v>3406877</v>
      </c>
      <c r="AE5" s="744"/>
      <c r="AF5" s="744"/>
      <c r="AG5" s="744"/>
      <c r="AH5" s="744"/>
      <c r="AI5" s="744"/>
      <c r="AJ5" s="744"/>
      <c r="AK5" s="744"/>
      <c r="AL5" s="726">
        <v>24.3</v>
      </c>
      <c r="AM5" s="700"/>
      <c r="AN5" s="700"/>
      <c r="AO5" s="727"/>
      <c r="AP5" s="695" t="s">
        <v>224</v>
      </c>
      <c r="AQ5" s="696"/>
      <c r="AR5" s="696"/>
      <c r="AS5" s="696"/>
      <c r="AT5" s="696"/>
      <c r="AU5" s="696"/>
      <c r="AV5" s="696"/>
      <c r="AW5" s="696"/>
      <c r="AX5" s="696"/>
      <c r="AY5" s="696"/>
      <c r="AZ5" s="696"/>
      <c r="BA5" s="696"/>
      <c r="BB5" s="696"/>
      <c r="BC5" s="696"/>
      <c r="BD5" s="696"/>
      <c r="BE5" s="696"/>
      <c r="BF5" s="697"/>
      <c r="BG5" s="628">
        <v>3384910</v>
      </c>
      <c r="BH5" s="629"/>
      <c r="BI5" s="629"/>
      <c r="BJ5" s="629"/>
      <c r="BK5" s="629"/>
      <c r="BL5" s="629"/>
      <c r="BM5" s="629"/>
      <c r="BN5" s="630"/>
      <c r="BO5" s="655">
        <v>99.4</v>
      </c>
      <c r="BP5" s="655"/>
      <c r="BQ5" s="655"/>
      <c r="BR5" s="655"/>
      <c r="BS5" s="656">
        <v>27252</v>
      </c>
      <c r="BT5" s="656"/>
      <c r="BU5" s="656"/>
      <c r="BV5" s="656"/>
      <c r="BW5" s="656"/>
      <c r="BX5" s="656"/>
      <c r="BY5" s="656"/>
      <c r="BZ5" s="656"/>
      <c r="CA5" s="656"/>
      <c r="CB5" s="723"/>
      <c r="CD5" s="730" t="s">
        <v>219</v>
      </c>
      <c r="CE5" s="731"/>
      <c r="CF5" s="731"/>
      <c r="CG5" s="731"/>
      <c r="CH5" s="731"/>
      <c r="CI5" s="731"/>
      <c r="CJ5" s="731"/>
      <c r="CK5" s="731"/>
      <c r="CL5" s="731"/>
      <c r="CM5" s="731"/>
      <c r="CN5" s="731"/>
      <c r="CO5" s="731"/>
      <c r="CP5" s="731"/>
      <c r="CQ5" s="732"/>
      <c r="CR5" s="730" t="s">
        <v>225</v>
      </c>
      <c r="CS5" s="731"/>
      <c r="CT5" s="731"/>
      <c r="CU5" s="731"/>
      <c r="CV5" s="731"/>
      <c r="CW5" s="731"/>
      <c r="CX5" s="731"/>
      <c r="CY5" s="732"/>
      <c r="CZ5" s="730" t="s">
        <v>217</v>
      </c>
      <c r="DA5" s="731"/>
      <c r="DB5" s="731"/>
      <c r="DC5" s="732"/>
      <c r="DD5" s="730" t="s">
        <v>226</v>
      </c>
      <c r="DE5" s="731"/>
      <c r="DF5" s="731"/>
      <c r="DG5" s="731"/>
      <c r="DH5" s="731"/>
      <c r="DI5" s="731"/>
      <c r="DJ5" s="731"/>
      <c r="DK5" s="731"/>
      <c r="DL5" s="731"/>
      <c r="DM5" s="731"/>
      <c r="DN5" s="731"/>
      <c r="DO5" s="731"/>
      <c r="DP5" s="732"/>
      <c r="DQ5" s="730" t="s">
        <v>227</v>
      </c>
      <c r="DR5" s="731"/>
      <c r="DS5" s="731"/>
      <c r="DT5" s="731"/>
      <c r="DU5" s="731"/>
      <c r="DV5" s="731"/>
      <c r="DW5" s="731"/>
      <c r="DX5" s="731"/>
      <c r="DY5" s="731"/>
      <c r="DZ5" s="731"/>
      <c r="EA5" s="731"/>
      <c r="EB5" s="731"/>
      <c r="EC5" s="732"/>
    </row>
    <row r="6" spans="2:143" ht="11.25" customHeight="1" x14ac:dyDescent="0.15">
      <c r="B6" s="625" t="s">
        <v>228</v>
      </c>
      <c r="C6" s="626"/>
      <c r="D6" s="626"/>
      <c r="E6" s="626"/>
      <c r="F6" s="626"/>
      <c r="G6" s="626"/>
      <c r="H6" s="626"/>
      <c r="I6" s="626"/>
      <c r="J6" s="626"/>
      <c r="K6" s="626"/>
      <c r="L6" s="626"/>
      <c r="M6" s="626"/>
      <c r="N6" s="626"/>
      <c r="O6" s="626"/>
      <c r="P6" s="626"/>
      <c r="Q6" s="627"/>
      <c r="R6" s="628">
        <v>277963</v>
      </c>
      <c r="S6" s="629"/>
      <c r="T6" s="629"/>
      <c r="U6" s="629"/>
      <c r="V6" s="629"/>
      <c r="W6" s="629"/>
      <c r="X6" s="629"/>
      <c r="Y6" s="630"/>
      <c r="Z6" s="655">
        <v>1.2</v>
      </c>
      <c r="AA6" s="655"/>
      <c r="AB6" s="655"/>
      <c r="AC6" s="655"/>
      <c r="AD6" s="656">
        <v>277963</v>
      </c>
      <c r="AE6" s="656"/>
      <c r="AF6" s="656"/>
      <c r="AG6" s="656"/>
      <c r="AH6" s="656"/>
      <c r="AI6" s="656"/>
      <c r="AJ6" s="656"/>
      <c r="AK6" s="656"/>
      <c r="AL6" s="631">
        <v>2</v>
      </c>
      <c r="AM6" s="632"/>
      <c r="AN6" s="632"/>
      <c r="AO6" s="657"/>
      <c r="AP6" s="625" t="s">
        <v>229</v>
      </c>
      <c r="AQ6" s="626"/>
      <c r="AR6" s="626"/>
      <c r="AS6" s="626"/>
      <c r="AT6" s="626"/>
      <c r="AU6" s="626"/>
      <c r="AV6" s="626"/>
      <c r="AW6" s="626"/>
      <c r="AX6" s="626"/>
      <c r="AY6" s="626"/>
      <c r="AZ6" s="626"/>
      <c r="BA6" s="626"/>
      <c r="BB6" s="626"/>
      <c r="BC6" s="626"/>
      <c r="BD6" s="626"/>
      <c r="BE6" s="626"/>
      <c r="BF6" s="627"/>
      <c r="BG6" s="628">
        <v>3384910</v>
      </c>
      <c r="BH6" s="629"/>
      <c r="BI6" s="629"/>
      <c r="BJ6" s="629"/>
      <c r="BK6" s="629"/>
      <c r="BL6" s="629"/>
      <c r="BM6" s="629"/>
      <c r="BN6" s="630"/>
      <c r="BO6" s="655">
        <v>99.4</v>
      </c>
      <c r="BP6" s="655"/>
      <c r="BQ6" s="655"/>
      <c r="BR6" s="655"/>
      <c r="BS6" s="656">
        <v>27252</v>
      </c>
      <c r="BT6" s="656"/>
      <c r="BU6" s="656"/>
      <c r="BV6" s="656"/>
      <c r="BW6" s="656"/>
      <c r="BX6" s="656"/>
      <c r="BY6" s="656"/>
      <c r="BZ6" s="656"/>
      <c r="CA6" s="656"/>
      <c r="CB6" s="723"/>
      <c r="CD6" s="684" t="s">
        <v>230</v>
      </c>
      <c r="CE6" s="685"/>
      <c r="CF6" s="685"/>
      <c r="CG6" s="685"/>
      <c r="CH6" s="685"/>
      <c r="CI6" s="685"/>
      <c r="CJ6" s="685"/>
      <c r="CK6" s="685"/>
      <c r="CL6" s="685"/>
      <c r="CM6" s="685"/>
      <c r="CN6" s="685"/>
      <c r="CO6" s="685"/>
      <c r="CP6" s="685"/>
      <c r="CQ6" s="686"/>
      <c r="CR6" s="628">
        <v>164061</v>
      </c>
      <c r="CS6" s="629"/>
      <c r="CT6" s="629"/>
      <c r="CU6" s="629"/>
      <c r="CV6" s="629"/>
      <c r="CW6" s="629"/>
      <c r="CX6" s="629"/>
      <c r="CY6" s="630"/>
      <c r="CZ6" s="726">
        <v>0.7</v>
      </c>
      <c r="DA6" s="700"/>
      <c r="DB6" s="700"/>
      <c r="DC6" s="729"/>
      <c r="DD6" s="634" t="s">
        <v>128</v>
      </c>
      <c r="DE6" s="629"/>
      <c r="DF6" s="629"/>
      <c r="DG6" s="629"/>
      <c r="DH6" s="629"/>
      <c r="DI6" s="629"/>
      <c r="DJ6" s="629"/>
      <c r="DK6" s="629"/>
      <c r="DL6" s="629"/>
      <c r="DM6" s="629"/>
      <c r="DN6" s="629"/>
      <c r="DO6" s="629"/>
      <c r="DP6" s="630"/>
      <c r="DQ6" s="634">
        <v>164061</v>
      </c>
      <c r="DR6" s="629"/>
      <c r="DS6" s="629"/>
      <c r="DT6" s="629"/>
      <c r="DU6" s="629"/>
      <c r="DV6" s="629"/>
      <c r="DW6" s="629"/>
      <c r="DX6" s="629"/>
      <c r="DY6" s="629"/>
      <c r="DZ6" s="629"/>
      <c r="EA6" s="629"/>
      <c r="EB6" s="629"/>
      <c r="EC6" s="669"/>
    </row>
    <row r="7" spans="2:143" ht="11.25" customHeight="1" x14ac:dyDescent="0.15">
      <c r="B7" s="625" t="s">
        <v>231</v>
      </c>
      <c r="C7" s="626"/>
      <c r="D7" s="626"/>
      <c r="E7" s="626"/>
      <c r="F7" s="626"/>
      <c r="G7" s="626"/>
      <c r="H7" s="626"/>
      <c r="I7" s="626"/>
      <c r="J7" s="626"/>
      <c r="K7" s="626"/>
      <c r="L7" s="626"/>
      <c r="M7" s="626"/>
      <c r="N7" s="626"/>
      <c r="O7" s="626"/>
      <c r="P7" s="626"/>
      <c r="Q7" s="627"/>
      <c r="R7" s="628">
        <v>2028</v>
      </c>
      <c r="S7" s="629"/>
      <c r="T7" s="629"/>
      <c r="U7" s="629"/>
      <c r="V7" s="629"/>
      <c r="W7" s="629"/>
      <c r="X7" s="629"/>
      <c r="Y7" s="630"/>
      <c r="Z7" s="655">
        <v>0</v>
      </c>
      <c r="AA7" s="655"/>
      <c r="AB7" s="655"/>
      <c r="AC7" s="655"/>
      <c r="AD7" s="656">
        <v>2028</v>
      </c>
      <c r="AE7" s="656"/>
      <c r="AF7" s="656"/>
      <c r="AG7" s="656"/>
      <c r="AH7" s="656"/>
      <c r="AI7" s="656"/>
      <c r="AJ7" s="656"/>
      <c r="AK7" s="656"/>
      <c r="AL7" s="631">
        <v>0</v>
      </c>
      <c r="AM7" s="632"/>
      <c r="AN7" s="632"/>
      <c r="AO7" s="657"/>
      <c r="AP7" s="625" t="s">
        <v>232</v>
      </c>
      <c r="AQ7" s="626"/>
      <c r="AR7" s="626"/>
      <c r="AS7" s="626"/>
      <c r="AT7" s="626"/>
      <c r="AU7" s="626"/>
      <c r="AV7" s="626"/>
      <c r="AW7" s="626"/>
      <c r="AX7" s="626"/>
      <c r="AY7" s="626"/>
      <c r="AZ7" s="626"/>
      <c r="BA7" s="626"/>
      <c r="BB7" s="626"/>
      <c r="BC7" s="626"/>
      <c r="BD7" s="626"/>
      <c r="BE7" s="626"/>
      <c r="BF7" s="627"/>
      <c r="BG7" s="628">
        <v>1083932</v>
      </c>
      <c r="BH7" s="629"/>
      <c r="BI7" s="629"/>
      <c r="BJ7" s="629"/>
      <c r="BK7" s="629"/>
      <c r="BL7" s="629"/>
      <c r="BM7" s="629"/>
      <c r="BN7" s="630"/>
      <c r="BO7" s="655">
        <v>31.8</v>
      </c>
      <c r="BP7" s="655"/>
      <c r="BQ7" s="655"/>
      <c r="BR7" s="655"/>
      <c r="BS7" s="656">
        <v>27252</v>
      </c>
      <c r="BT7" s="656"/>
      <c r="BU7" s="656"/>
      <c r="BV7" s="656"/>
      <c r="BW7" s="656"/>
      <c r="BX7" s="656"/>
      <c r="BY7" s="656"/>
      <c r="BZ7" s="656"/>
      <c r="CA7" s="656"/>
      <c r="CB7" s="723"/>
      <c r="CD7" s="670" t="s">
        <v>233</v>
      </c>
      <c r="CE7" s="667"/>
      <c r="CF7" s="667"/>
      <c r="CG7" s="667"/>
      <c r="CH7" s="667"/>
      <c r="CI7" s="667"/>
      <c r="CJ7" s="667"/>
      <c r="CK7" s="667"/>
      <c r="CL7" s="667"/>
      <c r="CM7" s="667"/>
      <c r="CN7" s="667"/>
      <c r="CO7" s="667"/>
      <c r="CP7" s="667"/>
      <c r="CQ7" s="668"/>
      <c r="CR7" s="628">
        <v>3356593</v>
      </c>
      <c r="CS7" s="629"/>
      <c r="CT7" s="629"/>
      <c r="CU7" s="629"/>
      <c r="CV7" s="629"/>
      <c r="CW7" s="629"/>
      <c r="CX7" s="629"/>
      <c r="CY7" s="630"/>
      <c r="CZ7" s="655">
        <v>15.2</v>
      </c>
      <c r="DA7" s="655"/>
      <c r="DB7" s="655"/>
      <c r="DC7" s="655"/>
      <c r="DD7" s="634">
        <v>94494</v>
      </c>
      <c r="DE7" s="629"/>
      <c r="DF7" s="629"/>
      <c r="DG7" s="629"/>
      <c r="DH7" s="629"/>
      <c r="DI7" s="629"/>
      <c r="DJ7" s="629"/>
      <c r="DK7" s="629"/>
      <c r="DL7" s="629"/>
      <c r="DM7" s="629"/>
      <c r="DN7" s="629"/>
      <c r="DO7" s="629"/>
      <c r="DP7" s="630"/>
      <c r="DQ7" s="634">
        <v>2450004</v>
      </c>
      <c r="DR7" s="629"/>
      <c r="DS7" s="629"/>
      <c r="DT7" s="629"/>
      <c r="DU7" s="629"/>
      <c r="DV7" s="629"/>
      <c r="DW7" s="629"/>
      <c r="DX7" s="629"/>
      <c r="DY7" s="629"/>
      <c r="DZ7" s="629"/>
      <c r="EA7" s="629"/>
      <c r="EB7" s="629"/>
      <c r="EC7" s="669"/>
    </row>
    <row r="8" spans="2:143" ht="11.25" customHeight="1" x14ac:dyDescent="0.15">
      <c r="B8" s="625" t="s">
        <v>234</v>
      </c>
      <c r="C8" s="626"/>
      <c r="D8" s="626"/>
      <c r="E8" s="626"/>
      <c r="F8" s="626"/>
      <c r="G8" s="626"/>
      <c r="H8" s="626"/>
      <c r="I8" s="626"/>
      <c r="J8" s="626"/>
      <c r="K8" s="626"/>
      <c r="L8" s="626"/>
      <c r="M8" s="626"/>
      <c r="N8" s="626"/>
      <c r="O8" s="626"/>
      <c r="P8" s="626"/>
      <c r="Q8" s="627"/>
      <c r="R8" s="628">
        <v>12594</v>
      </c>
      <c r="S8" s="629"/>
      <c r="T8" s="629"/>
      <c r="U8" s="629"/>
      <c r="V8" s="629"/>
      <c r="W8" s="629"/>
      <c r="X8" s="629"/>
      <c r="Y8" s="630"/>
      <c r="Z8" s="655">
        <v>0.1</v>
      </c>
      <c r="AA8" s="655"/>
      <c r="AB8" s="655"/>
      <c r="AC8" s="655"/>
      <c r="AD8" s="656">
        <v>12594</v>
      </c>
      <c r="AE8" s="656"/>
      <c r="AF8" s="656"/>
      <c r="AG8" s="656"/>
      <c r="AH8" s="656"/>
      <c r="AI8" s="656"/>
      <c r="AJ8" s="656"/>
      <c r="AK8" s="656"/>
      <c r="AL8" s="631">
        <v>0.1</v>
      </c>
      <c r="AM8" s="632"/>
      <c r="AN8" s="632"/>
      <c r="AO8" s="657"/>
      <c r="AP8" s="625" t="s">
        <v>235</v>
      </c>
      <c r="AQ8" s="626"/>
      <c r="AR8" s="626"/>
      <c r="AS8" s="626"/>
      <c r="AT8" s="626"/>
      <c r="AU8" s="626"/>
      <c r="AV8" s="626"/>
      <c r="AW8" s="626"/>
      <c r="AX8" s="626"/>
      <c r="AY8" s="626"/>
      <c r="AZ8" s="626"/>
      <c r="BA8" s="626"/>
      <c r="BB8" s="626"/>
      <c r="BC8" s="626"/>
      <c r="BD8" s="626"/>
      <c r="BE8" s="626"/>
      <c r="BF8" s="627"/>
      <c r="BG8" s="628">
        <v>44671</v>
      </c>
      <c r="BH8" s="629"/>
      <c r="BI8" s="629"/>
      <c r="BJ8" s="629"/>
      <c r="BK8" s="629"/>
      <c r="BL8" s="629"/>
      <c r="BM8" s="629"/>
      <c r="BN8" s="630"/>
      <c r="BO8" s="655">
        <v>1.3</v>
      </c>
      <c r="BP8" s="655"/>
      <c r="BQ8" s="655"/>
      <c r="BR8" s="655"/>
      <c r="BS8" s="656" t="s">
        <v>144</v>
      </c>
      <c r="BT8" s="656"/>
      <c r="BU8" s="656"/>
      <c r="BV8" s="656"/>
      <c r="BW8" s="656"/>
      <c r="BX8" s="656"/>
      <c r="BY8" s="656"/>
      <c r="BZ8" s="656"/>
      <c r="CA8" s="656"/>
      <c r="CB8" s="723"/>
      <c r="CD8" s="670" t="s">
        <v>236</v>
      </c>
      <c r="CE8" s="667"/>
      <c r="CF8" s="667"/>
      <c r="CG8" s="667"/>
      <c r="CH8" s="667"/>
      <c r="CI8" s="667"/>
      <c r="CJ8" s="667"/>
      <c r="CK8" s="667"/>
      <c r="CL8" s="667"/>
      <c r="CM8" s="667"/>
      <c r="CN8" s="667"/>
      <c r="CO8" s="667"/>
      <c r="CP8" s="667"/>
      <c r="CQ8" s="668"/>
      <c r="CR8" s="628">
        <v>5635130</v>
      </c>
      <c r="CS8" s="629"/>
      <c r="CT8" s="629"/>
      <c r="CU8" s="629"/>
      <c r="CV8" s="629"/>
      <c r="CW8" s="629"/>
      <c r="CX8" s="629"/>
      <c r="CY8" s="630"/>
      <c r="CZ8" s="655">
        <v>25.5</v>
      </c>
      <c r="DA8" s="655"/>
      <c r="DB8" s="655"/>
      <c r="DC8" s="655"/>
      <c r="DD8" s="634">
        <v>111364</v>
      </c>
      <c r="DE8" s="629"/>
      <c r="DF8" s="629"/>
      <c r="DG8" s="629"/>
      <c r="DH8" s="629"/>
      <c r="DI8" s="629"/>
      <c r="DJ8" s="629"/>
      <c r="DK8" s="629"/>
      <c r="DL8" s="629"/>
      <c r="DM8" s="629"/>
      <c r="DN8" s="629"/>
      <c r="DO8" s="629"/>
      <c r="DP8" s="630"/>
      <c r="DQ8" s="634">
        <v>2890361</v>
      </c>
      <c r="DR8" s="629"/>
      <c r="DS8" s="629"/>
      <c r="DT8" s="629"/>
      <c r="DU8" s="629"/>
      <c r="DV8" s="629"/>
      <c r="DW8" s="629"/>
      <c r="DX8" s="629"/>
      <c r="DY8" s="629"/>
      <c r="DZ8" s="629"/>
      <c r="EA8" s="629"/>
      <c r="EB8" s="629"/>
      <c r="EC8" s="669"/>
    </row>
    <row r="9" spans="2:143" ht="11.25" customHeight="1" x14ac:dyDescent="0.15">
      <c r="B9" s="625" t="s">
        <v>237</v>
      </c>
      <c r="C9" s="626"/>
      <c r="D9" s="626"/>
      <c r="E9" s="626"/>
      <c r="F9" s="626"/>
      <c r="G9" s="626"/>
      <c r="H9" s="626"/>
      <c r="I9" s="626"/>
      <c r="J9" s="626"/>
      <c r="K9" s="626"/>
      <c r="L9" s="626"/>
      <c r="M9" s="626"/>
      <c r="N9" s="626"/>
      <c r="O9" s="626"/>
      <c r="P9" s="626"/>
      <c r="Q9" s="627"/>
      <c r="R9" s="628">
        <v>19136</v>
      </c>
      <c r="S9" s="629"/>
      <c r="T9" s="629"/>
      <c r="U9" s="629"/>
      <c r="V9" s="629"/>
      <c r="W9" s="629"/>
      <c r="X9" s="629"/>
      <c r="Y9" s="630"/>
      <c r="Z9" s="655">
        <v>0.1</v>
      </c>
      <c r="AA9" s="655"/>
      <c r="AB9" s="655"/>
      <c r="AC9" s="655"/>
      <c r="AD9" s="656">
        <v>19136</v>
      </c>
      <c r="AE9" s="656"/>
      <c r="AF9" s="656"/>
      <c r="AG9" s="656"/>
      <c r="AH9" s="656"/>
      <c r="AI9" s="656"/>
      <c r="AJ9" s="656"/>
      <c r="AK9" s="656"/>
      <c r="AL9" s="631">
        <v>0.1</v>
      </c>
      <c r="AM9" s="632"/>
      <c r="AN9" s="632"/>
      <c r="AO9" s="657"/>
      <c r="AP9" s="625" t="s">
        <v>238</v>
      </c>
      <c r="AQ9" s="626"/>
      <c r="AR9" s="626"/>
      <c r="AS9" s="626"/>
      <c r="AT9" s="626"/>
      <c r="AU9" s="626"/>
      <c r="AV9" s="626"/>
      <c r="AW9" s="626"/>
      <c r="AX9" s="626"/>
      <c r="AY9" s="626"/>
      <c r="AZ9" s="626"/>
      <c r="BA9" s="626"/>
      <c r="BB9" s="626"/>
      <c r="BC9" s="626"/>
      <c r="BD9" s="626"/>
      <c r="BE9" s="626"/>
      <c r="BF9" s="627"/>
      <c r="BG9" s="628">
        <v>866138</v>
      </c>
      <c r="BH9" s="629"/>
      <c r="BI9" s="629"/>
      <c r="BJ9" s="629"/>
      <c r="BK9" s="629"/>
      <c r="BL9" s="629"/>
      <c r="BM9" s="629"/>
      <c r="BN9" s="630"/>
      <c r="BO9" s="655">
        <v>25.4</v>
      </c>
      <c r="BP9" s="655"/>
      <c r="BQ9" s="655"/>
      <c r="BR9" s="655"/>
      <c r="BS9" s="656" t="s">
        <v>128</v>
      </c>
      <c r="BT9" s="656"/>
      <c r="BU9" s="656"/>
      <c r="BV9" s="656"/>
      <c r="BW9" s="656"/>
      <c r="BX9" s="656"/>
      <c r="BY9" s="656"/>
      <c r="BZ9" s="656"/>
      <c r="CA9" s="656"/>
      <c r="CB9" s="723"/>
      <c r="CD9" s="670" t="s">
        <v>239</v>
      </c>
      <c r="CE9" s="667"/>
      <c r="CF9" s="667"/>
      <c r="CG9" s="667"/>
      <c r="CH9" s="667"/>
      <c r="CI9" s="667"/>
      <c r="CJ9" s="667"/>
      <c r="CK9" s="667"/>
      <c r="CL9" s="667"/>
      <c r="CM9" s="667"/>
      <c r="CN9" s="667"/>
      <c r="CO9" s="667"/>
      <c r="CP9" s="667"/>
      <c r="CQ9" s="668"/>
      <c r="CR9" s="628">
        <v>1941283</v>
      </c>
      <c r="CS9" s="629"/>
      <c r="CT9" s="629"/>
      <c r="CU9" s="629"/>
      <c r="CV9" s="629"/>
      <c r="CW9" s="629"/>
      <c r="CX9" s="629"/>
      <c r="CY9" s="630"/>
      <c r="CZ9" s="655">
        <v>8.8000000000000007</v>
      </c>
      <c r="DA9" s="655"/>
      <c r="DB9" s="655"/>
      <c r="DC9" s="655"/>
      <c r="DD9" s="634">
        <v>8411</v>
      </c>
      <c r="DE9" s="629"/>
      <c r="DF9" s="629"/>
      <c r="DG9" s="629"/>
      <c r="DH9" s="629"/>
      <c r="DI9" s="629"/>
      <c r="DJ9" s="629"/>
      <c r="DK9" s="629"/>
      <c r="DL9" s="629"/>
      <c r="DM9" s="629"/>
      <c r="DN9" s="629"/>
      <c r="DO9" s="629"/>
      <c r="DP9" s="630"/>
      <c r="DQ9" s="634">
        <v>1434985</v>
      </c>
      <c r="DR9" s="629"/>
      <c r="DS9" s="629"/>
      <c r="DT9" s="629"/>
      <c r="DU9" s="629"/>
      <c r="DV9" s="629"/>
      <c r="DW9" s="629"/>
      <c r="DX9" s="629"/>
      <c r="DY9" s="629"/>
      <c r="DZ9" s="629"/>
      <c r="EA9" s="629"/>
      <c r="EB9" s="629"/>
      <c r="EC9" s="669"/>
    </row>
    <row r="10" spans="2:143" ht="11.25" customHeight="1" x14ac:dyDescent="0.15">
      <c r="B10" s="625" t="s">
        <v>240</v>
      </c>
      <c r="C10" s="626"/>
      <c r="D10" s="626"/>
      <c r="E10" s="626"/>
      <c r="F10" s="626"/>
      <c r="G10" s="626"/>
      <c r="H10" s="626"/>
      <c r="I10" s="626"/>
      <c r="J10" s="626"/>
      <c r="K10" s="626"/>
      <c r="L10" s="626"/>
      <c r="M10" s="626"/>
      <c r="N10" s="626"/>
      <c r="O10" s="626"/>
      <c r="P10" s="626"/>
      <c r="Q10" s="627"/>
      <c r="R10" s="628" t="s">
        <v>128</v>
      </c>
      <c r="S10" s="629"/>
      <c r="T10" s="629"/>
      <c r="U10" s="629"/>
      <c r="V10" s="629"/>
      <c r="W10" s="629"/>
      <c r="X10" s="629"/>
      <c r="Y10" s="630"/>
      <c r="Z10" s="655" t="s">
        <v>128</v>
      </c>
      <c r="AA10" s="655"/>
      <c r="AB10" s="655"/>
      <c r="AC10" s="655"/>
      <c r="AD10" s="656" t="s">
        <v>128</v>
      </c>
      <c r="AE10" s="656"/>
      <c r="AF10" s="656"/>
      <c r="AG10" s="656"/>
      <c r="AH10" s="656"/>
      <c r="AI10" s="656"/>
      <c r="AJ10" s="656"/>
      <c r="AK10" s="656"/>
      <c r="AL10" s="631" t="s">
        <v>144</v>
      </c>
      <c r="AM10" s="632"/>
      <c r="AN10" s="632"/>
      <c r="AO10" s="657"/>
      <c r="AP10" s="625" t="s">
        <v>241</v>
      </c>
      <c r="AQ10" s="626"/>
      <c r="AR10" s="626"/>
      <c r="AS10" s="626"/>
      <c r="AT10" s="626"/>
      <c r="AU10" s="626"/>
      <c r="AV10" s="626"/>
      <c r="AW10" s="626"/>
      <c r="AX10" s="626"/>
      <c r="AY10" s="626"/>
      <c r="AZ10" s="626"/>
      <c r="BA10" s="626"/>
      <c r="BB10" s="626"/>
      <c r="BC10" s="626"/>
      <c r="BD10" s="626"/>
      <c r="BE10" s="626"/>
      <c r="BF10" s="627"/>
      <c r="BG10" s="628">
        <v>76347</v>
      </c>
      <c r="BH10" s="629"/>
      <c r="BI10" s="629"/>
      <c r="BJ10" s="629"/>
      <c r="BK10" s="629"/>
      <c r="BL10" s="629"/>
      <c r="BM10" s="629"/>
      <c r="BN10" s="630"/>
      <c r="BO10" s="655">
        <v>2.2000000000000002</v>
      </c>
      <c r="BP10" s="655"/>
      <c r="BQ10" s="655"/>
      <c r="BR10" s="655"/>
      <c r="BS10" s="656" t="s">
        <v>128</v>
      </c>
      <c r="BT10" s="656"/>
      <c r="BU10" s="656"/>
      <c r="BV10" s="656"/>
      <c r="BW10" s="656"/>
      <c r="BX10" s="656"/>
      <c r="BY10" s="656"/>
      <c r="BZ10" s="656"/>
      <c r="CA10" s="656"/>
      <c r="CB10" s="723"/>
      <c r="CD10" s="670" t="s">
        <v>242</v>
      </c>
      <c r="CE10" s="667"/>
      <c r="CF10" s="667"/>
      <c r="CG10" s="667"/>
      <c r="CH10" s="667"/>
      <c r="CI10" s="667"/>
      <c r="CJ10" s="667"/>
      <c r="CK10" s="667"/>
      <c r="CL10" s="667"/>
      <c r="CM10" s="667"/>
      <c r="CN10" s="667"/>
      <c r="CO10" s="667"/>
      <c r="CP10" s="667"/>
      <c r="CQ10" s="668"/>
      <c r="CR10" s="628">
        <v>2802</v>
      </c>
      <c r="CS10" s="629"/>
      <c r="CT10" s="629"/>
      <c r="CU10" s="629"/>
      <c r="CV10" s="629"/>
      <c r="CW10" s="629"/>
      <c r="CX10" s="629"/>
      <c r="CY10" s="630"/>
      <c r="CZ10" s="655">
        <v>0</v>
      </c>
      <c r="DA10" s="655"/>
      <c r="DB10" s="655"/>
      <c r="DC10" s="655"/>
      <c r="DD10" s="634" t="s">
        <v>128</v>
      </c>
      <c r="DE10" s="629"/>
      <c r="DF10" s="629"/>
      <c r="DG10" s="629"/>
      <c r="DH10" s="629"/>
      <c r="DI10" s="629"/>
      <c r="DJ10" s="629"/>
      <c r="DK10" s="629"/>
      <c r="DL10" s="629"/>
      <c r="DM10" s="629"/>
      <c r="DN10" s="629"/>
      <c r="DO10" s="629"/>
      <c r="DP10" s="630"/>
      <c r="DQ10" s="634">
        <v>562</v>
      </c>
      <c r="DR10" s="629"/>
      <c r="DS10" s="629"/>
      <c r="DT10" s="629"/>
      <c r="DU10" s="629"/>
      <c r="DV10" s="629"/>
      <c r="DW10" s="629"/>
      <c r="DX10" s="629"/>
      <c r="DY10" s="629"/>
      <c r="DZ10" s="629"/>
      <c r="EA10" s="629"/>
      <c r="EB10" s="629"/>
      <c r="EC10" s="669"/>
    </row>
    <row r="11" spans="2:143" ht="11.25" customHeight="1" x14ac:dyDescent="0.15">
      <c r="B11" s="625" t="s">
        <v>243</v>
      </c>
      <c r="C11" s="626"/>
      <c r="D11" s="626"/>
      <c r="E11" s="626"/>
      <c r="F11" s="626"/>
      <c r="G11" s="626"/>
      <c r="H11" s="626"/>
      <c r="I11" s="626"/>
      <c r="J11" s="626"/>
      <c r="K11" s="626"/>
      <c r="L11" s="626"/>
      <c r="M11" s="626"/>
      <c r="N11" s="626"/>
      <c r="O11" s="626"/>
      <c r="P11" s="626"/>
      <c r="Q11" s="627"/>
      <c r="R11" s="628">
        <v>637241</v>
      </c>
      <c r="S11" s="629"/>
      <c r="T11" s="629"/>
      <c r="U11" s="629"/>
      <c r="V11" s="629"/>
      <c r="W11" s="629"/>
      <c r="X11" s="629"/>
      <c r="Y11" s="630"/>
      <c r="Z11" s="631">
        <v>2.7</v>
      </c>
      <c r="AA11" s="632"/>
      <c r="AB11" s="632"/>
      <c r="AC11" s="633"/>
      <c r="AD11" s="634">
        <v>637241</v>
      </c>
      <c r="AE11" s="629"/>
      <c r="AF11" s="629"/>
      <c r="AG11" s="629"/>
      <c r="AH11" s="629"/>
      <c r="AI11" s="629"/>
      <c r="AJ11" s="629"/>
      <c r="AK11" s="630"/>
      <c r="AL11" s="631">
        <v>4.5999999999999996</v>
      </c>
      <c r="AM11" s="632"/>
      <c r="AN11" s="632"/>
      <c r="AO11" s="657"/>
      <c r="AP11" s="625" t="s">
        <v>244</v>
      </c>
      <c r="AQ11" s="626"/>
      <c r="AR11" s="626"/>
      <c r="AS11" s="626"/>
      <c r="AT11" s="626"/>
      <c r="AU11" s="626"/>
      <c r="AV11" s="626"/>
      <c r="AW11" s="626"/>
      <c r="AX11" s="626"/>
      <c r="AY11" s="626"/>
      <c r="AZ11" s="626"/>
      <c r="BA11" s="626"/>
      <c r="BB11" s="626"/>
      <c r="BC11" s="626"/>
      <c r="BD11" s="626"/>
      <c r="BE11" s="626"/>
      <c r="BF11" s="627"/>
      <c r="BG11" s="628">
        <v>96776</v>
      </c>
      <c r="BH11" s="629"/>
      <c r="BI11" s="629"/>
      <c r="BJ11" s="629"/>
      <c r="BK11" s="629"/>
      <c r="BL11" s="629"/>
      <c r="BM11" s="629"/>
      <c r="BN11" s="630"/>
      <c r="BO11" s="655">
        <v>2.8</v>
      </c>
      <c r="BP11" s="655"/>
      <c r="BQ11" s="655"/>
      <c r="BR11" s="655"/>
      <c r="BS11" s="656">
        <v>27252</v>
      </c>
      <c r="BT11" s="656"/>
      <c r="BU11" s="656"/>
      <c r="BV11" s="656"/>
      <c r="BW11" s="656"/>
      <c r="BX11" s="656"/>
      <c r="BY11" s="656"/>
      <c r="BZ11" s="656"/>
      <c r="CA11" s="656"/>
      <c r="CB11" s="723"/>
      <c r="CD11" s="670" t="s">
        <v>245</v>
      </c>
      <c r="CE11" s="667"/>
      <c r="CF11" s="667"/>
      <c r="CG11" s="667"/>
      <c r="CH11" s="667"/>
      <c r="CI11" s="667"/>
      <c r="CJ11" s="667"/>
      <c r="CK11" s="667"/>
      <c r="CL11" s="667"/>
      <c r="CM11" s="667"/>
      <c r="CN11" s="667"/>
      <c r="CO11" s="667"/>
      <c r="CP11" s="667"/>
      <c r="CQ11" s="668"/>
      <c r="CR11" s="628">
        <v>1621199</v>
      </c>
      <c r="CS11" s="629"/>
      <c r="CT11" s="629"/>
      <c r="CU11" s="629"/>
      <c r="CV11" s="629"/>
      <c r="CW11" s="629"/>
      <c r="CX11" s="629"/>
      <c r="CY11" s="630"/>
      <c r="CZ11" s="655">
        <v>7.3</v>
      </c>
      <c r="DA11" s="655"/>
      <c r="DB11" s="655"/>
      <c r="DC11" s="655"/>
      <c r="DD11" s="634">
        <v>384816</v>
      </c>
      <c r="DE11" s="629"/>
      <c r="DF11" s="629"/>
      <c r="DG11" s="629"/>
      <c r="DH11" s="629"/>
      <c r="DI11" s="629"/>
      <c r="DJ11" s="629"/>
      <c r="DK11" s="629"/>
      <c r="DL11" s="629"/>
      <c r="DM11" s="629"/>
      <c r="DN11" s="629"/>
      <c r="DO11" s="629"/>
      <c r="DP11" s="630"/>
      <c r="DQ11" s="634">
        <v>935659</v>
      </c>
      <c r="DR11" s="629"/>
      <c r="DS11" s="629"/>
      <c r="DT11" s="629"/>
      <c r="DU11" s="629"/>
      <c r="DV11" s="629"/>
      <c r="DW11" s="629"/>
      <c r="DX11" s="629"/>
      <c r="DY11" s="629"/>
      <c r="DZ11" s="629"/>
      <c r="EA11" s="629"/>
      <c r="EB11" s="629"/>
      <c r="EC11" s="669"/>
    </row>
    <row r="12" spans="2:143" ht="11.25" customHeight="1" x14ac:dyDescent="0.15">
      <c r="B12" s="625" t="s">
        <v>246</v>
      </c>
      <c r="C12" s="626"/>
      <c r="D12" s="626"/>
      <c r="E12" s="626"/>
      <c r="F12" s="626"/>
      <c r="G12" s="626"/>
      <c r="H12" s="626"/>
      <c r="I12" s="626"/>
      <c r="J12" s="626"/>
      <c r="K12" s="626"/>
      <c r="L12" s="626"/>
      <c r="M12" s="626"/>
      <c r="N12" s="626"/>
      <c r="O12" s="626"/>
      <c r="P12" s="626"/>
      <c r="Q12" s="627"/>
      <c r="R12" s="628">
        <v>21611</v>
      </c>
      <c r="S12" s="629"/>
      <c r="T12" s="629"/>
      <c r="U12" s="629"/>
      <c r="V12" s="629"/>
      <c r="W12" s="629"/>
      <c r="X12" s="629"/>
      <c r="Y12" s="630"/>
      <c r="Z12" s="655">
        <v>0.1</v>
      </c>
      <c r="AA12" s="655"/>
      <c r="AB12" s="655"/>
      <c r="AC12" s="655"/>
      <c r="AD12" s="656">
        <v>21611</v>
      </c>
      <c r="AE12" s="656"/>
      <c r="AF12" s="656"/>
      <c r="AG12" s="656"/>
      <c r="AH12" s="656"/>
      <c r="AI12" s="656"/>
      <c r="AJ12" s="656"/>
      <c r="AK12" s="656"/>
      <c r="AL12" s="631">
        <v>0.2</v>
      </c>
      <c r="AM12" s="632"/>
      <c r="AN12" s="632"/>
      <c r="AO12" s="657"/>
      <c r="AP12" s="625" t="s">
        <v>247</v>
      </c>
      <c r="AQ12" s="626"/>
      <c r="AR12" s="626"/>
      <c r="AS12" s="626"/>
      <c r="AT12" s="626"/>
      <c r="AU12" s="626"/>
      <c r="AV12" s="626"/>
      <c r="AW12" s="626"/>
      <c r="AX12" s="626"/>
      <c r="AY12" s="626"/>
      <c r="AZ12" s="626"/>
      <c r="BA12" s="626"/>
      <c r="BB12" s="626"/>
      <c r="BC12" s="626"/>
      <c r="BD12" s="626"/>
      <c r="BE12" s="626"/>
      <c r="BF12" s="627"/>
      <c r="BG12" s="628">
        <v>1983166</v>
      </c>
      <c r="BH12" s="629"/>
      <c r="BI12" s="629"/>
      <c r="BJ12" s="629"/>
      <c r="BK12" s="629"/>
      <c r="BL12" s="629"/>
      <c r="BM12" s="629"/>
      <c r="BN12" s="630"/>
      <c r="BO12" s="655">
        <v>58.2</v>
      </c>
      <c r="BP12" s="655"/>
      <c r="BQ12" s="655"/>
      <c r="BR12" s="655"/>
      <c r="BS12" s="656" t="s">
        <v>128</v>
      </c>
      <c r="BT12" s="656"/>
      <c r="BU12" s="656"/>
      <c r="BV12" s="656"/>
      <c r="BW12" s="656"/>
      <c r="BX12" s="656"/>
      <c r="BY12" s="656"/>
      <c r="BZ12" s="656"/>
      <c r="CA12" s="656"/>
      <c r="CB12" s="723"/>
      <c r="CD12" s="670" t="s">
        <v>248</v>
      </c>
      <c r="CE12" s="667"/>
      <c r="CF12" s="667"/>
      <c r="CG12" s="667"/>
      <c r="CH12" s="667"/>
      <c r="CI12" s="667"/>
      <c r="CJ12" s="667"/>
      <c r="CK12" s="667"/>
      <c r="CL12" s="667"/>
      <c r="CM12" s="667"/>
      <c r="CN12" s="667"/>
      <c r="CO12" s="667"/>
      <c r="CP12" s="667"/>
      <c r="CQ12" s="668"/>
      <c r="CR12" s="628">
        <v>654224</v>
      </c>
      <c r="CS12" s="629"/>
      <c r="CT12" s="629"/>
      <c r="CU12" s="629"/>
      <c r="CV12" s="629"/>
      <c r="CW12" s="629"/>
      <c r="CX12" s="629"/>
      <c r="CY12" s="630"/>
      <c r="CZ12" s="655">
        <v>3</v>
      </c>
      <c r="DA12" s="655"/>
      <c r="DB12" s="655"/>
      <c r="DC12" s="655"/>
      <c r="DD12" s="634">
        <v>47151</v>
      </c>
      <c r="DE12" s="629"/>
      <c r="DF12" s="629"/>
      <c r="DG12" s="629"/>
      <c r="DH12" s="629"/>
      <c r="DI12" s="629"/>
      <c r="DJ12" s="629"/>
      <c r="DK12" s="629"/>
      <c r="DL12" s="629"/>
      <c r="DM12" s="629"/>
      <c r="DN12" s="629"/>
      <c r="DO12" s="629"/>
      <c r="DP12" s="630"/>
      <c r="DQ12" s="634">
        <v>460541</v>
      </c>
      <c r="DR12" s="629"/>
      <c r="DS12" s="629"/>
      <c r="DT12" s="629"/>
      <c r="DU12" s="629"/>
      <c r="DV12" s="629"/>
      <c r="DW12" s="629"/>
      <c r="DX12" s="629"/>
      <c r="DY12" s="629"/>
      <c r="DZ12" s="629"/>
      <c r="EA12" s="629"/>
      <c r="EB12" s="629"/>
      <c r="EC12" s="669"/>
    </row>
    <row r="13" spans="2:143" ht="11.25" customHeight="1" x14ac:dyDescent="0.15">
      <c r="B13" s="625" t="s">
        <v>249</v>
      </c>
      <c r="C13" s="626"/>
      <c r="D13" s="626"/>
      <c r="E13" s="626"/>
      <c r="F13" s="626"/>
      <c r="G13" s="626"/>
      <c r="H13" s="626"/>
      <c r="I13" s="626"/>
      <c r="J13" s="626"/>
      <c r="K13" s="626"/>
      <c r="L13" s="626"/>
      <c r="M13" s="626"/>
      <c r="N13" s="626"/>
      <c r="O13" s="626"/>
      <c r="P13" s="626"/>
      <c r="Q13" s="627"/>
      <c r="R13" s="628" t="s">
        <v>128</v>
      </c>
      <c r="S13" s="629"/>
      <c r="T13" s="629"/>
      <c r="U13" s="629"/>
      <c r="V13" s="629"/>
      <c r="W13" s="629"/>
      <c r="X13" s="629"/>
      <c r="Y13" s="630"/>
      <c r="Z13" s="655" t="s">
        <v>128</v>
      </c>
      <c r="AA13" s="655"/>
      <c r="AB13" s="655"/>
      <c r="AC13" s="655"/>
      <c r="AD13" s="656" t="s">
        <v>128</v>
      </c>
      <c r="AE13" s="656"/>
      <c r="AF13" s="656"/>
      <c r="AG13" s="656"/>
      <c r="AH13" s="656"/>
      <c r="AI13" s="656"/>
      <c r="AJ13" s="656"/>
      <c r="AK13" s="656"/>
      <c r="AL13" s="631" t="s">
        <v>128</v>
      </c>
      <c r="AM13" s="632"/>
      <c r="AN13" s="632"/>
      <c r="AO13" s="657"/>
      <c r="AP13" s="625" t="s">
        <v>250</v>
      </c>
      <c r="AQ13" s="626"/>
      <c r="AR13" s="626"/>
      <c r="AS13" s="626"/>
      <c r="AT13" s="626"/>
      <c r="AU13" s="626"/>
      <c r="AV13" s="626"/>
      <c r="AW13" s="626"/>
      <c r="AX13" s="626"/>
      <c r="AY13" s="626"/>
      <c r="AZ13" s="626"/>
      <c r="BA13" s="626"/>
      <c r="BB13" s="626"/>
      <c r="BC13" s="626"/>
      <c r="BD13" s="626"/>
      <c r="BE13" s="626"/>
      <c r="BF13" s="627"/>
      <c r="BG13" s="628">
        <v>1976752</v>
      </c>
      <c r="BH13" s="629"/>
      <c r="BI13" s="629"/>
      <c r="BJ13" s="629"/>
      <c r="BK13" s="629"/>
      <c r="BL13" s="629"/>
      <c r="BM13" s="629"/>
      <c r="BN13" s="630"/>
      <c r="BO13" s="655">
        <v>58</v>
      </c>
      <c r="BP13" s="655"/>
      <c r="BQ13" s="655"/>
      <c r="BR13" s="655"/>
      <c r="BS13" s="656" t="s">
        <v>128</v>
      </c>
      <c r="BT13" s="656"/>
      <c r="BU13" s="656"/>
      <c r="BV13" s="656"/>
      <c r="BW13" s="656"/>
      <c r="BX13" s="656"/>
      <c r="BY13" s="656"/>
      <c r="BZ13" s="656"/>
      <c r="CA13" s="656"/>
      <c r="CB13" s="723"/>
      <c r="CD13" s="670" t="s">
        <v>251</v>
      </c>
      <c r="CE13" s="667"/>
      <c r="CF13" s="667"/>
      <c r="CG13" s="667"/>
      <c r="CH13" s="667"/>
      <c r="CI13" s="667"/>
      <c r="CJ13" s="667"/>
      <c r="CK13" s="667"/>
      <c r="CL13" s="667"/>
      <c r="CM13" s="667"/>
      <c r="CN13" s="667"/>
      <c r="CO13" s="667"/>
      <c r="CP13" s="667"/>
      <c r="CQ13" s="668"/>
      <c r="CR13" s="628">
        <v>3302631</v>
      </c>
      <c r="CS13" s="629"/>
      <c r="CT13" s="629"/>
      <c r="CU13" s="629"/>
      <c r="CV13" s="629"/>
      <c r="CW13" s="629"/>
      <c r="CX13" s="629"/>
      <c r="CY13" s="630"/>
      <c r="CZ13" s="655">
        <v>14.9</v>
      </c>
      <c r="DA13" s="655"/>
      <c r="DB13" s="655"/>
      <c r="DC13" s="655"/>
      <c r="DD13" s="634">
        <v>955613</v>
      </c>
      <c r="DE13" s="629"/>
      <c r="DF13" s="629"/>
      <c r="DG13" s="629"/>
      <c r="DH13" s="629"/>
      <c r="DI13" s="629"/>
      <c r="DJ13" s="629"/>
      <c r="DK13" s="629"/>
      <c r="DL13" s="629"/>
      <c r="DM13" s="629"/>
      <c r="DN13" s="629"/>
      <c r="DO13" s="629"/>
      <c r="DP13" s="630"/>
      <c r="DQ13" s="634">
        <v>2245815</v>
      </c>
      <c r="DR13" s="629"/>
      <c r="DS13" s="629"/>
      <c r="DT13" s="629"/>
      <c r="DU13" s="629"/>
      <c r="DV13" s="629"/>
      <c r="DW13" s="629"/>
      <c r="DX13" s="629"/>
      <c r="DY13" s="629"/>
      <c r="DZ13" s="629"/>
      <c r="EA13" s="629"/>
      <c r="EB13" s="629"/>
      <c r="EC13" s="669"/>
    </row>
    <row r="14" spans="2:143" ht="11.25" customHeight="1" x14ac:dyDescent="0.15">
      <c r="B14" s="625" t="s">
        <v>252</v>
      </c>
      <c r="C14" s="626"/>
      <c r="D14" s="626"/>
      <c r="E14" s="626"/>
      <c r="F14" s="626"/>
      <c r="G14" s="626"/>
      <c r="H14" s="626"/>
      <c r="I14" s="626"/>
      <c r="J14" s="626"/>
      <c r="K14" s="626"/>
      <c r="L14" s="626"/>
      <c r="M14" s="626"/>
      <c r="N14" s="626"/>
      <c r="O14" s="626"/>
      <c r="P14" s="626"/>
      <c r="Q14" s="627"/>
      <c r="R14" s="628" t="s">
        <v>128</v>
      </c>
      <c r="S14" s="629"/>
      <c r="T14" s="629"/>
      <c r="U14" s="629"/>
      <c r="V14" s="629"/>
      <c r="W14" s="629"/>
      <c r="X14" s="629"/>
      <c r="Y14" s="630"/>
      <c r="Z14" s="655" t="s">
        <v>128</v>
      </c>
      <c r="AA14" s="655"/>
      <c r="AB14" s="655"/>
      <c r="AC14" s="655"/>
      <c r="AD14" s="656" t="s">
        <v>128</v>
      </c>
      <c r="AE14" s="656"/>
      <c r="AF14" s="656"/>
      <c r="AG14" s="656"/>
      <c r="AH14" s="656"/>
      <c r="AI14" s="656"/>
      <c r="AJ14" s="656"/>
      <c r="AK14" s="656"/>
      <c r="AL14" s="631" t="s">
        <v>128</v>
      </c>
      <c r="AM14" s="632"/>
      <c r="AN14" s="632"/>
      <c r="AO14" s="657"/>
      <c r="AP14" s="625" t="s">
        <v>253</v>
      </c>
      <c r="AQ14" s="626"/>
      <c r="AR14" s="626"/>
      <c r="AS14" s="626"/>
      <c r="AT14" s="626"/>
      <c r="AU14" s="626"/>
      <c r="AV14" s="626"/>
      <c r="AW14" s="626"/>
      <c r="AX14" s="626"/>
      <c r="AY14" s="626"/>
      <c r="AZ14" s="626"/>
      <c r="BA14" s="626"/>
      <c r="BB14" s="626"/>
      <c r="BC14" s="626"/>
      <c r="BD14" s="626"/>
      <c r="BE14" s="626"/>
      <c r="BF14" s="627"/>
      <c r="BG14" s="628">
        <v>126896</v>
      </c>
      <c r="BH14" s="629"/>
      <c r="BI14" s="629"/>
      <c r="BJ14" s="629"/>
      <c r="BK14" s="629"/>
      <c r="BL14" s="629"/>
      <c r="BM14" s="629"/>
      <c r="BN14" s="630"/>
      <c r="BO14" s="655">
        <v>3.7</v>
      </c>
      <c r="BP14" s="655"/>
      <c r="BQ14" s="655"/>
      <c r="BR14" s="655"/>
      <c r="BS14" s="656" t="s">
        <v>128</v>
      </c>
      <c r="BT14" s="656"/>
      <c r="BU14" s="656"/>
      <c r="BV14" s="656"/>
      <c r="BW14" s="656"/>
      <c r="BX14" s="656"/>
      <c r="BY14" s="656"/>
      <c r="BZ14" s="656"/>
      <c r="CA14" s="656"/>
      <c r="CB14" s="723"/>
      <c r="CD14" s="670" t="s">
        <v>254</v>
      </c>
      <c r="CE14" s="667"/>
      <c r="CF14" s="667"/>
      <c r="CG14" s="667"/>
      <c r="CH14" s="667"/>
      <c r="CI14" s="667"/>
      <c r="CJ14" s="667"/>
      <c r="CK14" s="667"/>
      <c r="CL14" s="667"/>
      <c r="CM14" s="667"/>
      <c r="CN14" s="667"/>
      <c r="CO14" s="667"/>
      <c r="CP14" s="667"/>
      <c r="CQ14" s="668"/>
      <c r="CR14" s="628">
        <v>804549</v>
      </c>
      <c r="CS14" s="629"/>
      <c r="CT14" s="629"/>
      <c r="CU14" s="629"/>
      <c r="CV14" s="629"/>
      <c r="CW14" s="629"/>
      <c r="CX14" s="629"/>
      <c r="CY14" s="630"/>
      <c r="CZ14" s="655">
        <v>3.6</v>
      </c>
      <c r="DA14" s="655"/>
      <c r="DB14" s="655"/>
      <c r="DC14" s="655"/>
      <c r="DD14" s="634">
        <v>120324</v>
      </c>
      <c r="DE14" s="629"/>
      <c r="DF14" s="629"/>
      <c r="DG14" s="629"/>
      <c r="DH14" s="629"/>
      <c r="DI14" s="629"/>
      <c r="DJ14" s="629"/>
      <c r="DK14" s="629"/>
      <c r="DL14" s="629"/>
      <c r="DM14" s="629"/>
      <c r="DN14" s="629"/>
      <c r="DO14" s="629"/>
      <c r="DP14" s="630"/>
      <c r="DQ14" s="634">
        <v>637822</v>
      </c>
      <c r="DR14" s="629"/>
      <c r="DS14" s="629"/>
      <c r="DT14" s="629"/>
      <c r="DU14" s="629"/>
      <c r="DV14" s="629"/>
      <c r="DW14" s="629"/>
      <c r="DX14" s="629"/>
      <c r="DY14" s="629"/>
      <c r="DZ14" s="629"/>
      <c r="EA14" s="629"/>
      <c r="EB14" s="629"/>
      <c r="EC14" s="669"/>
    </row>
    <row r="15" spans="2:143" ht="11.25" customHeight="1" x14ac:dyDescent="0.15">
      <c r="B15" s="625" t="s">
        <v>255</v>
      </c>
      <c r="C15" s="626"/>
      <c r="D15" s="626"/>
      <c r="E15" s="626"/>
      <c r="F15" s="626"/>
      <c r="G15" s="626"/>
      <c r="H15" s="626"/>
      <c r="I15" s="626"/>
      <c r="J15" s="626"/>
      <c r="K15" s="626"/>
      <c r="L15" s="626"/>
      <c r="M15" s="626"/>
      <c r="N15" s="626"/>
      <c r="O15" s="626"/>
      <c r="P15" s="626"/>
      <c r="Q15" s="627"/>
      <c r="R15" s="628" t="s">
        <v>128</v>
      </c>
      <c r="S15" s="629"/>
      <c r="T15" s="629"/>
      <c r="U15" s="629"/>
      <c r="V15" s="629"/>
      <c r="W15" s="629"/>
      <c r="X15" s="629"/>
      <c r="Y15" s="630"/>
      <c r="Z15" s="655" t="s">
        <v>144</v>
      </c>
      <c r="AA15" s="655"/>
      <c r="AB15" s="655"/>
      <c r="AC15" s="655"/>
      <c r="AD15" s="656" t="s">
        <v>128</v>
      </c>
      <c r="AE15" s="656"/>
      <c r="AF15" s="656"/>
      <c r="AG15" s="656"/>
      <c r="AH15" s="656"/>
      <c r="AI15" s="656"/>
      <c r="AJ15" s="656"/>
      <c r="AK15" s="656"/>
      <c r="AL15" s="631" t="s">
        <v>128</v>
      </c>
      <c r="AM15" s="632"/>
      <c r="AN15" s="632"/>
      <c r="AO15" s="657"/>
      <c r="AP15" s="625" t="s">
        <v>256</v>
      </c>
      <c r="AQ15" s="626"/>
      <c r="AR15" s="626"/>
      <c r="AS15" s="626"/>
      <c r="AT15" s="626"/>
      <c r="AU15" s="626"/>
      <c r="AV15" s="626"/>
      <c r="AW15" s="626"/>
      <c r="AX15" s="626"/>
      <c r="AY15" s="626"/>
      <c r="AZ15" s="626"/>
      <c r="BA15" s="626"/>
      <c r="BB15" s="626"/>
      <c r="BC15" s="626"/>
      <c r="BD15" s="626"/>
      <c r="BE15" s="626"/>
      <c r="BF15" s="627"/>
      <c r="BG15" s="628">
        <v>190916</v>
      </c>
      <c r="BH15" s="629"/>
      <c r="BI15" s="629"/>
      <c r="BJ15" s="629"/>
      <c r="BK15" s="629"/>
      <c r="BL15" s="629"/>
      <c r="BM15" s="629"/>
      <c r="BN15" s="630"/>
      <c r="BO15" s="655">
        <v>5.6</v>
      </c>
      <c r="BP15" s="655"/>
      <c r="BQ15" s="655"/>
      <c r="BR15" s="655"/>
      <c r="BS15" s="656" t="s">
        <v>128</v>
      </c>
      <c r="BT15" s="656"/>
      <c r="BU15" s="656"/>
      <c r="BV15" s="656"/>
      <c r="BW15" s="656"/>
      <c r="BX15" s="656"/>
      <c r="BY15" s="656"/>
      <c r="BZ15" s="656"/>
      <c r="CA15" s="656"/>
      <c r="CB15" s="723"/>
      <c r="CD15" s="670" t="s">
        <v>257</v>
      </c>
      <c r="CE15" s="667"/>
      <c r="CF15" s="667"/>
      <c r="CG15" s="667"/>
      <c r="CH15" s="667"/>
      <c r="CI15" s="667"/>
      <c r="CJ15" s="667"/>
      <c r="CK15" s="667"/>
      <c r="CL15" s="667"/>
      <c r="CM15" s="667"/>
      <c r="CN15" s="667"/>
      <c r="CO15" s="667"/>
      <c r="CP15" s="667"/>
      <c r="CQ15" s="668"/>
      <c r="CR15" s="628">
        <v>1619896</v>
      </c>
      <c r="CS15" s="629"/>
      <c r="CT15" s="629"/>
      <c r="CU15" s="629"/>
      <c r="CV15" s="629"/>
      <c r="CW15" s="629"/>
      <c r="CX15" s="629"/>
      <c r="CY15" s="630"/>
      <c r="CZ15" s="655">
        <v>7.3</v>
      </c>
      <c r="DA15" s="655"/>
      <c r="DB15" s="655"/>
      <c r="DC15" s="655"/>
      <c r="DD15" s="634">
        <v>255953</v>
      </c>
      <c r="DE15" s="629"/>
      <c r="DF15" s="629"/>
      <c r="DG15" s="629"/>
      <c r="DH15" s="629"/>
      <c r="DI15" s="629"/>
      <c r="DJ15" s="629"/>
      <c r="DK15" s="629"/>
      <c r="DL15" s="629"/>
      <c r="DM15" s="629"/>
      <c r="DN15" s="629"/>
      <c r="DO15" s="629"/>
      <c r="DP15" s="630"/>
      <c r="DQ15" s="634">
        <v>1267829</v>
      </c>
      <c r="DR15" s="629"/>
      <c r="DS15" s="629"/>
      <c r="DT15" s="629"/>
      <c r="DU15" s="629"/>
      <c r="DV15" s="629"/>
      <c r="DW15" s="629"/>
      <c r="DX15" s="629"/>
      <c r="DY15" s="629"/>
      <c r="DZ15" s="629"/>
      <c r="EA15" s="629"/>
      <c r="EB15" s="629"/>
      <c r="EC15" s="669"/>
    </row>
    <row r="16" spans="2:143" ht="11.25" customHeight="1" x14ac:dyDescent="0.15">
      <c r="B16" s="625" t="s">
        <v>258</v>
      </c>
      <c r="C16" s="626"/>
      <c r="D16" s="626"/>
      <c r="E16" s="626"/>
      <c r="F16" s="626"/>
      <c r="G16" s="626"/>
      <c r="H16" s="626"/>
      <c r="I16" s="626"/>
      <c r="J16" s="626"/>
      <c r="K16" s="626"/>
      <c r="L16" s="626"/>
      <c r="M16" s="626"/>
      <c r="N16" s="626"/>
      <c r="O16" s="626"/>
      <c r="P16" s="626"/>
      <c r="Q16" s="627"/>
      <c r="R16" s="628">
        <v>20364</v>
      </c>
      <c r="S16" s="629"/>
      <c r="T16" s="629"/>
      <c r="U16" s="629"/>
      <c r="V16" s="629"/>
      <c r="W16" s="629"/>
      <c r="X16" s="629"/>
      <c r="Y16" s="630"/>
      <c r="Z16" s="655">
        <v>0.1</v>
      </c>
      <c r="AA16" s="655"/>
      <c r="AB16" s="655"/>
      <c r="AC16" s="655"/>
      <c r="AD16" s="656">
        <v>20364</v>
      </c>
      <c r="AE16" s="656"/>
      <c r="AF16" s="656"/>
      <c r="AG16" s="656"/>
      <c r="AH16" s="656"/>
      <c r="AI16" s="656"/>
      <c r="AJ16" s="656"/>
      <c r="AK16" s="656"/>
      <c r="AL16" s="631">
        <v>0.1</v>
      </c>
      <c r="AM16" s="632"/>
      <c r="AN16" s="632"/>
      <c r="AO16" s="657"/>
      <c r="AP16" s="625" t="s">
        <v>259</v>
      </c>
      <c r="AQ16" s="626"/>
      <c r="AR16" s="626"/>
      <c r="AS16" s="626"/>
      <c r="AT16" s="626"/>
      <c r="AU16" s="626"/>
      <c r="AV16" s="626"/>
      <c r="AW16" s="626"/>
      <c r="AX16" s="626"/>
      <c r="AY16" s="626"/>
      <c r="AZ16" s="626"/>
      <c r="BA16" s="626"/>
      <c r="BB16" s="626"/>
      <c r="BC16" s="626"/>
      <c r="BD16" s="626"/>
      <c r="BE16" s="626"/>
      <c r="BF16" s="627"/>
      <c r="BG16" s="628" t="s">
        <v>128</v>
      </c>
      <c r="BH16" s="629"/>
      <c r="BI16" s="629"/>
      <c r="BJ16" s="629"/>
      <c r="BK16" s="629"/>
      <c r="BL16" s="629"/>
      <c r="BM16" s="629"/>
      <c r="BN16" s="630"/>
      <c r="BO16" s="655" t="s">
        <v>128</v>
      </c>
      <c r="BP16" s="655"/>
      <c r="BQ16" s="655"/>
      <c r="BR16" s="655"/>
      <c r="BS16" s="656" t="s">
        <v>128</v>
      </c>
      <c r="BT16" s="656"/>
      <c r="BU16" s="656"/>
      <c r="BV16" s="656"/>
      <c r="BW16" s="656"/>
      <c r="BX16" s="656"/>
      <c r="BY16" s="656"/>
      <c r="BZ16" s="656"/>
      <c r="CA16" s="656"/>
      <c r="CB16" s="723"/>
      <c r="CD16" s="670" t="s">
        <v>260</v>
      </c>
      <c r="CE16" s="667"/>
      <c r="CF16" s="667"/>
      <c r="CG16" s="667"/>
      <c r="CH16" s="667"/>
      <c r="CI16" s="667"/>
      <c r="CJ16" s="667"/>
      <c r="CK16" s="667"/>
      <c r="CL16" s="667"/>
      <c r="CM16" s="667"/>
      <c r="CN16" s="667"/>
      <c r="CO16" s="667"/>
      <c r="CP16" s="667"/>
      <c r="CQ16" s="668"/>
      <c r="CR16" s="628">
        <v>27028</v>
      </c>
      <c r="CS16" s="629"/>
      <c r="CT16" s="629"/>
      <c r="CU16" s="629"/>
      <c r="CV16" s="629"/>
      <c r="CW16" s="629"/>
      <c r="CX16" s="629"/>
      <c r="CY16" s="630"/>
      <c r="CZ16" s="655">
        <v>0.1</v>
      </c>
      <c r="DA16" s="655"/>
      <c r="DB16" s="655"/>
      <c r="DC16" s="655"/>
      <c r="DD16" s="634" t="s">
        <v>144</v>
      </c>
      <c r="DE16" s="629"/>
      <c r="DF16" s="629"/>
      <c r="DG16" s="629"/>
      <c r="DH16" s="629"/>
      <c r="DI16" s="629"/>
      <c r="DJ16" s="629"/>
      <c r="DK16" s="629"/>
      <c r="DL16" s="629"/>
      <c r="DM16" s="629"/>
      <c r="DN16" s="629"/>
      <c r="DO16" s="629"/>
      <c r="DP16" s="630"/>
      <c r="DQ16" s="634">
        <v>4657</v>
      </c>
      <c r="DR16" s="629"/>
      <c r="DS16" s="629"/>
      <c r="DT16" s="629"/>
      <c r="DU16" s="629"/>
      <c r="DV16" s="629"/>
      <c r="DW16" s="629"/>
      <c r="DX16" s="629"/>
      <c r="DY16" s="629"/>
      <c r="DZ16" s="629"/>
      <c r="EA16" s="629"/>
      <c r="EB16" s="629"/>
      <c r="EC16" s="669"/>
    </row>
    <row r="17" spans="2:133" ht="11.25" customHeight="1" x14ac:dyDescent="0.15">
      <c r="B17" s="625" t="s">
        <v>261</v>
      </c>
      <c r="C17" s="626"/>
      <c r="D17" s="626"/>
      <c r="E17" s="626"/>
      <c r="F17" s="626"/>
      <c r="G17" s="626"/>
      <c r="H17" s="626"/>
      <c r="I17" s="626"/>
      <c r="J17" s="626"/>
      <c r="K17" s="626"/>
      <c r="L17" s="626"/>
      <c r="M17" s="626"/>
      <c r="N17" s="626"/>
      <c r="O17" s="626"/>
      <c r="P17" s="626"/>
      <c r="Q17" s="627"/>
      <c r="R17" s="628">
        <v>35417</v>
      </c>
      <c r="S17" s="629"/>
      <c r="T17" s="629"/>
      <c r="U17" s="629"/>
      <c r="V17" s="629"/>
      <c r="W17" s="629"/>
      <c r="X17" s="629"/>
      <c r="Y17" s="630"/>
      <c r="Z17" s="655">
        <v>0.1</v>
      </c>
      <c r="AA17" s="655"/>
      <c r="AB17" s="655"/>
      <c r="AC17" s="655"/>
      <c r="AD17" s="656">
        <v>35417</v>
      </c>
      <c r="AE17" s="656"/>
      <c r="AF17" s="656"/>
      <c r="AG17" s="656"/>
      <c r="AH17" s="656"/>
      <c r="AI17" s="656"/>
      <c r="AJ17" s="656"/>
      <c r="AK17" s="656"/>
      <c r="AL17" s="631">
        <v>0.3</v>
      </c>
      <c r="AM17" s="632"/>
      <c r="AN17" s="632"/>
      <c r="AO17" s="657"/>
      <c r="AP17" s="625" t="s">
        <v>262</v>
      </c>
      <c r="AQ17" s="626"/>
      <c r="AR17" s="626"/>
      <c r="AS17" s="626"/>
      <c r="AT17" s="626"/>
      <c r="AU17" s="626"/>
      <c r="AV17" s="626"/>
      <c r="AW17" s="626"/>
      <c r="AX17" s="626"/>
      <c r="AY17" s="626"/>
      <c r="AZ17" s="626"/>
      <c r="BA17" s="626"/>
      <c r="BB17" s="626"/>
      <c r="BC17" s="626"/>
      <c r="BD17" s="626"/>
      <c r="BE17" s="626"/>
      <c r="BF17" s="627"/>
      <c r="BG17" s="628" t="s">
        <v>128</v>
      </c>
      <c r="BH17" s="629"/>
      <c r="BI17" s="629"/>
      <c r="BJ17" s="629"/>
      <c r="BK17" s="629"/>
      <c r="BL17" s="629"/>
      <c r="BM17" s="629"/>
      <c r="BN17" s="630"/>
      <c r="BO17" s="655" t="s">
        <v>128</v>
      </c>
      <c r="BP17" s="655"/>
      <c r="BQ17" s="655"/>
      <c r="BR17" s="655"/>
      <c r="BS17" s="656" t="s">
        <v>128</v>
      </c>
      <c r="BT17" s="656"/>
      <c r="BU17" s="656"/>
      <c r="BV17" s="656"/>
      <c r="BW17" s="656"/>
      <c r="BX17" s="656"/>
      <c r="BY17" s="656"/>
      <c r="BZ17" s="656"/>
      <c r="CA17" s="656"/>
      <c r="CB17" s="723"/>
      <c r="CD17" s="670" t="s">
        <v>263</v>
      </c>
      <c r="CE17" s="667"/>
      <c r="CF17" s="667"/>
      <c r="CG17" s="667"/>
      <c r="CH17" s="667"/>
      <c r="CI17" s="667"/>
      <c r="CJ17" s="667"/>
      <c r="CK17" s="667"/>
      <c r="CL17" s="667"/>
      <c r="CM17" s="667"/>
      <c r="CN17" s="667"/>
      <c r="CO17" s="667"/>
      <c r="CP17" s="667"/>
      <c r="CQ17" s="668"/>
      <c r="CR17" s="628">
        <v>2998000</v>
      </c>
      <c r="CS17" s="629"/>
      <c r="CT17" s="629"/>
      <c r="CU17" s="629"/>
      <c r="CV17" s="629"/>
      <c r="CW17" s="629"/>
      <c r="CX17" s="629"/>
      <c r="CY17" s="630"/>
      <c r="CZ17" s="655">
        <v>13.5</v>
      </c>
      <c r="DA17" s="655"/>
      <c r="DB17" s="655"/>
      <c r="DC17" s="655"/>
      <c r="DD17" s="634" t="s">
        <v>128</v>
      </c>
      <c r="DE17" s="629"/>
      <c r="DF17" s="629"/>
      <c r="DG17" s="629"/>
      <c r="DH17" s="629"/>
      <c r="DI17" s="629"/>
      <c r="DJ17" s="629"/>
      <c r="DK17" s="629"/>
      <c r="DL17" s="629"/>
      <c r="DM17" s="629"/>
      <c r="DN17" s="629"/>
      <c r="DO17" s="629"/>
      <c r="DP17" s="630"/>
      <c r="DQ17" s="634">
        <v>2912058</v>
      </c>
      <c r="DR17" s="629"/>
      <c r="DS17" s="629"/>
      <c r="DT17" s="629"/>
      <c r="DU17" s="629"/>
      <c r="DV17" s="629"/>
      <c r="DW17" s="629"/>
      <c r="DX17" s="629"/>
      <c r="DY17" s="629"/>
      <c r="DZ17" s="629"/>
      <c r="EA17" s="629"/>
      <c r="EB17" s="629"/>
      <c r="EC17" s="669"/>
    </row>
    <row r="18" spans="2:133" ht="11.25" customHeight="1" x14ac:dyDescent="0.15">
      <c r="B18" s="625" t="s">
        <v>264</v>
      </c>
      <c r="C18" s="626"/>
      <c r="D18" s="626"/>
      <c r="E18" s="626"/>
      <c r="F18" s="626"/>
      <c r="G18" s="626"/>
      <c r="H18" s="626"/>
      <c r="I18" s="626"/>
      <c r="J18" s="626"/>
      <c r="K18" s="626"/>
      <c r="L18" s="626"/>
      <c r="M18" s="626"/>
      <c r="N18" s="626"/>
      <c r="O18" s="626"/>
      <c r="P18" s="626"/>
      <c r="Q18" s="627"/>
      <c r="R18" s="628">
        <v>122207</v>
      </c>
      <c r="S18" s="629"/>
      <c r="T18" s="629"/>
      <c r="U18" s="629"/>
      <c r="V18" s="629"/>
      <c r="W18" s="629"/>
      <c r="X18" s="629"/>
      <c r="Y18" s="630"/>
      <c r="Z18" s="655">
        <v>0.5</v>
      </c>
      <c r="AA18" s="655"/>
      <c r="AB18" s="655"/>
      <c r="AC18" s="655"/>
      <c r="AD18" s="656">
        <v>122207</v>
      </c>
      <c r="AE18" s="656"/>
      <c r="AF18" s="656"/>
      <c r="AG18" s="656"/>
      <c r="AH18" s="656"/>
      <c r="AI18" s="656"/>
      <c r="AJ18" s="656"/>
      <c r="AK18" s="656"/>
      <c r="AL18" s="631">
        <v>0.9</v>
      </c>
      <c r="AM18" s="632"/>
      <c r="AN18" s="632"/>
      <c r="AO18" s="657"/>
      <c r="AP18" s="625" t="s">
        <v>265</v>
      </c>
      <c r="AQ18" s="626"/>
      <c r="AR18" s="626"/>
      <c r="AS18" s="626"/>
      <c r="AT18" s="626"/>
      <c r="AU18" s="626"/>
      <c r="AV18" s="626"/>
      <c r="AW18" s="626"/>
      <c r="AX18" s="626"/>
      <c r="AY18" s="626"/>
      <c r="AZ18" s="626"/>
      <c r="BA18" s="626"/>
      <c r="BB18" s="626"/>
      <c r="BC18" s="626"/>
      <c r="BD18" s="626"/>
      <c r="BE18" s="626"/>
      <c r="BF18" s="627"/>
      <c r="BG18" s="628" t="s">
        <v>128</v>
      </c>
      <c r="BH18" s="629"/>
      <c r="BI18" s="629"/>
      <c r="BJ18" s="629"/>
      <c r="BK18" s="629"/>
      <c r="BL18" s="629"/>
      <c r="BM18" s="629"/>
      <c r="BN18" s="630"/>
      <c r="BO18" s="655" t="s">
        <v>128</v>
      </c>
      <c r="BP18" s="655"/>
      <c r="BQ18" s="655"/>
      <c r="BR18" s="655"/>
      <c r="BS18" s="656" t="s">
        <v>128</v>
      </c>
      <c r="BT18" s="656"/>
      <c r="BU18" s="656"/>
      <c r="BV18" s="656"/>
      <c r="BW18" s="656"/>
      <c r="BX18" s="656"/>
      <c r="BY18" s="656"/>
      <c r="BZ18" s="656"/>
      <c r="CA18" s="656"/>
      <c r="CB18" s="723"/>
      <c r="CD18" s="670" t="s">
        <v>266</v>
      </c>
      <c r="CE18" s="667"/>
      <c r="CF18" s="667"/>
      <c r="CG18" s="667"/>
      <c r="CH18" s="667"/>
      <c r="CI18" s="667"/>
      <c r="CJ18" s="667"/>
      <c r="CK18" s="667"/>
      <c r="CL18" s="667"/>
      <c r="CM18" s="667"/>
      <c r="CN18" s="667"/>
      <c r="CO18" s="667"/>
      <c r="CP18" s="667"/>
      <c r="CQ18" s="668"/>
      <c r="CR18" s="628" t="s">
        <v>128</v>
      </c>
      <c r="CS18" s="629"/>
      <c r="CT18" s="629"/>
      <c r="CU18" s="629"/>
      <c r="CV18" s="629"/>
      <c r="CW18" s="629"/>
      <c r="CX18" s="629"/>
      <c r="CY18" s="630"/>
      <c r="CZ18" s="655" t="s">
        <v>128</v>
      </c>
      <c r="DA18" s="655"/>
      <c r="DB18" s="655"/>
      <c r="DC18" s="655"/>
      <c r="DD18" s="634" t="s">
        <v>128</v>
      </c>
      <c r="DE18" s="629"/>
      <c r="DF18" s="629"/>
      <c r="DG18" s="629"/>
      <c r="DH18" s="629"/>
      <c r="DI18" s="629"/>
      <c r="DJ18" s="629"/>
      <c r="DK18" s="629"/>
      <c r="DL18" s="629"/>
      <c r="DM18" s="629"/>
      <c r="DN18" s="629"/>
      <c r="DO18" s="629"/>
      <c r="DP18" s="630"/>
      <c r="DQ18" s="634" t="s">
        <v>128</v>
      </c>
      <c r="DR18" s="629"/>
      <c r="DS18" s="629"/>
      <c r="DT18" s="629"/>
      <c r="DU18" s="629"/>
      <c r="DV18" s="629"/>
      <c r="DW18" s="629"/>
      <c r="DX18" s="629"/>
      <c r="DY18" s="629"/>
      <c r="DZ18" s="629"/>
      <c r="EA18" s="629"/>
      <c r="EB18" s="629"/>
      <c r="EC18" s="669"/>
    </row>
    <row r="19" spans="2:133" ht="11.25" customHeight="1" x14ac:dyDescent="0.15">
      <c r="B19" s="625" t="s">
        <v>267</v>
      </c>
      <c r="C19" s="626"/>
      <c r="D19" s="626"/>
      <c r="E19" s="626"/>
      <c r="F19" s="626"/>
      <c r="G19" s="626"/>
      <c r="H19" s="626"/>
      <c r="I19" s="626"/>
      <c r="J19" s="626"/>
      <c r="K19" s="626"/>
      <c r="L19" s="626"/>
      <c r="M19" s="626"/>
      <c r="N19" s="626"/>
      <c r="O19" s="626"/>
      <c r="P19" s="626"/>
      <c r="Q19" s="627"/>
      <c r="R19" s="628">
        <v>12056</v>
      </c>
      <c r="S19" s="629"/>
      <c r="T19" s="629"/>
      <c r="U19" s="629"/>
      <c r="V19" s="629"/>
      <c r="W19" s="629"/>
      <c r="X19" s="629"/>
      <c r="Y19" s="630"/>
      <c r="Z19" s="655">
        <v>0.1</v>
      </c>
      <c r="AA19" s="655"/>
      <c r="AB19" s="655"/>
      <c r="AC19" s="655"/>
      <c r="AD19" s="656">
        <v>12056</v>
      </c>
      <c r="AE19" s="656"/>
      <c r="AF19" s="656"/>
      <c r="AG19" s="656"/>
      <c r="AH19" s="656"/>
      <c r="AI19" s="656"/>
      <c r="AJ19" s="656"/>
      <c r="AK19" s="656"/>
      <c r="AL19" s="631">
        <v>0.1</v>
      </c>
      <c r="AM19" s="632"/>
      <c r="AN19" s="632"/>
      <c r="AO19" s="657"/>
      <c r="AP19" s="625" t="s">
        <v>268</v>
      </c>
      <c r="AQ19" s="626"/>
      <c r="AR19" s="626"/>
      <c r="AS19" s="626"/>
      <c r="AT19" s="626"/>
      <c r="AU19" s="626"/>
      <c r="AV19" s="626"/>
      <c r="AW19" s="626"/>
      <c r="AX19" s="626"/>
      <c r="AY19" s="626"/>
      <c r="AZ19" s="626"/>
      <c r="BA19" s="626"/>
      <c r="BB19" s="626"/>
      <c r="BC19" s="626"/>
      <c r="BD19" s="626"/>
      <c r="BE19" s="626"/>
      <c r="BF19" s="627"/>
      <c r="BG19" s="628">
        <v>21967</v>
      </c>
      <c r="BH19" s="629"/>
      <c r="BI19" s="629"/>
      <c r="BJ19" s="629"/>
      <c r="BK19" s="629"/>
      <c r="BL19" s="629"/>
      <c r="BM19" s="629"/>
      <c r="BN19" s="630"/>
      <c r="BO19" s="655">
        <v>0.6</v>
      </c>
      <c r="BP19" s="655"/>
      <c r="BQ19" s="655"/>
      <c r="BR19" s="655"/>
      <c r="BS19" s="656">
        <v>5479</v>
      </c>
      <c r="BT19" s="656"/>
      <c r="BU19" s="656"/>
      <c r="BV19" s="656"/>
      <c r="BW19" s="656"/>
      <c r="BX19" s="656"/>
      <c r="BY19" s="656"/>
      <c r="BZ19" s="656"/>
      <c r="CA19" s="656"/>
      <c r="CB19" s="723"/>
      <c r="CD19" s="670" t="s">
        <v>269</v>
      </c>
      <c r="CE19" s="667"/>
      <c r="CF19" s="667"/>
      <c r="CG19" s="667"/>
      <c r="CH19" s="667"/>
      <c r="CI19" s="667"/>
      <c r="CJ19" s="667"/>
      <c r="CK19" s="667"/>
      <c r="CL19" s="667"/>
      <c r="CM19" s="667"/>
      <c r="CN19" s="667"/>
      <c r="CO19" s="667"/>
      <c r="CP19" s="667"/>
      <c r="CQ19" s="668"/>
      <c r="CR19" s="628" t="s">
        <v>128</v>
      </c>
      <c r="CS19" s="629"/>
      <c r="CT19" s="629"/>
      <c r="CU19" s="629"/>
      <c r="CV19" s="629"/>
      <c r="CW19" s="629"/>
      <c r="CX19" s="629"/>
      <c r="CY19" s="630"/>
      <c r="CZ19" s="655" t="s">
        <v>128</v>
      </c>
      <c r="DA19" s="655"/>
      <c r="DB19" s="655"/>
      <c r="DC19" s="655"/>
      <c r="DD19" s="634" t="s">
        <v>128</v>
      </c>
      <c r="DE19" s="629"/>
      <c r="DF19" s="629"/>
      <c r="DG19" s="629"/>
      <c r="DH19" s="629"/>
      <c r="DI19" s="629"/>
      <c r="DJ19" s="629"/>
      <c r="DK19" s="629"/>
      <c r="DL19" s="629"/>
      <c r="DM19" s="629"/>
      <c r="DN19" s="629"/>
      <c r="DO19" s="629"/>
      <c r="DP19" s="630"/>
      <c r="DQ19" s="634" t="s">
        <v>128</v>
      </c>
      <c r="DR19" s="629"/>
      <c r="DS19" s="629"/>
      <c r="DT19" s="629"/>
      <c r="DU19" s="629"/>
      <c r="DV19" s="629"/>
      <c r="DW19" s="629"/>
      <c r="DX19" s="629"/>
      <c r="DY19" s="629"/>
      <c r="DZ19" s="629"/>
      <c r="EA19" s="629"/>
      <c r="EB19" s="629"/>
      <c r="EC19" s="669"/>
    </row>
    <row r="20" spans="2:133" ht="11.25" customHeight="1" x14ac:dyDescent="0.15">
      <c r="B20" s="625" t="s">
        <v>270</v>
      </c>
      <c r="C20" s="626"/>
      <c r="D20" s="626"/>
      <c r="E20" s="626"/>
      <c r="F20" s="626"/>
      <c r="G20" s="626"/>
      <c r="H20" s="626"/>
      <c r="I20" s="626"/>
      <c r="J20" s="626"/>
      <c r="K20" s="626"/>
      <c r="L20" s="626"/>
      <c r="M20" s="626"/>
      <c r="N20" s="626"/>
      <c r="O20" s="626"/>
      <c r="P20" s="626"/>
      <c r="Q20" s="627"/>
      <c r="R20" s="628">
        <v>6166</v>
      </c>
      <c r="S20" s="629"/>
      <c r="T20" s="629"/>
      <c r="U20" s="629"/>
      <c r="V20" s="629"/>
      <c r="W20" s="629"/>
      <c r="X20" s="629"/>
      <c r="Y20" s="630"/>
      <c r="Z20" s="655">
        <v>0</v>
      </c>
      <c r="AA20" s="655"/>
      <c r="AB20" s="655"/>
      <c r="AC20" s="655"/>
      <c r="AD20" s="656">
        <v>6166</v>
      </c>
      <c r="AE20" s="656"/>
      <c r="AF20" s="656"/>
      <c r="AG20" s="656"/>
      <c r="AH20" s="656"/>
      <c r="AI20" s="656"/>
      <c r="AJ20" s="656"/>
      <c r="AK20" s="656"/>
      <c r="AL20" s="631">
        <v>0</v>
      </c>
      <c r="AM20" s="632"/>
      <c r="AN20" s="632"/>
      <c r="AO20" s="657"/>
      <c r="AP20" s="625" t="s">
        <v>271</v>
      </c>
      <c r="AQ20" s="626"/>
      <c r="AR20" s="626"/>
      <c r="AS20" s="626"/>
      <c r="AT20" s="626"/>
      <c r="AU20" s="626"/>
      <c r="AV20" s="626"/>
      <c r="AW20" s="626"/>
      <c r="AX20" s="626"/>
      <c r="AY20" s="626"/>
      <c r="AZ20" s="626"/>
      <c r="BA20" s="626"/>
      <c r="BB20" s="626"/>
      <c r="BC20" s="626"/>
      <c r="BD20" s="626"/>
      <c r="BE20" s="626"/>
      <c r="BF20" s="627"/>
      <c r="BG20" s="628">
        <v>21967</v>
      </c>
      <c r="BH20" s="629"/>
      <c r="BI20" s="629"/>
      <c r="BJ20" s="629"/>
      <c r="BK20" s="629"/>
      <c r="BL20" s="629"/>
      <c r="BM20" s="629"/>
      <c r="BN20" s="630"/>
      <c r="BO20" s="655">
        <v>0.6</v>
      </c>
      <c r="BP20" s="655"/>
      <c r="BQ20" s="655"/>
      <c r="BR20" s="655"/>
      <c r="BS20" s="656">
        <v>5479</v>
      </c>
      <c r="BT20" s="656"/>
      <c r="BU20" s="656"/>
      <c r="BV20" s="656"/>
      <c r="BW20" s="656"/>
      <c r="BX20" s="656"/>
      <c r="BY20" s="656"/>
      <c r="BZ20" s="656"/>
      <c r="CA20" s="656"/>
      <c r="CB20" s="723"/>
      <c r="CD20" s="670" t="s">
        <v>272</v>
      </c>
      <c r="CE20" s="667"/>
      <c r="CF20" s="667"/>
      <c r="CG20" s="667"/>
      <c r="CH20" s="667"/>
      <c r="CI20" s="667"/>
      <c r="CJ20" s="667"/>
      <c r="CK20" s="667"/>
      <c r="CL20" s="667"/>
      <c r="CM20" s="667"/>
      <c r="CN20" s="667"/>
      <c r="CO20" s="667"/>
      <c r="CP20" s="667"/>
      <c r="CQ20" s="668"/>
      <c r="CR20" s="628">
        <v>22127396</v>
      </c>
      <c r="CS20" s="629"/>
      <c r="CT20" s="629"/>
      <c r="CU20" s="629"/>
      <c r="CV20" s="629"/>
      <c r="CW20" s="629"/>
      <c r="CX20" s="629"/>
      <c r="CY20" s="630"/>
      <c r="CZ20" s="655">
        <v>100</v>
      </c>
      <c r="DA20" s="655"/>
      <c r="DB20" s="655"/>
      <c r="DC20" s="655"/>
      <c r="DD20" s="634">
        <v>1978126</v>
      </c>
      <c r="DE20" s="629"/>
      <c r="DF20" s="629"/>
      <c r="DG20" s="629"/>
      <c r="DH20" s="629"/>
      <c r="DI20" s="629"/>
      <c r="DJ20" s="629"/>
      <c r="DK20" s="629"/>
      <c r="DL20" s="629"/>
      <c r="DM20" s="629"/>
      <c r="DN20" s="629"/>
      <c r="DO20" s="629"/>
      <c r="DP20" s="630"/>
      <c r="DQ20" s="634">
        <v>15404354</v>
      </c>
      <c r="DR20" s="629"/>
      <c r="DS20" s="629"/>
      <c r="DT20" s="629"/>
      <c r="DU20" s="629"/>
      <c r="DV20" s="629"/>
      <c r="DW20" s="629"/>
      <c r="DX20" s="629"/>
      <c r="DY20" s="629"/>
      <c r="DZ20" s="629"/>
      <c r="EA20" s="629"/>
      <c r="EB20" s="629"/>
      <c r="EC20" s="669"/>
    </row>
    <row r="21" spans="2:133" ht="11.25" customHeight="1" x14ac:dyDescent="0.15">
      <c r="B21" s="625" t="s">
        <v>273</v>
      </c>
      <c r="C21" s="626"/>
      <c r="D21" s="626"/>
      <c r="E21" s="626"/>
      <c r="F21" s="626"/>
      <c r="G21" s="626"/>
      <c r="H21" s="626"/>
      <c r="I21" s="626"/>
      <c r="J21" s="626"/>
      <c r="K21" s="626"/>
      <c r="L21" s="626"/>
      <c r="M21" s="626"/>
      <c r="N21" s="626"/>
      <c r="O21" s="626"/>
      <c r="P21" s="626"/>
      <c r="Q21" s="627"/>
      <c r="R21" s="628">
        <v>1726</v>
      </c>
      <c r="S21" s="629"/>
      <c r="T21" s="629"/>
      <c r="U21" s="629"/>
      <c r="V21" s="629"/>
      <c r="W21" s="629"/>
      <c r="X21" s="629"/>
      <c r="Y21" s="630"/>
      <c r="Z21" s="655">
        <v>0</v>
      </c>
      <c r="AA21" s="655"/>
      <c r="AB21" s="655"/>
      <c r="AC21" s="655"/>
      <c r="AD21" s="656">
        <v>1726</v>
      </c>
      <c r="AE21" s="656"/>
      <c r="AF21" s="656"/>
      <c r="AG21" s="656"/>
      <c r="AH21" s="656"/>
      <c r="AI21" s="656"/>
      <c r="AJ21" s="656"/>
      <c r="AK21" s="656"/>
      <c r="AL21" s="631">
        <v>0</v>
      </c>
      <c r="AM21" s="632"/>
      <c r="AN21" s="632"/>
      <c r="AO21" s="657"/>
      <c r="AP21" s="720" t="s">
        <v>274</v>
      </c>
      <c r="AQ21" s="728"/>
      <c r="AR21" s="728"/>
      <c r="AS21" s="728"/>
      <c r="AT21" s="728"/>
      <c r="AU21" s="728"/>
      <c r="AV21" s="728"/>
      <c r="AW21" s="728"/>
      <c r="AX21" s="728"/>
      <c r="AY21" s="728"/>
      <c r="AZ21" s="728"/>
      <c r="BA21" s="728"/>
      <c r="BB21" s="728"/>
      <c r="BC21" s="728"/>
      <c r="BD21" s="728"/>
      <c r="BE21" s="728"/>
      <c r="BF21" s="722"/>
      <c r="BG21" s="628">
        <v>21967</v>
      </c>
      <c r="BH21" s="629"/>
      <c r="BI21" s="629"/>
      <c r="BJ21" s="629"/>
      <c r="BK21" s="629"/>
      <c r="BL21" s="629"/>
      <c r="BM21" s="629"/>
      <c r="BN21" s="630"/>
      <c r="BO21" s="655">
        <v>0.6</v>
      </c>
      <c r="BP21" s="655"/>
      <c r="BQ21" s="655"/>
      <c r="BR21" s="655"/>
      <c r="BS21" s="656">
        <v>5479</v>
      </c>
      <c r="BT21" s="656"/>
      <c r="BU21" s="656"/>
      <c r="BV21" s="656"/>
      <c r="BW21" s="656"/>
      <c r="BX21" s="656"/>
      <c r="BY21" s="656"/>
      <c r="BZ21" s="656"/>
      <c r="CA21" s="656"/>
      <c r="CB21" s="723"/>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275</v>
      </c>
      <c r="C22" s="692"/>
      <c r="D22" s="692"/>
      <c r="E22" s="692"/>
      <c r="F22" s="692"/>
      <c r="G22" s="692"/>
      <c r="H22" s="692"/>
      <c r="I22" s="692"/>
      <c r="J22" s="692"/>
      <c r="K22" s="692"/>
      <c r="L22" s="692"/>
      <c r="M22" s="692"/>
      <c r="N22" s="692"/>
      <c r="O22" s="692"/>
      <c r="P22" s="692"/>
      <c r="Q22" s="693"/>
      <c r="R22" s="628">
        <v>102259</v>
      </c>
      <c r="S22" s="629"/>
      <c r="T22" s="629"/>
      <c r="U22" s="629"/>
      <c r="V22" s="629"/>
      <c r="W22" s="629"/>
      <c r="X22" s="629"/>
      <c r="Y22" s="630"/>
      <c r="Z22" s="655">
        <v>0.4</v>
      </c>
      <c r="AA22" s="655"/>
      <c r="AB22" s="655"/>
      <c r="AC22" s="655"/>
      <c r="AD22" s="656" t="s">
        <v>128</v>
      </c>
      <c r="AE22" s="656"/>
      <c r="AF22" s="656"/>
      <c r="AG22" s="656"/>
      <c r="AH22" s="656"/>
      <c r="AI22" s="656"/>
      <c r="AJ22" s="656"/>
      <c r="AK22" s="656"/>
      <c r="AL22" s="631" t="s">
        <v>128</v>
      </c>
      <c r="AM22" s="632"/>
      <c r="AN22" s="632"/>
      <c r="AO22" s="657"/>
      <c r="AP22" s="720" t="s">
        <v>276</v>
      </c>
      <c r="AQ22" s="728"/>
      <c r="AR22" s="728"/>
      <c r="AS22" s="728"/>
      <c r="AT22" s="728"/>
      <c r="AU22" s="728"/>
      <c r="AV22" s="728"/>
      <c r="AW22" s="728"/>
      <c r="AX22" s="728"/>
      <c r="AY22" s="728"/>
      <c r="AZ22" s="728"/>
      <c r="BA22" s="728"/>
      <c r="BB22" s="728"/>
      <c r="BC22" s="728"/>
      <c r="BD22" s="728"/>
      <c r="BE22" s="728"/>
      <c r="BF22" s="722"/>
      <c r="BG22" s="628" t="s">
        <v>144</v>
      </c>
      <c r="BH22" s="629"/>
      <c r="BI22" s="629"/>
      <c r="BJ22" s="629"/>
      <c r="BK22" s="629"/>
      <c r="BL22" s="629"/>
      <c r="BM22" s="629"/>
      <c r="BN22" s="630"/>
      <c r="BO22" s="655" t="s">
        <v>128</v>
      </c>
      <c r="BP22" s="655"/>
      <c r="BQ22" s="655"/>
      <c r="BR22" s="655"/>
      <c r="BS22" s="656" t="s">
        <v>128</v>
      </c>
      <c r="BT22" s="656"/>
      <c r="BU22" s="656"/>
      <c r="BV22" s="656"/>
      <c r="BW22" s="656"/>
      <c r="BX22" s="656"/>
      <c r="BY22" s="656"/>
      <c r="BZ22" s="656"/>
      <c r="CA22" s="656"/>
      <c r="CB22" s="723"/>
      <c r="CD22" s="730" t="s">
        <v>277</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278</v>
      </c>
      <c r="C23" s="626"/>
      <c r="D23" s="626"/>
      <c r="E23" s="626"/>
      <c r="F23" s="626"/>
      <c r="G23" s="626"/>
      <c r="H23" s="626"/>
      <c r="I23" s="626"/>
      <c r="J23" s="626"/>
      <c r="K23" s="626"/>
      <c r="L23" s="626"/>
      <c r="M23" s="626"/>
      <c r="N23" s="626"/>
      <c r="O23" s="626"/>
      <c r="P23" s="626"/>
      <c r="Q23" s="627"/>
      <c r="R23" s="628">
        <v>10388106</v>
      </c>
      <c r="S23" s="629"/>
      <c r="T23" s="629"/>
      <c r="U23" s="629"/>
      <c r="V23" s="629"/>
      <c r="W23" s="629"/>
      <c r="X23" s="629"/>
      <c r="Y23" s="630"/>
      <c r="Z23" s="655">
        <v>43.6</v>
      </c>
      <c r="AA23" s="655"/>
      <c r="AB23" s="655"/>
      <c r="AC23" s="655"/>
      <c r="AD23" s="656">
        <v>9444213</v>
      </c>
      <c r="AE23" s="656"/>
      <c r="AF23" s="656"/>
      <c r="AG23" s="656"/>
      <c r="AH23" s="656"/>
      <c r="AI23" s="656"/>
      <c r="AJ23" s="656"/>
      <c r="AK23" s="656"/>
      <c r="AL23" s="631">
        <v>67.400000000000006</v>
      </c>
      <c r="AM23" s="632"/>
      <c r="AN23" s="632"/>
      <c r="AO23" s="657"/>
      <c r="AP23" s="720" t="s">
        <v>279</v>
      </c>
      <c r="AQ23" s="728"/>
      <c r="AR23" s="728"/>
      <c r="AS23" s="728"/>
      <c r="AT23" s="728"/>
      <c r="AU23" s="728"/>
      <c r="AV23" s="728"/>
      <c r="AW23" s="728"/>
      <c r="AX23" s="728"/>
      <c r="AY23" s="728"/>
      <c r="AZ23" s="728"/>
      <c r="BA23" s="728"/>
      <c r="BB23" s="728"/>
      <c r="BC23" s="728"/>
      <c r="BD23" s="728"/>
      <c r="BE23" s="728"/>
      <c r="BF23" s="722"/>
      <c r="BG23" s="628" t="s">
        <v>128</v>
      </c>
      <c r="BH23" s="629"/>
      <c r="BI23" s="629"/>
      <c r="BJ23" s="629"/>
      <c r="BK23" s="629"/>
      <c r="BL23" s="629"/>
      <c r="BM23" s="629"/>
      <c r="BN23" s="630"/>
      <c r="BO23" s="655" t="s">
        <v>128</v>
      </c>
      <c r="BP23" s="655"/>
      <c r="BQ23" s="655"/>
      <c r="BR23" s="655"/>
      <c r="BS23" s="656" t="s">
        <v>144</v>
      </c>
      <c r="BT23" s="656"/>
      <c r="BU23" s="656"/>
      <c r="BV23" s="656"/>
      <c r="BW23" s="656"/>
      <c r="BX23" s="656"/>
      <c r="BY23" s="656"/>
      <c r="BZ23" s="656"/>
      <c r="CA23" s="656"/>
      <c r="CB23" s="723"/>
      <c r="CD23" s="730" t="s">
        <v>219</v>
      </c>
      <c r="CE23" s="731"/>
      <c r="CF23" s="731"/>
      <c r="CG23" s="731"/>
      <c r="CH23" s="731"/>
      <c r="CI23" s="731"/>
      <c r="CJ23" s="731"/>
      <c r="CK23" s="731"/>
      <c r="CL23" s="731"/>
      <c r="CM23" s="731"/>
      <c r="CN23" s="731"/>
      <c r="CO23" s="731"/>
      <c r="CP23" s="731"/>
      <c r="CQ23" s="732"/>
      <c r="CR23" s="730" t="s">
        <v>280</v>
      </c>
      <c r="CS23" s="731"/>
      <c r="CT23" s="731"/>
      <c r="CU23" s="731"/>
      <c r="CV23" s="731"/>
      <c r="CW23" s="731"/>
      <c r="CX23" s="731"/>
      <c r="CY23" s="732"/>
      <c r="CZ23" s="730" t="s">
        <v>281</v>
      </c>
      <c r="DA23" s="731"/>
      <c r="DB23" s="731"/>
      <c r="DC23" s="732"/>
      <c r="DD23" s="730" t="s">
        <v>282</v>
      </c>
      <c r="DE23" s="731"/>
      <c r="DF23" s="731"/>
      <c r="DG23" s="731"/>
      <c r="DH23" s="731"/>
      <c r="DI23" s="731"/>
      <c r="DJ23" s="731"/>
      <c r="DK23" s="732"/>
      <c r="DL23" s="739" t="s">
        <v>283</v>
      </c>
      <c r="DM23" s="740"/>
      <c r="DN23" s="740"/>
      <c r="DO23" s="740"/>
      <c r="DP23" s="740"/>
      <c r="DQ23" s="740"/>
      <c r="DR23" s="740"/>
      <c r="DS23" s="740"/>
      <c r="DT23" s="740"/>
      <c r="DU23" s="740"/>
      <c r="DV23" s="741"/>
      <c r="DW23" s="730" t="s">
        <v>284</v>
      </c>
      <c r="DX23" s="731"/>
      <c r="DY23" s="731"/>
      <c r="DZ23" s="731"/>
      <c r="EA23" s="731"/>
      <c r="EB23" s="731"/>
      <c r="EC23" s="732"/>
    </row>
    <row r="24" spans="2:133" ht="11.25" customHeight="1" x14ac:dyDescent="0.15">
      <c r="B24" s="625" t="s">
        <v>285</v>
      </c>
      <c r="C24" s="626"/>
      <c r="D24" s="626"/>
      <c r="E24" s="626"/>
      <c r="F24" s="626"/>
      <c r="G24" s="626"/>
      <c r="H24" s="626"/>
      <c r="I24" s="626"/>
      <c r="J24" s="626"/>
      <c r="K24" s="626"/>
      <c r="L24" s="626"/>
      <c r="M24" s="626"/>
      <c r="N24" s="626"/>
      <c r="O24" s="626"/>
      <c r="P24" s="626"/>
      <c r="Q24" s="627"/>
      <c r="R24" s="628">
        <v>9444213</v>
      </c>
      <c r="S24" s="629"/>
      <c r="T24" s="629"/>
      <c r="U24" s="629"/>
      <c r="V24" s="629"/>
      <c r="W24" s="629"/>
      <c r="X24" s="629"/>
      <c r="Y24" s="630"/>
      <c r="Z24" s="655">
        <v>39.6</v>
      </c>
      <c r="AA24" s="655"/>
      <c r="AB24" s="655"/>
      <c r="AC24" s="655"/>
      <c r="AD24" s="656">
        <v>9444213</v>
      </c>
      <c r="AE24" s="656"/>
      <c r="AF24" s="656"/>
      <c r="AG24" s="656"/>
      <c r="AH24" s="656"/>
      <c r="AI24" s="656"/>
      <c r="AJ24" s="656"/>
      <c r="AK24" s="656"/>
      <c r="AL24" s="631">
        <v>67.400000000000006</v>
      </c>
      <c r="AM24" s="632"/>
      <c r="AN24" s="632"/>
      <c r="AO24" s="657"/>
      <c r="AP24" s="720" t="s">
        <v>286</v>
      </c>
      <c r="AQ24" s="728"/>
      <c r="AR24" s="728"/>
      <c r="AS24" s="728"/>
      <c r="AT24" s="728"/>
      <c r="AU24" s="728"/>
      <c r="AV24" s="728"/>
      <c r="AW24" s="728"/>
      <c r="AX24" s="728"/>
      <c r="AY24" s="728"/>
      <c r="AZ24" s="728"/>
      <c r="BA24" s="728"/>
      <c r="BB24" s="728"/>
      <c r="BC24" s="728"/>
      <c r="BD24" s="728"/>
      <c r="BE24" s="728"/>
      <c r="BF24" s="722"/>
      <c r="BG24" s="628" t="s">
        <v>128</v>
      </c>
      <c r="BH24" s="629"/>
      <c r="BI24" s="629"/>
      <c r="BJ24" s="629"/>
      <c r="BK24" s="629"/>
      <c r="BL24" s="629"/>
      <c r="BM24" s="629"/>
      <c r="BN24" s="630"/>
      <c r="BO24" s="655" t="s">
        <v>128</v>
      </c>
      <c r="BP24" s="655"/>
      <c r="BQ24" s="655"/>
      <c r="BR24" s="655"/>
      <c r="BS24" s="656" t="s">
        <v>128</v>
      </c>
      <c r="BT24" s="656"/>
      <c r="BU24" s="656"/>
      <c r="BV24" s="656"/>
      <c r="BW24" s="656"/>
      <c r="BX24" s="656"/>
      <c r="BY24" s="656"/>
      <c r="BZ24" s="656"/>
      <c r="CA24" s="656"/>
      <c r="CB24" s="723"/>
      <c r="CD24" s="684" t="s">
        <v>287</v>
      </c>
      <c r="CE24" s="685"/>
      <c r="CF24" s="685"/>
      <c r="CG24" s="685"/>
      <c r="CH24" s="685"/>
      <c r="CI24" s="685"/>
      <c r="CJ24" s="685"/>
      <c r="CK24" s="685"/>
      <c r="CL24" s="685"/>
      <c r="CM24" s="685"/>
      <c r="CN24" s="685"/>
      <c r="CO24" s="685"/>
      <c r="CP24" s="685"/>
      <c r="CQ24" s="686"/>
      <c r="CR24" s="681">
        <v>9868274</v>
      </c>
      <c r="CS24" s="682"/>
      <c r="CT24" s="682"/>
      <c r="CU24" s="682"/>
      <c r="CV24" s="682"/>
      <c r="CW24" s="682"/>
      <c r="CX24" s="682"/>
      <c r="CY24" s="725"/>
      <c r="CZ24" s="726">
        <v>44.6</v>
      </c>
      <c r="DA24" s="700"/>
      <c r="DB24" s="700"/>
      <c r="DC24" s="729"/>
      <c r="DD24" s="724">
        <v>7224895</v>
      </c>
      <c r="DE24" s="682"/>
      <c r="DF24" s="682"/>
      <c r="DG24" s="682"/>
      <c r="DH24" s="682"/>
      <c r="DI24" s="682"/>
      <c r="DJ24" s="682"/>
      <c r="DK24" s="725"/>
      <c r="DL24" s="724">
        <v>6706074</v>
      </c>
      <c r="DM24" s="682"/>
      <c r="DN24" s="682"/>
      <c r="DO24" s="682"/>
      <c r="DP24" s="682"/>
      <c r="DQ24" s="682"/>
      <c r="DR24" s="682"/>
      <c r="DS24" s="682"/>
      <c r="DT24" s="682"/>
      <c r="DU24" s="682"/>
      <c r="DV24" s="725"/>
      <c r="DW24" s="726">
        <v>46.2</v>
      </c>
      <c r="DX24" s="700"/>
      <c r="DY24" s="700"/>
      <c r="DZ24" s="700"/>
      <c r="EA24" s="700"/>
      <c r="EB24" s="700"/>
      <c r="EC24" s="727"/>
    </row>
    <row r="25" spans="2:133" ht="11.25" customHeight="1" x14ac:dyDescent="0.15">
      <c r="B25" s="625" t="s">
        <v>288</v>
      </c>
      <c r="C25" s="626"/>
      <c r="D25" s="626"/>
      <c r="E25" s="626"/>
      <c r="F25" s="626"/>
      <c r="G25" s="626"/>
      <c r="H25" s="626"/>
      <c r="I25" s="626"/>
      <c r="J25" s="626"/>
      <c r="K25" s="626"/>
      <c r="L25" s="626"/>
      <c r="M25" s="626"/>
      <c r="N25" s="626"/>
      <c r="O25" s="626"/>
      <c r="P25" s="626"/>
      <c r="Q25" s="627"/>
      <c r="R25" s="628">
        <v>943893</v>
      </c>
      <c r="S25" s="629"/>
      <c r="T25" s="629"/>
      <c r="U25" s="629"/>
      <c r="V25" s="629"/>
      <c r="W25" s="629"/>
      <c r="X25" s="629"/>
      <c r="Y25" s="630"/>
      <c r="Z25" s="655">
        <v>4</v>
      </c>
      <c r="AA25" s="655"/>
      <c r="AB25" s="655"/>
      <c r="AC25" s="655"/>
      <c r="AD25" s="656" t="s">
        <v>128</v>
      </c>
      <c r="AE25" s="656"/>
      <c r="AF25" s="656"/>
      <c r="AG25" s="656"/>
      <c r="AH25" s="656"/>
      <c r="AI25" s="656"/>
      <c r="AJ25" s="656"/>
      <c r="AK25" s="656"/>
      <c r="AL25" s="631" t="s">
        <v>128</v>
      </c>
      <c r="AM25" s="632"/>
      <c r="AN25" s="632"/>
      <c r="AO25" s="657"/>
      <c r="AP25" s="720" t="s">
        <v>289</v>
      </c>
      <c r="AQ25" s="728"/>
      <c r="AR25" s="728"/>
      <c r="AS25" s="728"/>
      <c r="AT25" s="728"/>
      <c r="AU25" s="728"/>
      <c r="AV25" s="728"/>
      <c r="AW25" s="728"/>
      <c r="AX25" s="728"/>
      <c r="AY25" s="728"/>
      <c r="AZ25" s="728"/>
      <c r="BA25" s="728"/>
      <c r="BB25" s="728"/>
      <c r="BC25" s="728"/>
      <c r="BD25" s="728"/>
      <c r="BE25" s="728"/>
      <c r="BF25" s="722"/>
      <c r="BG25" s="628" t="s">
        <v>144</v>
      </c>
      <c r="BH25" s="629"/>
      <c r="BI25" s="629"/>
      <c r="BJ25" s="629"/>
      <c r="BK25" s="629"/>
      <c r="BL25" s="629"/>
      <c r="BM25" s="629"/>
      <c r="BN25" s="630"/>
      <c r="BO25" s="655" t="s">
        <v>128</v>
      </c>
      <c r="BP25" s="655"/>
      <c r="BQ25" s="655"/>
      <c r="BR25" s="655"/>
      <c r="BS25" s="656" t="s">
        <v>128</v>
      </c>
      <c r="BT25" s="656"/>
      <c r="BU25" s="656"/>
      <c r="BV25" s="656"/>
      <c r="BW25" s="656"/>
      <c r="BX25" s="656"/>
      <c r="BY25" s="656"/>
      <c r="BZ25" s="656"/>
      <c r="CA25" s="656"/>
      <c r="CB25" s="723"/>
      <c r="CD25" s="670" t="s">
        <v>290</v>
      </c>
      <c r="CE25" s="667"/>
      <c r="CF25" s="667"/>
      <c r="CG25" s="667"/>
      <c r="CH25" s="667"/>
      <c r="CI25" s="667"/>
      <c r="CJ25" s="667"/>
      <c r="CK25" s="667"/>
      <c r="CL25" s="667"/>
      <c r="CM25" s="667"/>
      <c r="CN25" s="667"/>
      <c r="CO25" s="667"/>
      <c r="CP25" s="667"/>
      <c r="CQ25" s="668"/>
      <c r="CR25" s="628">
        <v>4169349</v>
      </c>
      <c r="CS25" s="639"/>
      <c r="CT25" s="639"/>
      <c r="CU25" s="639"/>
      <c r="CV25" s="639"/>
      <c r="CW25" s="639"/>
      <c r="CX25" s="639"/>
      <c r="CY25" s="640"/>
      <c r="CZ25" s="631">
        <v>18.8</v>
      </c>
      <c r="DA25" s="641"/>
      <c r="DB25" s="641"/>
      <c r="DC25" s="642"/>
      <c r="DD25" s="634">
        <v>3768556</v>
      </c>
      <c r="DE25" s="639"/>
      <c r="DF25" s="639"/>
      <c r="DG25" s="639"/>
      <c r="DH25" s="639"/>
      <c r="DI25" s="639"/>
      <c r="DJ25" s="639"/>
      <c r="DK25" s="640"/>
      <c r="DL25" s="634">
        <v>3505096</v>
      </c>
      <c r="DM25" s="639"/>
      <c r="DN25" s="639"/>
      <c r="DO25" s="639"/>
      <c r="DP25" s="639"/>
      <c r="DQ25" s="639"/>
      <c r="DR25" s="639"/>
      <c r="DS25" s="639"/>
      <c r="DT25" s="639"/>
      <c r="DU25" s="639"/>
      <c r="DV25" s="640"/>
      <c r="DW25" s="631">
        <v>24.2</v>
      </c>
      <c r="DX25" s="641"/>
      <c r="DY25" s="641"/>
      <c r="DZ25" s="641"/>
      <c r="EA25" s="641"/>
      <c r="EB25" s="641"/>
      <c r="EC25" s="662"/>
    </row>
    <row r="26" spans="2:133" ht="11.25" customHeight="1" x14ac:dyDescent="0.15">
      <c r="B26" s="625" t="s">
        <v>291</v>
      </c>
      <c r="C26" s="626"/>
      <c r="D26" s="626"/>
      <c r="E26" s="626"/>
      <c r="F26" s="626"/>
      <c r="G26" s="626"/>
      <c r="H26" s="626"/>
      <c r="I26" s="626"/>
      <c r="J26" s="626"/>
      <c r="K26" s="626"/>
      <c r="L26" s="626"/>
      <c r="M26" s="626"/>
      <c r="N26" s="626"/>
      <c r="O26" s="626"/>
      <c r="P26" s="626"/>
      <c r="Q26" s="627"/>
      <c r="R26" s="628" t="s">
        <v>128</v>
      </c>
      <c r="S26" s="629"/>
      <c r="T26" s="629"/>
      <c r="U26" s="629"/>
      <c r="V26" s="629"/>
      <c r="W26" s="629"/>
      <c r="X26" s="629"/>
      <c r="Y26" s="630"/>
      <c r="Z26" s="655" t="s">
        <v>128</v>
      </c>
      <c r="AA26" s="655"/>
      <c r="AB26" s="655"/>
      <c r="AC26" s="655"/>
      <c r="AD26" s="656" t="s">
        <v>128</v>
      </c>
      <c r="AE26" s="656"/>
      <c r="AF26" s="656"/>
      <c r="AG26" s="656"/>
      <c r="AH26" s="656"/>
      <c r="AI26" s="656"/>
      <c r="AJ26" s="656"/>
      <c r="AK26" s="656"/>
      <c r="AL26" s="631" t="s">
        <v>128</v>
      </c>
      <c r="AM26" s="632"/>
      <c r="AN26" s="632"/>
      <c r="AO26" s="657"/>
      <c r="AP26" s="720" t="s">
        <v>292</v>
      </c>
      <c r="AQ26" s="721"/>
      <c r="AR26" s="721"/>
      <c r="AS26" s="721"/>
      <c r="AT26" s="721"/>
      <c r="AU26" s="721"/>
      <c r="AV26" s="721"/>
      <c r="AW26" s="721"/>
      <c r="AX26" s="721"/>
      <c r="AY26" s="721"/>
      <c r="AZ26" s="721"/>
      <c r="BA26" s="721"/>
      <c r="BB26" s="721"/>
      <c r="BC26" s="721"/>
      <c r="BD26" s="721"/>
      <c r="BE26" s="721"/>
      <c r="BF26" s="722"/>
      <c r="BG26" s="628" t="s">
        <v>128</v>
      </c>
      <c r="BH26" s="629"/>
      <c r="BI26" s="629"/>
      <c r="BJ26" s="629"/>
      <c r="BK26" s="629"/>
      <c r="BL26" s="629"/>
      <c r="BM26" s="629"/>
      <c r="BN26" s="630"/>
      <c r="BO26" s="655" t="s">
        <v>128</v>
      </c>
      <c r="BP26" s="655"/>
      <c r="BQ26" s="655"/>
      <c r="BR26" s="655"/>
      <c r="BS26" s="656" t="s">
        <v>128</v>
      </c>
      <c r="BT26" s="656"/>
      <c r="BU26" s="656"/>
      <c r="BV26" s="656"/>
      <c r="BW26" s="656"/>
      <c r="BX26" s="656"/>
      <c r="BY26" s="656"/>
      <c r="BZ26" s="656"/>
      <c r="CA26" s="656"/>
      <c r="CB26" s="723"/>
      <c r="CD26" s="670" t="s">
        <v>293</v>
      </c>
      <c r="CE26" s="667"/>
      <c r="CF26" s="667"/>
      <c r="CG26" s="667"/>
      <c r="CH26" s="667"/>
      <c r="CI26" s="667"/>
      <c r="CJ26" s="667"/>
      <c r="CK26" s="667"/>
      <c r="CL26" s="667"/>
      <c r="CM26" s="667"/>
      <c r="CN26" s="667"/>
      <c r="CO26" s="667"/>
      <c r="CP26" s="667"/>
      <c r="CQ26" s="668"/>
      <c r="CR26" s="628">
        <v>2342950</v>
      </c>
      <c r="CS26" s="629"/>
      <c r="CT26" s="629"/>
      <c r="CU26" s="629"/>
      <c r="CV26" s="629"/>
      <c r="CW26" s="629"/>
      <c r="CX26" s="629"/>
      <c r="CY26" s="630"/>
      <c r="CZ26" s="631">
        <v>10.6</v>
      </c>
      <c r="DA26" s="641"/>
      <c r="DB26" s="641"/>
      <c r="DC26" s="642"/>
      <c r="DD26" s="634">
        <v>2261059</v>
      </c>
      <c r="DE26" s="629"/>
      <c r="DF26" s="629"/>
      <c r="DG26" s="629"/>
      <c r="DH26" s="629"/>
      <c r="DI26" s="629"/>
      <c r="DJ26" s="629"/>
      <c r="DK26" s="630"/>
      <c r="DL26" s="634" t="s">
        <v>128</v>
      </c>
      <c r="DM26" s="629"/>
      <c r="DN26" s="629"/>
      <c r="DO26" s="629"/>
      <c r="DP26" s="629"/>
      <c r="DQ26" s="629"/>
      <c r="DR26" s="629"/>
      <c r="DS26" s="629"/>
      <c r="DT26" s="629"/>
      <c r="DU26" s="629"/>
      <c r="DV26" s="630"/>
      <c r="DW26" s="631" t="s">
        <v>128</v>
      </c>
      <c r="DX26" s="641"/>
      <c r="DY26" s="641"/>
      <c r="DZ26" s="641"/>
      <c r="EA26" s="641"/>
      <c r="EB26" s="641"/>
      <c r="EC26" s="662"/>
    </row>
    <row r="27" spans="2:133" ht="11.25" customHeight="1" x14ac:dyDescent="0.15">
      <c r="B27" s="625" t="s">
        <v>294</v>
      </c>
      <c r="C27" s="626"/>
      <c r="D27" s="626"/>
      <c r="E27" s="626"/>
      <c r="F27" s="626"/>
      <c r="G27" s="626"/>
      <c r="H27" s="626"/>
      <c r="I27" s="626"/>
      <c r="J27" s="626"/>
      <c r="K27" s="626"/>
      <c r="L27" s="626"/>
      <c r="M27" s="626"/>
      <c r="N27" s="626"/>
      <c r="O27" s="626"/>
      <c r="P27" s="626"/>
      <c r="Q27" s="627"/>
      <c r="R27" s="628">
        <v>14943544</v>
      </c>
      <c r="S27" s="629"/>
      <c r="T27" s="629"/>
      <c r="U27" s="629"/>
      <c r="V27" s="629"/>
      <c r="W27" s="629"/>
      <c r="X27" s="629"/>
      <c r="Y27" s="630"/>
      <c r="Z27" s="655">
        <v>62.7</v>
      </c>
      <c r="AA27" s="655"/>
      <c r="AB27" s="655"/>
      <c r="AC27" s="655"/>
      <c r="AD27" s="656">
        <v>13999651</v>
      </c>
      <c r="AE27" s="656"/>
      <c r="AF27" s="656"/>
      <c r="AG27" s="656"/>
      <c r="AH27" s="656"/>
      <c r="AI27" s="656"/>
      <c r="AJ27" s="656"/>
      <c r="AK27" s="656"/>
      <c r="AL27" s="631">
        <v>100</v>
      </c>
      <c r="AM27" s="632"/>
      <c r="AN27" s="632"/>
      <c r="AO27" s="657"/>
      <c r="AP27" s="625" t="s">
        <v>295</v>
      </c>
      <c r="AQ27" s="626"/>
      <c r="AR27" s="626"/>
      <c r="AS27" s="626"/>
      <c r="AT27" s="626"/>
      <c r="AU27" s="626"/>
      <c r="AV27" s="626"/>
      <c r="AW27" s="626"/>
      <c r="AX27" s="626"/>
      <c r="AY27" s="626"/>
      <c r="AZ27" s="626"/>
      <c r="BA27" s="626"/>
      <c r="BB27" s="626"/>
      <c r="BC27" s="626"/>
      <c r="BD27" s="626"/>
      <c r="BE27" s="626"/>
      <c r="BF27" s="627"/>
      <c r="BG27" s="628">
        <v>3406877</v>
      </c>
      <c r="BH27" s="629"/>
      <c r="BI27" s="629"/>
      <c r="BJ27" s="629"/>
      <c r="BK27" s="629"/>
      <c r="BL27" s="629"/>
      <c r="BM27" s="629"/>
      <c r="BN27" s="630"/>
      <c r="BO27" s="655">
        <v>100</v>
      </c>
      <c r="BP27" s="655"/>
      <c r="BQ27" s="655"/>
      <c r="BR27" s="655"/>
      <c r="BS27" s="656">
        <v>32731</v>
      </c>
      <c r="BT27" s="656"/>
      <c r="BU27" s="656"/>
      <c r="BV27" s="656"/>
      <c r="BW27" s="656"/>
      <c r="BX27" s="656"/>
      <c r="BY27" s="656"/>
      <c r="BZ27" s="656"/>
      <c r="CA27" s="656"/>
      <c r="CB27" s="723"/>
      <c r="CD27" s="670" t="s">
        <v>296</v>
      </c>
      <c r="CE27" s="667"/>
      <c r="CF27" s="667"/>
      <c r="CG27" s="667"/>
      <c r="CH27" s="667"/>
      <c r="CI27" s="667"/>
      <c r="CJ27" s="667"/>
      <c r="CK27" s="667"/>
      <c r="CL27" s="667"/>
      <c r="CM27" s="667"/>
      <c r="CN27" s="667"/>
      <c r="CO27" s="667"/>
      <c r="CP27" s="667"/>
      <c r="CQ27" s="668"/>
      <c r="CR27" s="628">
        <v>2700927</v>
      </c>
      <c r="CS27" s="639"/>
      <c r="CT27" s="639"/>
      <c r="CU27" s="639"/>
      <c r="CV27" s="639"/>
      <c r="CW27" s="639"/>
      <c r="CX27" s="639"/>
      <c r="CY27" s="640"/>
      <c r="CZ27" s="631">
        <v>12.2</v>
      </c>
      <c r="DA27" s="641"/>
      <c r="DB27" s="641"/>
      <c r="DC27" s="642"/>
      <c r="DD27" s="634">
        <v>544283</v>
      </c>
      <c r="DE27" s="639"/>
      <c r="DF27" s="639"/>
      <c r="DG27" s="639"/>
      <c r="DH27" s="639"/>
      <c r="DI27" s="639"/>
      <c r="DJ27" s="639"/>
      <c r="DK27" s="640"/>
      <c r="DL27" s="634">
        <v>541487</v>
      </c>
      <c r="DM27" s="639"/>
      <c r="DN27" s="639"/>
      <c r="DO27" s="639"/>
      <c r="DP27" s="639"/>
      <c r="DQ27" s="639"/>
      <c r="DR27" s="639"/>
      <c r="DS27" s="639"/>
      <c r="DT27" s="639"/>
      <c r="DU27" s="639"/>
      <c r="DV27" s="640"/>
      <c r="DW27" s="631">
        <v>3.7</v>
      </c>
      <c r="DX27" s="641"/>
      <c r="DY27" s="641"/>
      <c r="DZ27" s="641"/>
      <c r="EA27" s="641"/>
      <c r="EB27" s="641"/>
      <c r="EC27" s="662"/>
    </row>
    <row r="28" spans="2:133" ht="11.25" customHeight="1" x14ac:dyDescent="0.15">
      <c r="B28" s="625" t="s">
        <v>297</v>
      </c>
      <c r="C28" s="626"/>
      <c r="D28" s="626"/>
      <c r="E28" s="626"/>
      <c r="F28" s="626"/>
      <c r="G28" s="626"/>
      <c r="H28" s="626"/>
      <c r="I28" s="626"/>
      <c r="J28" s="626"/>
      <c r="K28" s="626"/>
      <c r="L28" s="626"/>
      <c r="M28" s="626"/>
      <c r="N28" s="626"/>
      <c r="O28" s="626"/>
      <c r="P28" s="626"/>
      <c r="Q28" s="627"/>
      <c r="R28" s="628">
        <v>3034</v>
      </c>
      <c r="S28" s="629"/>
      <c r="T28" s="629"/>
      <c r="U28" s="629"/>
      <c r="V28" s="629"/>
      <c r="W28" s="629"/>
      <c r="X28" s="629"/>
      <c r="Y28" s="630"/>
      <c r="Z28" s="655">
        <v>0</v>
      </c>
      <c r="AA28" s="655"/>
      <c r="AB28" s="655"/>
      <c r="AC28" s="655"/>
      <c r="AD28" s="656">
        <v>3034</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298</v>
      </c>
      <c r="CE28" s="667"/>
      <c r="CF28" s="667"/>
      <c r="CG28" s="667"/>
      <c r="CH28" s="667"/>
      <c r="CI28" s="667"/>
      <c r="CJ28" s="667"/>
      <c r="CK28" s="667"/>
      <c r="CL28" s="667"/>
      <c r="CM28" s="667"/>
      <c r="CN28" s="667"/>
      <c r="CO28" s="667"/>
      <c r="CP28" s="667"/>
      <c r="CQ28" s="668"/>
      <c r="CR28" s="628">
        <v>2997998</v>
      </c>
      <c r="CS28" s="629"/>
      <c r="CT28" s="629"/>
      <c r="CU28" s="629"/>
      <c r="CV28" s="629"/>
      <c r="CW28" s="629"/>
      <c r="CX28" s="629"/>
      <c r="CY28" s="630"/>
      <c r="CZ28" s="631">
        <v>13.5</v>
      </c>
      <c r="DA28" s="641"/>
      <c r="DB28" s="641"/>
      <c r="DC28" s="642"/>
      <c r="DD28" s="634">
        <v>2912056</v>
      </c>
      <c r="DE28" s="629"/>
      <c r="DF28" s="629"/>
      <c r="DG28" s="629"/>
      <c r="DH28" s="629"/>
      <c r="DI28" s="629"/>
      <c r="DJ28" s="629"/>
      <c r="DK28" s="630"/>
      <c r="DL28" s="634">
        <v>2659491</v>
      </c>
      <c r="DM28" s="629"/>
      <c r="DN28" s="629"/>
      <c r="DO28" s="629"/>
      <c r="DP28" s="629"/>
      <c r="DQ28" s="629"/>
      <c r="DR28" s="629"/>
      <c r="DS28" s="629"/>
      <c r="DT28" s="629"/>
      <c r="DU28" s="629"/>
      <c r="DV28" s="630"/>
      <c r="DW28" s="631">
        <v>18.3</v>
      </c>
      <c r="DX28" s="641"/>
      <c r="DY28" s="641"/>
      <c r="DZ28" s="641"/>
      <c r="EA28" s="641"/>
      <c r="EB28" s="641"/>
      <c r="EC28" s="662"/>
    </row>
    <row r="29" spans="2:133" ht="11.25" customHeight="1" x14ac:dyDescent="0.15">
      <c r="B29" s="625" t="s">
        <v>299</v>
      </c>
      <c r="C29" s="626"/>
      <c r="D29" s="626"/>
      <c r="E29" s="626"/>
      <c r="F29" s="626"/>
      <c r="G29" s="626"/>
      <c r="H29" s="626"/>
      <c r="I29" s="626"/>
      <c r="J29" s="626"/>
      <c r="K29" s="626"/>
      <c r="L29" s="626"/>
      <c r="M29" s="626"/>
      <c r="N29" s="626"/>
      <c r="O29" s="626"/>
      <c r="P29" s="626"/>
      <c r="Q29" s="627"/>
      <c r="R29" s="628">
        <v>142305</v>
      </c>
      <c r="S29" s="629"/>
      <c r="T29" s="629"/>
      <c r="U29" s="629"/>
      <c r="V29" s="629"/>
      <c r="W29" s="629"/>
      <c r="X29" s="629"/>
      <c r="Y29" s="630"/>
      <c r="Z29" s="655">
        <v>0.6</v>
      </c>
      <c r="AA29" s="655"/>
      <c r="AB29" s="655"/>
      <c r="AC29" s="655"/>
      <c r="AD29" s="656" t="s">
        <v>128</v>
      </c>
      <c r="AE29" s="656"/>
      <c r="AF29" s="656"/>
      <c r="AG29" s="656"/>
      <c r="AH29" s="656"/>
      <c r="AI29" s="656"/>
      <c r="AJ29" s="656"/>
      <c r="AK29" s="656"/>
      <c r="AL29" s="631" t="s">
        <v>144</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23"/>
      <c r="CD29" s="714" t="s">
        <v>300</v>
      </c>
      <c r="CE29" s="715"/>
      <c r="CF29" s="670" t="s">
        <v>301</v>
      </c>
      <c r="CG29" s="667"/>
      <c r="CH29" s="667"/>
      <c r="CI29" s="667"/>
      <c r="CJ29" s="667"/>
      <c r="CK29" s="667"/>
      <c r="CL29" s="667"/>
      <c r="CM29" s="667"/>
      <c r="CN29" s="667"/>
      <c r="CO29" s="667"/>
      <c r="CP29" s="667"/>
      <c r="CQ29" s="668"/>
      <c r="CR29" s="628">
        <v>2997998</v>
      </c>
      <c r="CS29" s="639"/>
      <c r="CT29" s="639"/>
      <c r="CU29" s="639"/>
      <c r="CV29" s="639"/>
      <c r="CW29" s="639"/>
      <c r="CX29" s="639"/>
      <c r="CY29" s="640"/>
      <c r="CZ29" s="631">
        <v>13.5</v>
      </c>
      <c r="DA29" s="641"/>
      <c r="DB29" s="641"/>
      <c r="DC29" s="642"/>
      <c r="DD29" s="634">
        <v>2912056</v>
      </c>
      <c r="DE29" s="639"/>
      <c r="DF29" s="639"/>
      <c r="DG29" s="639"/>
      <c r="DH29" s="639"/>
      <c r="DI29" s="639"/>
      <c r="DJ29" s="639"/>
      <c r="DK29" s="640"/>
      <c r="DL29" s="634">
        <v>2659491</v>
      </c>
      <c r="DM29" s="639"/>
      <c r="DN29" s="639"/>
      <c r="DO29" s="639"/>
      <c r="DP29" s="639"/>
      <c r="DQ29" s="639"/>
      <c r="DR29" s="639"/>
      <c r="DS29" s="639"/>
      <c r="DT29" s="639"/>
      <c r="DU29" s="639"/>
      <c r="DV29" s="640"/>
      <c r="DW29" s="631">
        <v>18.3</v>
      </c>
      <c r="DX29" s="641"/>
      <c r="DY29" s="641"/>
      <c r="DZ29" s="641"/>
      <c r="EA29" s="641"/>
      <c r="EB29" s="641"/>
      <c r="EC29" s="662"/>
    </row>
    <row r="30" spans="2:133" ht="11.25" customHeight="1" x14ac:dyDescent="0.15">
      <c r="B30" s="625" t="s">
        <v>302</v>
      </c>
      <c r="C30" s="626"/>
      <c r="D30" s="626"/>
      <c r="E30" s="626"/>
      <c r="F30" s="626"/>
      <c r="G30" s="626"/>
      <c r="H30" s="626"/>
      <c r="I30" s="626"/>
      <c r="J30" s="626"/>
      <c r="K30" s="626"/>
      <c r="L30" s="626"/>
      <c r="M30" s="626"/>
      <c r="N30" s="626"/>
      <c r="O30" s="626"/>
      <c r="P30" s="626"/>
      <c r="Q30" s="627"/>
      <c r="R30" s="628">
        <v>421681</v>
      </c>
      <c r="S30" s="629"/>
      <c r="T30" s="629"/>
      <c r="U30" s="629"/>
      <c r="V30" s="629"/>
      <c r="W30" s="629"/>
      <c r="X30" s="629"/>
      <c r="Y30" s="630"/>
      <c r="Z30" s="655">
        <v>1.8</v>
      </c>
      <c r="AA30" s="655"/>
      <c r="AB30" s="655"/>
      <c r="AC30" s="655"/>
      <c r="AD30" s="656">
        <v>252</v>
      </c>
      <c r="AE30" s="656"/>
      <c r="AF30" s="656"/>
      <c r="AG30" s="656"/>
      <c r="AH30" s="656"/>
      <c r="AI30" s="656"/>
      <c r="AJ30" s="656"/>
      <c r="AK30" s="656"/>
      <c r="AL30" s="631">
        <v>0</v>
      </c>
      <c r="AM30" s="632"/>
      <c r="AN30" s="632"/>
      <c r="AO30" s="657"/>
      <c r="AP30" s="687" t="s">
        <v>219</v>
      </c>
      <c r="AQ30" s="688"/>
      <c r="AR30" s="688"/>
      <c r="AS30" s="688"/>
      <c r="AT30" s="688"/>
      <c r="AU30" s="688"/>
      <c r="AV30" s="688"/>
      <c r="AW30" s="688"/>
      <c r="AX30" s="688"/>
      <c r="AY30" s="688"/>
      <c r="AZ30" s="688"/>
      <c r="BA30" s="688"/>
      <c r="BB30" s="688"/>
      <c r="BC30" s="688"/>
      <c r="BD30" s="688"/>
      <c r="BE30" s="688"/>
      <c r="BF30" s="689"/>
      <c r="BG30" s="687" t="s">
        <v>303</v>
      </c>
      <c r="BH30" s="712"/>
      <c r="BI30" s="712"/>
      <c r="BJ30" s="712"/>
      <c r="BK30" s="712"/>
      <c r="BL30" s="712"/>
      <c r="BM30" s="712"/>
      <c r="BN30" s="712"/>
      <c r="BO30" s="712"/>
      <c r="BP30" s="712"/>
      <c r="BQ30" s="713"/>
      <c r="BR30" s="687" t="s">
        <v>304</v>
      </c>
      <c r="BS30" s="712"/>
      <c r="BT30" s="712"/>
      <c r="BU30" s="712"/>
      <c r="BV30" s="712"/>
      <c r="BW30" s="712"/>
      <c r="BX30" s="712"/>
      <c r="BY30" s="712"/>
      <c r="BZ30" s="712"/>
      <c r="CA30" s="712"/>
      <c r="CB30" s="713"/>
      <c r="CD30" s="716"/>
      <c r="CE30" s="717"/>
      <c r="CF30" s="670" t="s">
        <v>305</v>
      </c>
      <c r="CG30" s="667"/>
      <c r="CH30" s="667"/>
      <c r="CI30" s="667"/>
      <c r="CJ30" s="667"/>
      <c r="CK30" s="667"/>
      <c r="CL30" s="667"/>
      <c r="CM30" s="667"/>
      <c r="CN30" s="667"/>
      <c r="CO30" s="667"/>
      <c r="CP30" s="667"/>
      <c r="CQ30" s="668"/>
      <c r="CR30" s="628">
        <v>2956457</v>
      </c>
      <c r="CS30" s="629"/>
      <c r="CT30" s="629"/>
      <c r="CU30" s="629"/>
      <c r="CV30" s="629"/>
      <c r="CW30" s="629"/>
      <c r="CX30" s="629"/>
      <c r="CY30" s="630"/>
      <c r="CZ30" s="631">
        <v>13.4</v>
      </c>
      <c r="DA30" s="641"/>
      <c r="DB30" s="641"/>
      <c r="DC30" s="642"/>
      <c r="DD30" s="634">
        <v>2872025</v>
      </c>
      <c r="DE30" s="629"/>
      <c r="DF30" s="629"/>
      <c r="DG30" s="629"/>
      <c r="DH30" s="629"/>
      <c r="DI30" s="629"/>
      <c r="DJ30" s="629"/>
      <c r="DK30" s="630"/>
      <c r="DL30" s="634">
        <v>2619460</v>
      </c>
      <c r="DM30" s="629"/>
      <c r="DN30" s="629"/>
      <c r="DO30" s="629"/>
      <c r="DP30" s="629"/>
      <c r="DQ30" s="629"/>
      <c r="DR30" s="629"/>
      <c r="DS30" s="629"/>
      <c r="DT30" s="629"/>
      <c r="DU30" s="629"/>
      <c r="DV30" s="630"/>
      <c r="DW30" s="631">
        <v>18.100000000000001</v>
      </c>
      <c r="DX30" s="641"/>
      <c r="DY30" s="641"/>
      <c r="DZ30" s="641"/>
      <c r="EA30" s="641"/>
      <c r="EB30" s="641"/>
      <c r="EC30" s="662"/>
    </row>
    <row r="31" spans="2:133" ht="11.25" customHeight="1" x14ac:dyDescent="0.15">
      <c r="B31" s="625" t="s">
        <v>306</v>
      </c>
      <c r="C31" s="626"/>
      <c r="D31" s="626"/>
      <c r="E31" s="626"/>
      <c r="F31" s="626"/>
      <c r="G31" s="626"/>
      <c r="H31" s="626"/>
      <c r="I31" s="626"/>
      <c r="J31" s="626"/>
      <c r="K31" s="626"/>
      <c r="L31" s="626"/>
      <c r="M31" s="626"/>
      <c r="N31" s="626"/>
      <c r="O31" s="626"/>
      <c r="P31" s="626"/>
      <c r="Q31" s="627"/>
      <c r="R31" s="628">
        <v>85696</v>
      </c>
      <c r="S31" s="629"/>
      <c r="T31" s="629"/>
      <c r="U31" s="629"/>
      <c r="V31" s="629"/>
      <c r="W31" s="629"/>
      <c r="X31" s="629"/>
      <c r="Y31" s="630"/>
      <c r="Z31" s="655">
        <v>0.4</v>
      </c>
      <c r="AA31" s="655"/>
      <c r="AB31" s="655"/>
      <c r="AC31" s="655"/>
      <c r="AD31" s="656" t="s">
        <v>128</v>
      </c>
      <c r="AE31" s="656"/>
      <c r="AF31" s="656"/>
      <c r="AG31" s="656"/>
      <c r="AH31" s="656"/>
      <c r="AI31" s="656"/>
      <c r="AJ31" s="656"/>
      <c r="AK31" s="656"/>
      <c r="AL31" s="631" t="s">
        <v>128</v>
      </c>
      <c r="AM31" s="632"/>
      <c r="AN31" s="632"/>
      <c r="AO31" s="657"/>
      <c r="AP31" s="703" t="s">
        <v>307</v>
      </c>
      <c r="AQ31" s="704"/>
      <c r="AR31" s="704"/>
      <c r="AS31" s="704"/>
      <c r="AT31" s="709" t="s">
        <v>308</v>
      </c>
      <c r="AU31" s="217"/>
      <c r="AV31" s="217"/>
      <c r="AW31" s="217"/>
      <c r="AX31" s="695" t="s">
        <v>184</v>
      </c>
      <c r="AY31" s="696"/>
      <c r="AZ31" s="696"/>
      <c r="BA31" s="696"/>
      <c r="BB31" s="696"/>
      <c r="BC31" s="696"/>
      <c r="BD31" s="696"/>
      <c r="BE31" s="696"/>
      <c r="BF31" s="697"/>
      <c r="BG31" s="698">
        <v>98.7</v>
      </c>
      <c r="BH31" s="699"/>
      <c r="BI31" s="699"/>
      <c r="BJ31" s="699"/>
      <c r="BK31" s="699"/>
      <c r="BL31" s="699"/>
      <c r="BM31" s="700">
        <v>92.7</v>
      </c>
      <c r="BN31" s="699"/>
      <c r="BO31" s="699"/>
      <c r="BP31" s="699"/>
      <c r="BQ31" s="701"/>
      <c r="BR31" s="698">
        <v>97.4</v>
      </c>
      <c r="BS31" s="699"/>
      <c r="BT31" s="699"/>
      <c r="BU31" s="699"/>
      <c r="BV31" s="699"/>
      <c r="BW31" s="699"/>
      <c r="BX31" s="700">
        <v>91.8</v>
      </c>
      <c r="BY31" s="699"/>
      <c r="BZ31" s="699"/>
      <c r="CA31" s="699"/>
      <c r="CB31" s="701"/>
      <c r="CD31" s="716"/>
      <c r="CE31" s="717"/>
      <c r="CF31" s="670" t="s">
        <v>309</v>
      </c>
      <c r="CG31" s="667"/>
      <c r="CH31" s="667"/>
      <c r="CI31" s="667"/>
      <c r="CJ31" s="667"/>
      <c r="CK31" s="667"/>
      <c r="CL31" s="667"/>
      <c r="CM31" s="667"/>
      <c r="CN31" s="667"/>
      <c r="CO31" s="667"/>
      <c r="CP31" s="667"/>
      <c r="CQ31" s="668"/>
      <c r="CR31" s="628">
        <v>41541</v>
      </c>
      <c r="CS31" s="639"/>
      <c r="CT31" s="639"/>
      <c r="CU31" s="639"/>
      <c r="CV31" s="639"/>
      <c r="CW31" s="639"/>
      <c r="CX31" s="639"/>
      <c r="CY31" s="640"/>
      <c r="CZ31" s="631">
        <v>0.2</v>
      </c>
      <c r="DA31" s="641"/>
      <c r="DB31" s="641"/>
      <c r="DC31" s="642"/>
      <c r="DD31" s="634">
        <v>40031</v>
      </c>
      <c r="DE31" s="639"/>
      <c r="DF31" s="639"/>
      <c r="DG31" s="639"/>
      <c r="DH31" s="639"/>
      <c r="DI31" s="639"/>
      <c r="DJ31" s="639"/>
      <c r="DK31" s="640"/>
      <c r="DL31" s="634">
        <v>40031</v>
      </c>
      <c r="DM31" s="639"/>
      <c r="DN31" s="639"/>
      <c r="DO31" s="639"/>
      <c r="DP31" s="639"/>
      <c r="DQ31" s="639"/>
      <c r="DR31" s="639"/>
      <c r="DS31" s="639"/>
      <c r="DT31" s="639"/>
      <c r="DU31" s="639"/>
      <c r="DV31" s="640"/>
      <c r="DW31" s="631">
        <v>0.3</v>
      </c>
      <c r="DX31" s="641"/>
      <c r="DY31" s="641"/>
      <c r="DZ31" s="641"/>
      <c r="EA31" s="641"/>
      <c r="EB31" s="641"/>
      <c r="EC31" s="662"/>
    </row>
    <row r="32" spans="2:133" ht="11.25" customHeight="1" x14ac:dyDescent="0.15">
      <c r="B32" s="625" t="s">
        <v>310</v>
      </c>
      <c r="C32" s="626"/>
      <c r="D32" s="626"/>
      <c r="E32" s="626"/>
      <c r="F32" s="626"/>
      <c r="G32" s="626"/>
      <c r="H32" s="626"/>
      <c r="I32" s="626"/>
      <c r="J32" s="626"/>
      <c r="K32" s="626"/>
      <c r="L32" s="626"/>
      <c r="M32" s="626"/>
      <c r="N32" s="626"/>
      <c r="O32" s="626"/>
      <c r="P32" s="626"/>
      <c r="Q32" s="627"/>
      <c r="R32" s="628">
        <v>2551185</v>
      </c>
      <c r="S32" s="629"/>
      <c r="T32" s="629"/>
      <c r="U32" s="629"/>
      <c r="V32" s="629"/>
      <c r="W32" s="629"/>
      <c r="X32" s="629"/>
      <c r="Y32" s="630"/>
      <c r="Z32" s="655">
        <v>10.7</v>
      </c>
      <c r="AA32" s="655"/>
      <c r="AB32" s="655"/>
      <c r="AC32" s="655"/>
      <c r="AD32" s="656" t="s">
        <v>128</v>
      </c>
      <c r="AE32" s="656"/>
      <c r="AF32" s="656"/>
      <c r="AG32" s="656"/>
      <c r="AH32" s="656"/>
      <c r="AI32" s="656"/>
      <c r="AJ32" s="656"/>
      <c r="AK32" s="656"/>
      <c r="AL32" s="631" t="s">
        <v>128</v>
      </c>
      <c r="AM32" s="632"/>
      <c r="AN32" s="632"/>
      <c r="AO32" s="657"/>
      <c r="AP32" s="705"/>
      <c r="AQ32" s="706"/>
      <c r="AR32" s="706"/>
      <c r="AS32" s="706"/>
      <c r="AT32" s="710"/>
      <c r="AU32" s="216" t="s">
        <v>311</v>
      </c>
      <c r="AV32" s="216"/>
      <c r="AW32" s="216"/>
      <c r="AX32" s="625" t="s">
        <v>312</v>
      </c>
      <c r="AY32" s="626"/>
      <c r="AZ32" s="626"/>
      <c r="BA32" s="626"/>
      <c r="BB32" s="626"/>
      <c r="BC32" s="626"/>
      <c r="BD32" s="626"/>
      <c r="BE32" s="626"/>
      <c r="BF32" s="627"/>
      <c r="BG32" s="702">
        <v>98.9</v>
      </c>
      <c r="BH32" s="639"/>
      <c r="BI32" s="639"/>
      <c r="BJ32" s="639"/>
      <c r="BK32" s="639"/>
      <c r="BL32" s="639"/>
      <c r="BM32" s="632">
        <v>96.5</v>
      </c>
      <c r="BN32" s="694"/>
      <c r="BO32" s="694"/>
      <c r="BP32" s="694"/>
      <c r="BQ32" s="666"/>
      <c r="BR32" s="702">
        <v>98.8</v>
      </c>
      <c r="BS32" s="639"/>
      <c r="BT32" s="639"/>
      <c r="BU32" s="639"/>
      <c r="BV32" s="639"/>
      <c r="BW32" s="639"/>
      <c r="BX32" s="632">
        <v>96.4</v>
      </c>
      <c r="BY32" s="694"/>
      <c r="BZ32" s="694"/>
      <c r="CA32" s="694"/>
      <c r="CB32" s="666"/>
      <c r="CD32" s="718"/>
      <c r="CE32" s="719"/>
      <c r="CF32" s="670" t="s">
        <v>313</v>
      </c>
      <c r="CG32" s="667"/>
      <c r="CH32" s="667"/>
      <c r="CI32" s="667"/>
      <c r="CJ32" s="667"/>
      <c r="CK32" s="667"/>
      <c r="CL32" s="667"/>
      <c r="CM32" s="667"/>
      <c r="CN32" s="667"/>
      <c r="CO32" s="667"/>
      <c r="CP32" s="667"/>
      <c r="CQ32" s="668"/>
      <c r="CR32" s="628" t="s">
        <v>144</v>
      </c>
      <c r="CS32" s="629"/>
      <c r="CT32" s="629"/>
      <c r="CU32" s="629"/>
      <c r="CV32" s="629"/>
      <c r="CW32" s="629"/>
      <c r="CX32" s="629"/>
      <c r="CY32" s="630"/>
      <c r="CZ32" s="631" t="s">
        <v>128</v>
      </c>
      <c r="DA32" s="641"/>
      <c r="DB32" s="641"/>
      <c r="DC32" s="642"/>
      <c r="DD32" s="634" t="s">
        <v>128</v>
      </c>
      <c r="DE32" s="629"/>
      <c r="DF32" s="629"/>
      <c r="DG32" s="629"/>
      <c r="DH32" s="629"/>
      <c r="DI32" s="629"/>
      <c r="DJ32" s="629"/>
      <c r="DK32" s="630"/>
      <c r="DL32" s="634" t="s">
        <v>128</v>
      </c>
      <c r="DM32" s="629"/>
      <c r="DN32" s="629"/>
      <c r="DO32" s="629"/>
      <c r="DP32" s="629"/>
      <c r="DQ32" s="629"/>
      <c r="DR32" s="629"/>
      <c r="DS32" s="629"/>
      <c r="DT32" s="629"/>
      <c r="DU32" s="629"/>
      <c r="DV32" s="630"/>
      <c r="DW32" s="631" t="s">
        <v>144</v>
      </c>
      <c r="DX32" s="641"/>
      <c r="DY32" s="641"/>
      <c r="DZ32" s="641"/>
      <c r="EA32" s="641"/>
      <c r="EB32" s="641"/>
      <c r="EC32" s="662"/>
    </row>
    <row r="33" spans="2:133" ht="11.25" customHeight="1" x14ac:dyDescent="0.15">
      <c r="B33" s="691" t="s">
        <v>314</v>
      </c>
      <c r="C33" s="692"/>
      <c r="D33" s="692"/>
      <c r="E33" s="692"/>
      <c r="F33" s="692"/>
      <c r="G33" s="692"/>
      <c r="H33" s="692"/>
      <c r="I33" s="692"/>
      <c r="J33" s="692"/>
      <c r="K33" s="692"/>
      <c r="L33" s="692"/>
      <c r="M33" s="692"/>
      <c r="N33" s="692"/>
      <c r="O33" s="692"/>
      <c r="P33" s="692"/>
      <c r="Q33" s="693"/>
      <c r="R33" s="628" t="s">
        <v>128</v>
      </c>
      <c r="S33" s="629"/>
      <c r="T33" s="629"/>
      <c r="U33" s="629"/>
      <c r="V33" s="629"/>
      <c r="W33" s="629"/>
      <c r="X33" s="629"/>
      <c r="Y33" s="630"/>
      <c r="Z33" s="655" t="s">
        <v>128</v>
      </c>
      <c r="AA33" s="655"/>
      <c r="AB33" s="655"/>
      <c r="AC33" s="655"/>
      <c r="AD33" s="656" t="s">
        <v>144</v>
      </c>
      <c r="AE33" s="656"/>
      <c r="AF33" s="656"/>
      <c r="AG33" s="656"/>
      <c r="AH33" s="656"/>
      <c r="AI33" s="656"/>
      <c r="AJ33" s="656"/>
      <c r="AK33" s="656"/>
      <c r="AL33" s="631" t="s">
        <v>128</v>
      </c>
      <c r="AM33" s="632"/>
      <c r="AN33" s="632"/>
      <c r="AO33" s="657"/>
      <c r="AP33" s="707"/>
      <c r="AQ33" s="708"/>
      <c r="AR33" s="708"/>
      <c r="AS33" s="708"/>
      <c r="AT33" s="711"/>
      <c r="AU33" s="218"/>
      <c r="AV33" s="218"/>
      <c r="AW33" s="218"/>
      <c r="AX33" s="605" t="s">
        <v>315</v>
      </c>
      <c r="AY33" s="606"/>
      <c r="AZ33" s="606"/>
      <c r="BA33" s="606"/>
      <c r="BB33" s="606"/>
      <c r="BC33" s="606"/>
      <c r="BD33" s="606"/>
      <c r="BE33" s="606"/>
      <c r="BF33" s="607"/>
      <c r="BG33" s="690">
        <v>98.4</v>
      </c>
      <c r="BH33" s="609"/>
      <c r="BI33" s="609"/>
      <c r="BJ33" s="609"/>
      <c r="BK33" s="609"/>
      <c r="BL33" s="609"/>
      <c r="BM33" s="647">
        <v>90.1</v>
      </c>
      <c r="BN33" s="609"/>
      <c r="BO33" s="609"/>
      <c r="BP33" s="609"/>
      <c r="BQ33" s="658"/>
      <c r="BR33" s="690">
        <v>96.5</v>
      </c>
      <c r="BS33" s="609"/>
      <c r="BT33" s="609"/>
      <c r="BU33" s="609"/>
      <c r="BV33" s="609"/>
      <c r="BW33" s="609"/>
      <c r="BX33" s="647">
        <v>88.9</v>
      </c>
      <c r="BY33" s="609"/>
      <c r="BZ33" s="609"/>
      <c r="CA33" s="609"/>
      <c r="CB33" s="658"/>
      <c r="CD33" s="670" t="s">
        <v>316</v>
      </c>
      <c r="CE33" s="667"/>
      <c r="CF33" s="667"/>
      <c r="CG33" s="667"/>
      <c r="CH33" s="667"/>
      <c r="CI33" s="667"/>
      <c r="CJ33" s="667"/>
      <c r="CK33" s="667"/>
      <c r="CL33" s="667"/>
      <c r="CM33" s="667"/>
      <c r="CN33" s="667"/>
      <c r="CO33" s="667"/>
      <c r="CP33" s="667"/>
      <c r="CQ33" s="668"/>
      <c r="CR33" s="628">
        <v>10253968</v>
      </c>
      <c r="CS33" s="639"/>
      <c r="CT33" s="639"/>
      <c r="CU33" s="639"/>
      <c r="CV33" s="639"/>
      <c r="CW33" s="639"/>
      <c r="CX33" s="639"/>
      <c r="CY33" s="640"/>
      <c r="CZ33" s="631">
        <v>46.3</v>
      </c>
      <c r="DA33" s="641"/>
      <c r="DB33" s="641"/>
      <c r="DC33" s="642"/>
      <c r="DD33" s="634">
        <v>7967010</v>
      </c>
      <c r="DE33" s="639"/>
      <c r="DF33" s="639"/>
      <c r="DG33" s="639"/>
      <c r="DH33" s="639"/>
      <c r="DI33" s="639"/>
      <c r="DJ33" s="639"/>
      <c r="DK33" s="640"/>
      <c r="DL33" s="634">
        <v>5763905</v>
      </c>
      <c r="DM33" s="639"/>
      <c r="DN33" s="639"/>
      <c r="DO33" s="639"/>
      <c r="DP33" s="639"/>
      <c r="DQ33" s="639"/>
      <c r="DR33" s="639"/>
      <c r="DS33" s="639"/>
      <c r="DT33" s="639"/>
      <c r="DU33" s="639"/>
      <c r="DV33" s="640"/>
      <c r="DW33" s="631">
        <v>39.700000000000003</v>
      </c>
      <c r="DX33" s="641"/>
      <c r="DY33" s="641"/>
      <c r="DZ33" s="641"/>
      <c r="EA33" s="641"/>
      <c r="EB33" s="641"/>
      <c r="EC33" s="662"/>
    </row>
    <row r="34" spans="2:133" ht="11.25" customHeight="1" x14ac:dyDescent="0.15">
      <c r="B34" s="625" t="s">
        <v>317</v>
      </c>
      <c r="C34" s="626"/>
      <c r="D34" s="626"/>
      <c r="E34" s="626"/>
      <c r="F34" s="626"/>
      <c r="G34" s="626"/>
      <c r="H34" s="626"/>
      <c r="I34" s="626"/>
      <c r="J34" s="626"/>
      <c r="K34" s="626"/>
      <c r="L34" s="626"/>
      <c r="M34" s="626"/>
      <c r="N34" s="626"/>
      <c r="O34" s="626"/>
      <c r="P34" s="626"/>
      <c r="Q34" s="627"/>
      <c r="R34" s="628">
        <v>1281442</v>
      </c>
      <c r="S34" s="629"/>
      <c r="T34" s="629"/>
      <c r="U34" s="629"/>
      <c r="V34" s="629"/>
      <c r="W34" s="629"/>
      <c r="X34" s="629"/>
      <c r="Y34" s="630"/>
      <c r="Z34" s="655">
        <v>5.4</v>
      </c>
      <c r="AA34" s="655"/>
      <c r="AB34" s="655"/>
      <c r="AC34" s="655"/>
      <c r="AD34" s="656" t="s">
        <v>128</v>
      </c>
      <c r="AE34" s="656"/>
      <c r="AF34" s="656"/>
      <c r="AG34" s="656"/>
      <c r="AH34" s="656"/>
      <c r="AI34" s="656"/>
      <c r="AJ34" s="656"/>
      <c r="AK34" s="656"/>
      <c r="AL34" s="631" t="s">
        <v>128</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318</v>
      </c>
      <c r="CE34" s="667"/>
      <c r="CF34" s="667"/>
      <c r="CG34" s="667"/>
      <c r="CH34" s="667"/>
      <c r="CI34" s="667"/>
      <c r="CJ34" s="667"/>
      <c r="CK34" s="667"/>
      <c r="CL34" s="667"/>
      <c r="CM34" s="667"/>
      <c r="CN34" s="667"/>
      <c r="CO34" s="667"/>
      <c r="CP34" s="667"/>
      <c r="CQ34" s="668"/>
      <c r="CR34" s="628">
        <v>2735936</v>
      </c>
      <c r="CS34" s="629"/>
      <c r="CT34" s="629"/>
      <c r="CU34" s="629"/>
      <c r="CV34" s="629"/>
      <c r="CW34" s="629"/>
      <c r="CX34" s="629"/>
      <c r="CY34" s="630"/>
      <c r="CZ34" s="631">
        <v>12.4</v>
      </c>
      <c r="DA34" s="641"/>
      <c r="DB34" s="641"/>
      <c r="DC34" s="642"/>
      <c r="DD34" s="634">
        <v>1740346</v>
      </c>
      <c r="DE34" s="629"/>
      <c r="DF34" s="629"/>
      <c r="DG34" s="629"/>
      <c r="DH34" s="629"/>
      <c r="DI34" s="629"/>
      <c r="DJ34" s="629"/>
      <c r="DK34" s="630"/>
      <c r="DL34" s="634">
        <v>1543835</v>
      </c>
      <c r="DM34" s="629"/>
      <c r="DN34" s="629"/>
      <c r="DO34" s="629"/>
      <c r="DP34" s="629"/>
      <c r="DQ34" s="629"/>
      <c r="DR34" s="629"/>
      <c r="DS34" s="629"/>
      <c r="DT34" s="629"/>
      <c r="DU34" s="629"/>
      <c r="DV34" s="630"/>
      <c r="DW34" s="631">
        <v>10.6</v>
      </c>
      <c r="DX34" s="641"/>
      <c r="DY34" s="641"/>
      <c r="DZ34" s="641"/>
      <c r="EA34" s="641"/>
      <c r="EB34" s="641"/>
      <c r="EC34" s="662"/>
    </row>
    <row r="35" spans="2:133" ht="11.25" customHeight="1" x14ac:dyDescent="0.15">
      <c r="B35" s="625" t="s">
        <v>319</v>
      </c>
      <c r="C35" s="626"/>
      <c r="D35" s="626"/>
      <c r="E35" s="626"/>
      <c r="F35" s="626"/>
      <c r="G35" s="626"/>
      <c r="H35" s="626"/>
      <c r="I35" s="626"/>
      <c r="J35" s="626"/>
      <c r="K35" s="626"/>
      <c r="L35" s="626"/>
      <c r="M35" s="626"/>
      <c r="N35" s="626"/>
      <c r="O35" s="626"/>
      <c r="P35" s="626"/>
      <c r="Q35" s="627"/>
      <c r="R35" s="628">
        <v>209496</v>
      </c>
      <c r="S35" s="629"/>
      <c r="T35" s="629"/>
      <c r="U35" s="629"/>
      <c r="V35" s="629"/>
      <c r="W35" s="629"/>
      <c r="X35" s="629"/>
      <c r="Y35" s="630"/>
      <c r="Z35" s="655">
        <v>0.9</v>
      </c>
      <c r="AA35" s="655"/>
      <c r="AB35" s="655"/>
      <c r="AC35" s="655"/>
      <c r="AD35" s="656" t="s">
        <v>128</v>
      </c>
      <c r="AE35" s="656"/>
      <c r="AF35" s="656"/>
      <c r="AG35" s="656"/>
      <c r="AH35" s="656"/>
      <c r="AI35" s="656"/>
      <c r="AJ35" s="656"/>
      <c r="AK35" s="656"/>
      <c r="AL35" s="631" t="s">
        <v>128</v>
      </c>
      <c r="AM35" s="632"/>
      <c r="AN35" s="632"/>
      <c r="AO35" s="657"/>
      <c r="AP35" s="221"/>
      <c r="AQ35" s="687" t="s">
        <v>320</v>
      </c>
      <c r="AR35" s="688"/>
      <c r="AS35" s="688"/>
      <c r="AT35" s="688"/>
      <c r="AU35" s="688"/>
      <c r="AV35" s="688"/>
      <c r="AW35" s="688"/>
      <c r="AX35" s="688"/>
      <c r="AY35" s="688"/>
      <c r="AZ35" s="688"/>
      <c r="BA35" s="688"/>
      <c r="BB35" s="688"/>
      <c r="BC35" s="688"/>
      <c r="BD35" s="688"/>
      <c r="BE35" s="688"/>
      <c r="BF35" s="689"/>
      <c r="BG35" s="687" t="s">
        <v>321</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322</v>
      </c>
      <c r="CE35" s="667"/>
      <c r="CF35" s="667"/>
      <c r="CG35" s="667"/>
      <c r="CH35" s="667"/>
      <c r="CI35" s="667"/>
      <c r="CJ35" s="667"/>
      <c r="CK35" s="667"/>
      <c r="CL35" s="667"/>
      <c r="CM35" s="667"/>
      <c r="CN35" s="667"/>
      <c r="CO35" s="667"/>
      <c r="CP35" s="667"/>
      <c r="CQ35" s="668"/>
      <c r="CR35" s="628">
        <v>322121</v>
      </c>
      <c r="CS35" s="639"/>
      <c r="CT35" s="639"/>
      <c r="CU35" s="639"/>
      <c r="CV35" s="639"/>
      <c r="CW35" s="639"/>
      <c r="CX35" s="639"/>
      <c r="CY35" s="640"/>
      <c r="CZ35" s="631">
        <v>1.5</v>
      </c>
      <c r="DA35" s="641"/>
      <c r="DB35" s="641"/>
      <c r="DC35" s="642"/>
      <c r="DD35" s="634">
        <v>252830</v>
      </c>
      <c r="DE35" s="639"/>
      <c r="DF35" s="639"/>
      <c r="DG35" s="639"/>
      <c r="DH35" s="639"/>
      <c r="DI35" s="639"/>
      <c r="DJ35" s="639"/>
      <c r="DK35" s="640"/>
      <c r="DL35" s="634">
        <v>251411</v>
      </c>
      <c r="DM35" s="639"/>
      <c r="DN35" s="639"/>
      <c r="DO35" s="639"/>
      <c r="DP35" s="639"/>
      <c r="DQ35" s="639"/>
      <c r="DR35" s="639"/>
      <c r="DS35" s="639"/>
      <c r="DT35" s="639"/>
      <c r="DU35" s="639"/>
      <c r="DV35" s="640"/>
      <c r="DW35" s="631">
        <v>1.7</v>
      </c>
      <c r="DX35" s="641"/>
      <c r="DY35" s="641"/>
      <c r="DZ35" s="641"/>
      <c r="EA35" s="641"/>
      <c r="EB35" s="641"/>
      <c r="EC35" s="662"/>
    </row>
    <row r="36" spans="2:133" ht="11.25" customHeight="1" x14ac:dyDescent="0.15">
      <c r="B36" s="625" t="s">
        <v>323</v>
      </c>
      <c r="C36" s="626"/>
      <c r="D36" s="626"/>
      <c r="E36" s="626"/>
      <c r="F36" s="626"/>
      <c r="G36" s="626"/>
      <c r="H36" s="626"/>
      <c r="I36" s="626"/>
      <c r="J36" s="626"/>
      <c r="K36" s="626"/>
      <c r="L36" s="626"/>
      <c r="M36" s="626"/>
      <c r="N36" s="626"/>
      <c r="O36" s="626"/>
      <c r="P36" s="626"/>
      <c r="Q36" s="627"/>
      <c r="R36" s="628">
        <v>172351</v>
      </c>
      <c r="S36" s="629"/>
      <c r="T36" s="629"/>
      <c r="U36" s="629"/>
      <c r="V36" s="629"/>
      <c r="W36" s="629"/>
      <c r="X36" s="629"/>
      <c r="Y36" s="630"/>
      <c r="Z36" s="655">
        <v>0.7</v>
      </c>
      <c r="AA36" s="655"/>
      <c r="AB36" s="655"/>
      <c r="AC36" s="655"/>
      <c r="AD36" s="656" t="s">
        <v>144</v>
      </c>
      <c r="AE36" s="656"/>
      <c r="AF36" s="656"/>
      <c r="AG36" s="656"/>
      <c r="AH36" s="656"/>
      <c r="AI36" s="656"/>
      <c r="AJ36" s="656"/>
      <c r="AK36" s="656"/>
      <c r="AL36" s="631" t="s">
        <v>128</v>
      </c>
      <c r="AM36" s="632"/>
      <c r="AN36" s="632"/>
      <c r="AO36" s="657"/>
      <c r="AP36" s="221"/>
      <c r="AQ36" s="678" t="s">
        <v>324</v>
      </c>
      <c r="AR36" s="679"/>
      <c r="AS36" s="679"/>
      <c r="AT36" s="679"/>
      <c r="AU36" s="679"/>
      <c r="AV36" s="679"/>
      <c r="AW36" s="679"/>
      <c r="AX36" s="679"/>
      <c r="AY36" s="680"/>
      <c r="AZ36" s="681">
        <v>4385940</v>
      </c>
      <c r="BA36" s="682"/>
      <c r="BB36" s="682"/>
      <c r="BC36" s="682"/>
      <c r="BD36" s="682"/>
      <c r="BE36" s="682"/>
      <c r="BF36" s="683"/>
      <c r="BG36" s="684" t="s">
        <v>325</v>
      </c>
      <c r="BH36" s="685"/>
      <c r="BI36" s="685"/>
      <c r="BJ36" s="685"/>
      <c r="BK36" s="685"/>
      <c r="BL36" s="685"/>
      <c r="BM36" s="685"/>
      <c r="BN36" s="685"/>
      <c r="BO36" s="685"/>
      <c r="BP36" s="685"/>
      <c r="BQ36" s="685"/>
      <c r="BR36" s="685"/>
      <c r="BS36" s="685"/>
      <c r="BT36" s="685"/>
      <c r="BU36" s="686"/>
      <c r="BV36" s="681">
        <v>89436</v>
      </c>
      <c r="BW36" s="682"/>
      <c r="BX36" s="682"/>
      <c r="BY36" s="682"/>
      <c r="BZ36" s="682"/>
      <c r="CA36" s="682"/>
      <c r="CB36" s="683"/>
      <c r="CD36" s="670" t="s">
        <v>326</v>
      </c>
      <c r="CE36" s="667"/>
      <c r="CF36" s="667"/>
      <c r="CG36" s="667"/>
      <c r="CH36" s="667"/>
      <c r="CI36" s="667"/>
      <c r="CJ36" s="667"/>
      <c r="CK36" s="667"/>
      <c r="CL36" s="667"/>
      <c r="CM36" s="667"/>
      <c r="CN36" s="667"/>
      <c r="CO36" s="667"/>
      <c r="CP36" s="667"/>
      <c r="CQ36" s="668"/>
      <c r="CR36" s="628">
        <v>3297457</v>
      </c>
      <c r="CS36" s="629"/>
      <c r="CT36" s="629"/>
      <c r="CU36" s="629"/>
      <c r="CV36" s="629"/>
      <c r="CW36" s="629"/>
      <c r="CX36" s="629"/>
      <c r="CY36" s="630"/>
      <c r="CZ36" s="631">
        <v>14.9</v>
      </c>
      <c r="DA36" s="641"/>
      <c r="DB36" s="641"/>
      <c r="DC36" s="642"/>
      <c r="DD36" s="634">
        <v>2689170</v>
      </c>
      <c r="DE36" s="629"/>
      <c r="DF36" s="629"/>
      <c r="DG36" s="629"/>
      <c r="DH36" s="629"/>
      <c r="DI36" s="629"/>
      <c r="DJ36" s="629"/>
      <c r="DK36" s="630"/>
      <c r="DL36" s="634">
        <v>1948466</v>
      </c>
      <c r="DM36" s="629"/>
      <c r="DN36" s="629"/>
      <c r="DO36" s="629"/>
      <c r="DP36" s="629"/>
      <c r="DQ36" s="629"/>
      <c r="DR36" s="629"/>
      <c r="DS36" s="629"/>
      <c r="DT36" s="629"/>
      <c r="DU36" s="629"/>
      <c r="DV36" s="630"/>
      <c r="DW36" s="631">
        <v>13.4</v>
      </c>
      <c r="DX36" s="641"/>
      <c r="DY36" s="641"/>
      <c r="DZ36" s="641"/>
      <c r="EA36" s="641"/>
      <c r="EB36" s="641"/>
      <c r="EC36" s="662"/>
    </row>
    <row r="37" spans="2:133" ht="11.25" customHeight="1" x14ac:dyDescent="0.15">
      <c r="B37" s="625" t="s">
        <v>327</v>
      </c>
      <c r="C37" s="626"/>
      <c r="D37" s="626"/>
      <c r="E37" s="626"/>
      <c r="F37" s="626"/>
      <c r="G37" s="626"/>
      <c r="H37" s="626"/>
      <c r="I37" s="626"/>
      <c r="J37" s="626"/>
      <c r="K37" s="626"/>
      <c r="L37" s="626"/>
      <c r="M37" s="626"/>
      <c r="N37" s="626"/>
      <c r="O37" s="626"/>
      <c r="P37" s="626"/>
      <c r="Q37" s="627"/>
      <c r="R37" s="628">
        <v>186553</v>
      </c>
      <c r="S37" s="629"/>
      <c r="T37" s="629"/>
      <c r="U37" s="629"/>
      <c r="V37" s="629"/>
      <c r="W37" s="629"/>
      <c r="X37" s="629"/>
      <c r="Y37" s="630"/>
      <c r="Z37" s="655">
        <v>0.8</v>
      </c>
      <c r="AA37" s="655"/>
      <c r="AB37" s="655"/>
      <c r="AC37" s="655"/>
      <c r="AD37" s="656" t="s">
        <v>128</v>
      </c>
      <c r="AE37" s="656"/>
      <c r="AF37" s="656"/>
      <c r="AG37" s="656"/>
      <c r="AH37" s="656"/>
      <c r="AI37" s="656"/>
      <c r="AJ37" s="656"/>
      <c r="AK37" s="656"/>
      <c r="AL37" s="631" t="s">
        <v>128</v>
      </c>
      <c r="AM37" s="632"/>
      <c r="AN37" s="632"/>
      <c r="AO37" s="657"/>
      <c r="AQ37" s="663" t="s">
        <v>328</v>
      </c>
      <c r="AR37" s="664"/>
      <c r="AS37" s="664"/>
      <c r="AT37" s="664"/>
      <c r="AU37" s="664"/>
      <c r="AV37" s="664"/>
      <c r="AW37" s="664"/>
      <c r="AX37" s="664"/>
      <c r="AY37" s="665"/>
      <c r="AZ37" s="628">
        <v>2161622</v>
      </c>
      <c r="BA37" s="629"/>
      <c r="BB37" s="629"/>
      <c r="BC37" s="629"/>
      <c r="BD37" s="639"/>
      <c r="BE37" s="639"/>
      <c r="BF37" s="666"/>
      <c r="BG37" s="670" t="s">
        <v>329</v>
      </c>
      <c r="BH37" s="667"/>
      <c r="BI37" s="667"/>
      <c r="BJ37" s="667"/>
      <c r="BK37" s="667"/>
      <c r="BL37" s="667"/>
      <c r="BM37" s="667"/>
      <c r="BN37" s="667"/>
      <c r="BO37" s="667"/>
      <c r="BP37" s="667"/>
      <c r="BQ37" s="667"/>
      <c r="BR37" s="667"/>
      <c r="BS37" s="667"/>
      <c r="BT37" s="667"/>
      <c r="BU37" s="668"/>
      <c r="BV37" s="628">
        <v>37771</v>
      </c>
      <c r="BW37" s="629"/>
      <c r="BX37" s="629"/>
      <c r="BY37" s="629"/>
      <c r="BZ37" s="629"/>
      <c r="CA37" s="629"/>
      <c r="CB37" s="669"/>
      <c r="CD37" s="670" t="s">
        <v>330</v>
      </c>
      <c r="CE37" s="667"/>
      <c r="CF37" s="667"/>
      <c r="CG37" s="667"/>
      <c r="CH37" s="667"/>
      <c r="CI37" s="667"/>
      <c r="CJ37" s="667"/>
      <c r="CK37" s="667"/>
      <c r="CL37" s="667"/>
      <c r="CM37" s="667"/>
      <c r="CN37" s="667"/>
      <c r="CO37" s="667"/>
      <c r="CP37" s="667"/>
      <c r="CQ37" s="668"/>
      <c r="CR37" s="628">
        <v>95163</v>
      </c>
      <c r="CS37" s="639"/>
      <c r="CT37" s="639"/>
      <c r="CU37" s="639"/>
      <c r="CV37" s="639"/>
      <c r="CW37" s="639"/>
      <c r="CX37" s="639"/>
      <c r="CY37" s="640"/>
      <c r="CZ37" s="631">
        <v>0.4</v>
      </c>
      <c r="DA37" s="641"/>
      <c r="DB37" s="641"/>
      <c r="DC37" s="642"/>
      <c r="DD37" s="634">
        <v>95163</v>
      </c>
      <c r="DE37" s="639"/>
      <c r="DF37" s="639"/>
      <c r="DG37" s="639"/>
      <c r="DH37" s="639"/>
      <c r="DI37" s="639"/>
      <c r="DJ37" s="639"/>
      <c r="DK37" s="640"/>
      <c r="DL37" s="634">
        <v>95163</v>
      </c>
      <c r="DM37" s="639"/>
      <c r="DN37" s="639"/>
      <c r="DO37" s="639"/>
      <c r="DP37" s="639"/>
      <c r="DQ37" s="639"/>
      <c r="DR37" s="639"/>
      <c r="DS37" s="639"/>
      <c r="DT37" s="639"/>
      <c r="DU37" s="639"/>
      <c r="DV37" s="640"/>
      <c r="DW37" s="631">
        <v>0.7</v>
      </c>
      <c r="DX37" s="641"/>
      <c r="DY37" s="641"/>
      <c r="DZ37" s="641"/>
      <c r="EA37" s="641"/>
      <c r="EB37" s="641"/>
      <c r="EC37" s="662"/>
    </row>
    <row r="38" spans="2:133" ht="11.25" customHeight="1" x14ac:dyDescent="0.15">
      <c r="B38" s="625" t="s">
        <v>331</v>
      </c>
      <c r="C38" s="626"/>
      <c r="D38" s="626"/>
      <c r="E38" s="626"/>
      <c r="F38" s="626"/>
      <c r="G38" s="626"/>
      <c r="H38" s="626"/>
      <c r="I38" s="626"/>
      <c r="J38" s="626"/>
      <c r="K38" s="626"/>
      <c r="L38" s="626"/>
      <c r="M38" s="626"/>
      <c r="N38" s="626"/>
      <c r="O38" s="626"/>
      <c r="P38" s="626"/>
      <c r="Q38" s="627"/>
      <c r="R38" s="628">
        <v>1298072</v>
      </c>
      <c r="S38" s="629"/>
      <c r="T38" s="629"/>
      <c r="U38" s="629"/>
      <c r="V38" s="629"/>
      <c r="W38" s="629"/>
      <c r="X38" s="629"/>
      <c r="Y38" s="630"/>
      <c r="Z38" s="655">
        <v>5.4</v>
      </c>
      <c r="AA38" s="655"/>
      <c r="AB38" s="655"/>
      <c r="AC38" s="655"/>
      <c r="AD38" s="656" t="s">
        <v>128</v>
      </c>
      <c r="AE38" s="656"/>
      <c r="AF38" s="656"/>
      <c r="AG38" s="656"/>
      <c r="AH38" s="656"/>
      <c r="AI38" s="656"/>
      <c r="AJ38" s="656"/>
      <c r="AK38" s="656"/>
      <c r="AL38" s="631" t="s">
        <v>128</v>
      </c>
      <c r="AM38" s="632"/>
      <c r="AN38" s="632"/>
      <c r="AO38" s="657"/>
      <c r="AQ38" s="663" t="s">
        <v>332</v>
      </c>
      <c r="AR38" s="664"/>
      <c r="AS38" s="664"/>
      <c r="AT38" s="664"/>
      <c r="AU38" s="664"/>
      <c r="AV38" s="664"/>
      <c r="AW38" s="664"/>
      <c r="AX38" s="664"/>
      <c r="AY38" s="665"/>
      <c r="AZ38" s="628">
        <v>281761</v>
      </c>
      <c r="BA38" s="629"/>
      <c r="BB38" s="629"/>
      <c r="BC38" s="629"/>
      <c r="BD38" s="639"/>
      <c r="BE38" s="639"/>
      <c r="BF38" s="666"/>
      <c r="BG38" s="670" t="s">
        <v>333</v>
      </c>
      <c r="BH38" s="667"/>
      <c r="BI38" s="667"/>
      <c r="BJ38" s="667"/>
      <c r="BK38" s="667"/>
      <c r="BL38" s="667"/>
      <c r="BM38" s="667"/>
      <c r="BN38" s="667"/>
      <c r="BO38" s="667"/>
      <c r="BP38" s="667"/>
      <c r="BQ38" s="667"/>
      <c r="BR38" s="667"/>
      <c r="BS38" s="667"/>
      <c r="BT38" s="667"/>
      <c r="BU38" s="668"/>
      <c r="BV38" s="628">
        <v>3991</v>
      </c>
      <c r="BW38" s="629"/>
      <c r="BX38" s="629"/>
      <c r="BY38" s="629"/>
      <c r="BZ38" s="629"/>
      <c r="CA38" s="629"/>
      <c r="CB38" s="669"/>
      <c r="CD38" s="670" t="s">
        <v>334</v>
      </c>
      <c r="CE38" s="667"/>
      <c r="CF38" s="667"/>
      <c r="CG38" s="667"/>
      <c r="CH38" s="667"/>
      <c r="CI38" s="667"/>
      <c r="CJ38" s="667"/>
      <c r="CK38" s="667"/>
      <c r="CL38" s="667"/>
      <c r="CM38" s="667"/>
      <c r="CN38" s="667"/>
      <c r="CO38" s="667"/>
      <c r="CP38" s="667"/>
      <c r="CQ38" s="668"/>
      <c r="CR38" s="628">
        <v>1686255</v>
      </c>
      <c r="CS38" s="629"/>
      <c r="CT38" s="629"/>
      <c r="CU38" s="629"/>
      <c r="CV38" s="629"/>
      <c r="CW38" s="629"/>
      <c r="CX38" s="629"/>
      <c r="CY38" s="630"/>
      <c r="CZ38" s="631">
        <v>7.6</v>
      </c>
      <c r="DA38" s="641"/>
      <c r="DB38" s="641"/>
      <c r="DC38" s="642"/>
      <c r="DD38" s="634">
        <v>1429138</v>
      </c>
      <c r="DE38" s="629"/>
      <c r="DF38" s="629"/>
      <c r="DG38" s="629"/>
      <c r="DH38" s="629"/>
      <c r="DI38" s="629"/>
      <c r="DJ38" s="629"/>
      <c r="DK38" s="630"/>
      <c r="DL38" s="634">
        <v>1346531</v>
      </c>
      <c r="DM38" s="629"/>
      <c r="DN38" s="629"/>
      <c r="DO38" s="629"/>
      <c r="DP38" s="629"/>
      <c r="DQ38" s="629"/>
      <c r="DR38" s="629"/>
      <c r="DS38" s="629"/>
      <c r="DT38" s="629"/>
      <c r="DU38" s="629"/>
      <c r="DV38" s="630"/>
      <c r="DW38" s="631">
        <v>9.3000000000000007</v>
      </c>
      <c r="DX38" s="641"/>
      <c r="DY38" s="641"/>
      <c r="DZ38" s="641"/>
      <c r="EA38" s="641"/>
      <c r="EB38" s="641"/>
      <c r="EC38" s="662"/>
    </row>
    <row r="39" spans="2:133" ht="11.25" customHeight="1" x14ac:dyDescent="0.15">
      <c r="B39" s="625" t="s">
        <v>335</v>
      </c>
      <c r="C39" s="626"/>
      <c r="D39" s="626"/>
      <c r="E39" s="626"/>
      <c r="F39" s="626"/>
      <c r="G39" s="626"/>
      <c r="H39" s="626"/>
      <c r="I39" s="626"/>
      <c r="J39" s="626"/>
      <c r="K39" s="626"/>
      <c r="L39" s="626"/>
      <c r="M39" s="626"/>
      <c r="N39" s="626"/>
      <c r="O39" s="626"/>
      <c r="P39" s="626"/>
      <c r="Q39" s="627"/>
      <c r="R39" s="628">
        <v>354874</v>
      </c>
      <c r="S39" s="629"/>
      <c r="T39" s="629"/>
      <c r="U39" s="629"/>
      <c r="V39" s="629"/>
      <c r="W39" s="629"/>
      <c r="X39" s="629"/>
      <c r="Y39" s="630"/>
      <c r="Z39" s="655">
        <v>1.5</v>
      </c>
      <c r="AA39" s="655"/>
      <c r="AB39" s="655"/>
      <c r="AC39" s="655"/>
      <c r="AD39" s="656">
        <v>47</v>
      </c>
      <c r="AE39" s="656"/>
      <c r="AF39" s="656"/>
      <c r="AG39" s="656"/>
      <c r="AH39" s="656"/>
      <c r="AI39" s="656"/>
      <c r="AJ39" s="656"/>
      <c r="AK39" s="656"/>
      <c r="AL39" s="631">
        <v>0</v>
      </c>
      <c r="AM39" s="632"/>
      <c r="AN39" s="632"/>
      <c r="AO39" s="657"/>
      <c r="AQ39" s="663" t="s">
        <v>336</v>
      </c>
      <c r="AR39" s="664"/>
      <c r="AS39" s="664"/>
      <c r="AT39" s="664"/>
      <c r="AU39" s="664"/>
      <c r="AV39" s="664"/>
      <c r="AW39" s="664"/>
      <c r="AX39" s="664"/>
      <c r="AY39" s="665"/>
      <c r="AZ39" s="628">
        <v>256302</v>
      </c>
      <c r="BA39" s="629"/>
      <c r="BB39" s="629"/>
      <c r="BC39" s="629"/>
      <c r="BD39" s="639"/>
      <c r="BE39" s="639"/>
      <c r="BF39" s="666"/>
      <c r="BG39" s="670" t="s">
        <v>337</v>
      </c>
      <c r="BH39" s="667"/>
      <c r="BI39" s="667"/>
      <c r="BJ39" s="667"/>
      <c r="BK39" s="667"/>
      <c r="BL39" s="667"/>
      <c r="BM39" s="667"/>
      <c r="BN39" s="667"/>
      <c r="BO39" s="667"/>
      <c r="BP39" s="667"/>
      <c r="BQ39" s="667"/>
      <c r="BR39" s="667"/>
      <c r="BS39" s="667"/>
      <c r="BT39" s="667"/>
      <c r="BU39" s="668"/>
      <c r="BV39" s="628">
        <v>5982</v>
      </c>
      <c r="BW39" s="629"/>
      <c r="BX39" s="629"/>
      <c r="BY39" s="629"/>
      <c r="BZ39" s="629"/>
      <c r="CA39" s="629"/>
      <c r="CB39" s="669"/>
      <c r="CD39" s="670" t="s">
        <v>338</v>
      </c>
      <c r="CE39" s="667"/>
      <c r="CF39" s="667"/>
      <c r="CG39" s="667"/>
      <c r="CH39" s="667"/>
      <c r="CI39" s="667"/>
      <c r="CJ39" s="667"/>
      <c r="CK39" s="667"/>
      <c r="CL39" s="667"/>
      <c r="CM39" s="667"/>
      <c r="CN39" s="667"/>
      <c r="CO39" s="667"/>
      <c r="CP39" s="667"/>
      <c r="CQ39" s="668"/>
      <c r="CR39" s="628">
        <v>1154097</v>
      </c>
      <c r="CS39" s="639"/>
      <c r="CT39" s="639"/>
      <c r="CU39" s="639"/>
      <c r="CV39" s="639"/>
      <c r="CW39" s="639"/>
      <c r="CX39" s="639"/>
      <c r="CY39" s="640"/>
      <c r="CZ39" s="631">
        <v>5.2</v>
      </c>
      <c r="DA39" s="641"/>
      <c r="DB39" s="641"/>
      <c r="DC39" s="642"/>
      <c r="DD39" s="634">
        <v>801024</v>
      </c>
      <c r="DE39" s="639"/>
      <c r="DF39" s="639"/>
      <c r="DG39" s="639"/>
      <c r="DH39" s="639"/>
      <c r="DI39" s="639"/>
      <c r="DJ39" s="639"/>
      <c r="DK39" s="640"/>
      <c r="DL39" s="634" t="s">
        <v>128</v>
      </c>
      <c r="DM39" s="639"/>
      <c r="DN39" s="639"/>
      <c r="DO39" s="639"/>
      <c r="DP39" s="639"/>
      <c r="DQ39" s="639"/>
      <c r="DR39" s="639"/>
      <c r="DS39" s="639"/>
      <c r="DT39" s="639"/>
      <c r="DU39" s="639"/>
      <c r="DV39" s="640"/>
      <c r="DW39" s="631" t="s">
        <v>128</v>
      </c>
      <c r="DX39" s="641"/>
      <c r="DY39" s="641"/>
      <c r="DZ39" s="641"/>
      <c r="EA39" s="641"/>
      <c r="EB39" s="641"/>
      <c r="EC39" s="662"/>
    </row>
    <row r="40" spans="2:133" ht="11.25" customHeight="1" x14ac:dyDescent="0.15">
      <c r="B40" s="625" t="s">
        <v>339</v>
      </c>
      <c r="C40" s="626"/>
      <c r="D40" s="626"/>
      <c r="E40" s="626"/>
      <c r="F40" s="626"/>
      <c r="G40" s="626"/>
      <c r="H40" s="626"/>
      <c r="I40" s="626"/>
      <c r="J40" s="626"/>
      <c r="K40" s="626"/>
      <c r="L40" s="626"/>
      <c r="M40" s="626"/>
      <c r="N40" s="626"/>
      <c r="O40" s="626"/>
      <c r="P40" s="626"/>
      <c r="Q40" s="627"/>
      <c r="R40" s="628">
        <v>2196314</v>
      </c>
      <c r="S40" s="629"/>
      <c r="T40" s="629"/>
      <c r="U40" s="629"/>
      <c r="V40" s="629"/>
      <c r="W40" s="629"/>
      <c r="X40" s="629"/>
      <c r="Y40" s="630"/>
      <c r="Z40" s="655">
        <v>9.1999999999999993</v>
      </c>
      <c r="AA40" s="655"/>
      <c r="AB40" s="655"/>
      <c r="AC40" s="655"/>
      <c r="AD40" s="656" t="s">
        <v>128</v>
      </c>
      <c r="AE40" s="656"/>
      <c r="AF40" s="656"/>
      <c r="AG40" s="656"/>
      <c r="AH40" s="656"/>
      <c r="AI40" s="656"/>
      <c r="AJ40" s="656"/>
      <c r="AK40" s="656"/>
      <c r="AL40" s="631" t="s">
        <v>144</v>
      </c>
      <c r="AM40" s="632"/>
      <c r="AN40" s="632"/>
      <c r="AO40" s="657"/>
      <c r="AQ40" s="663" t="s">
        <v>340</v>
      </c>
      <c r="AR40" s="664"/>
      <c r="AS40" s="664"/>
      <c r="AT40" s="664"/>
      <c r="AU40" s="664"/>
      <c r="AV40" s="664"/>
      <c r="AW40" s="664"/>
      <c r="AX40" s="664"/>
      <c r="AY40" s="665"/>
      <c r="AZ40" s="628">
        <v>26329</v>
      </c>
      <c r="BA40" s="629"/>
      <c r="BB40" s="629"/>
      <c r="BC40" s="629"/>
      <c r="BD40" s="639"/>
      <c r="BE40" s="639"/>
      <c r="BF40" s="666"/>
      <c r="BG40" s="671" t="s">
        <v>341</v>
      </c>
      <c r="BH40" s="672"/>
      <c r="BI40" s="672"/>
      <c r="BJ40" s="672"/>
      <c r="BK40" s="672"/>
      <c r="BL40" s="222"/>
      <c r="BM40" s="667" t="s">
        <v>342</v>
      </c>
      <c r="BN40" s="667"/>
      <c r="BO40" s="667"/>
      <c r="BP40" s="667"/>
      <c r="BQ40" s="667"/>
      <c r="BR40" s="667"/>
      <c r="BS40" s="667"/>
      <c r="BT40" s="667"/>
      <c r="BU40" s="668"/>
      <c r="BV40" s="628">
        <v>84</v>
      </c>
      <c r="BW40" s="629"/>
      <c r="BX40" s="629"/>
      <c r="BY40" s="629"/>
      <c r="BZ40" s="629"/>
      <c r="CA40" s="629"/>
      <c r="CB40" s="669"/>
      <c r="CD40" s="670" t="s">
        <v>343</v>
      </c>
      <c r="CE40" s="667"/>
      <c r="CF40" s="667"/>
      <c r="CG40" s="667"/>
      <c r="CH40" s="667"/>
      <c r="CI40" s="667"/>
      <c r="CJ40" s="667"/>
      <c r="CK40" s="667"/>
      <c r="CL40" s="667"/>
      <c r="CM40" s="667"/>
      <c r="CN40" s="667"/>
      <c r="CO40" s="667"/>
      <c r="CP40" s="667"/>
      <c r="CQ40" s="668"/>
      <c r="CR40" s="628">
        <v>1058102</v>
      </c>
      <c r="CS40" s="629"/>
      <c r="CT40" s="629"/>
      <c r="CU40" s="629"/>
      <c r="CV40" s="629"/>
      <c r="CW40" s="629"/>
      <c r="CX40" s="629"/>
      <c r="CY40" s="630"/>
      <c r="CZ40" s="631">
        <v>4.8</v>
      </c>
      <c r="DA40" s="641"/>
      <c r="DB40" s="641"/>
      <c r="DC40" s="642"/>
      <c r="DD40" s="634">
        <v>1054502</v>
      </c>
      <c r="DE40" s="629"/>
      <c r="DF40" s="629"/>
      <c r="DG40" s="629"/>
      <c r="DH40" s="629"/>
      <c r="DI40" s="629"/>
      <c r="DJ40" s="629"/>
      <c r="DK40" s="630"/>
      <c r="DL40" s="634">
        <v>673662</v>
      </c>
      <c r="DM40" s="629"/>
      <c r="DN40" s="629"/>
      <c r="DO40" s="629"/>
      <c r="DP40" s="629"/>
      <c r="DQ40" s="629"/>
      <c r="DR40" s="629"/>
      <c r="DS40" s="629"/>
      <c r="DT40" s="629"/>
      <c r="DU40" s="629"/>
      <c r="DV40" s="630"/>
      <c r="DW40" s="631">
        <v>4.5999999999999996</v>
      </c>
      <c r="DX40" s="641"/>
      <c r="DY40" s="641"/>
      <c r="DZ40" s="641"/>
      <c r="EA40" s="641"/>
      <c r="EB40" s="641"/>
      <c r="EC40" s="662"/>
    </row>
    <row r="41" spans="2:133" ht="11.25" customHeight="1" x14ac:dyDescent="0.15">
      <c r="B41" s="625" t="s">
        <v>344</v>
      </c>
      <c r="C41" s="626"/>
      <c r="D41" s="626"/>
      <c r="E41" s="626"/>
      <c r="F41" s="626"/>
      <c r="G41" s="626"/>
      <c r="H41" s="626"/>
      <c r="I41" s="626"/>
      <c r="J41" s="626"/>
      <c r="K41" s="626"/>
      <c r="L41" s="626"/>
      <c r="M41" s="626"/>
      <c r="N41" s="626"/>
      <c r="O41" s="626"/>
      <c r="P41" s="626"/>
      <c r="Q41" s="627"/>
      <c r="R41" s="628" t="s">
        <v>128</v>
      </c>
      <c r="S41" s="629"/>
      <c r="T41" s="629"/>
      <c r="U41" s="629"/>
      <c r="V41" s="629"/>
      <c r="W41" s="629"/>
      <c r="X41" s="629"/>
      <c r="Y41" s="630"/>
      <c r="Z41" s="655" t="s">
        <v>128</v>
      </c>
      <c r="AA41" s="655"/>
      <c r="AB41" s="655"/>
      <c r="AC41" s="655"/>
      <c r="AD41" s="656" t="s">
        <v>128</v>
      </c>
      <c r="AE41" s="656"/>
      <c r="AF41" s="656"/>
      <c r="AG41" s="656"/>
      <c r="AH41" s="656"/>
      <c r="AI41" s="656"/>
      <c r="AJ41" s="656"/>
      <c r="AK41" s="656"/>
      <c r="AL41" s="631" t="s">
        <v>144</v>
      </c>
      <c r="AM41" s="632"/>
      <c r="AN41" s="632"/>
      <c r="AO41" s="657"/>
      <c r="AQ41" s="663" t="s">
        <v>345</v>
      </c>
      <c r="AR41" s="664"/>
      <c r="AS41" s="664"/>
      <c r="AT41" s="664"/>
      <c r="AU41" s="664"/>
      <c r="AV41" s="664"/>
      <c r="AW41" s="664"/>
      <c r="AX41" s="664"/>
      <c r="AY41" s="665"/>
      <c r="AZ41" s="628">
        <v>316523</v>
      </c>
      <c r="BA41" s="629"/>
      <c r="BB41" s="629"/>
      <c r="BC41" s="629"/>
      <c r="BD41" s="639"/>
      <c r="BE41" s="639"/>
      <c r="BF41" s="666"/>
      <c r="BG41" s="671"/>
      <c r="BH41" s="672"/>
      <c r="BI41" s="672"/>
      <c r="BJ41" s="672"/>
      <c r="BK41" s="672"/>
      <c r="BL41" s="222"/>
      <c r="BM41" s="667" t="s">
        <v>346</v>
      </c>
      <c r="BN41" s="667"/>
      <c r="BO41" s="667"/>
      <c r="BP41" s="667"/>
      <c r="BQ41" s="667"/>
      <c r="BR41" s="667"/>
      <c r="BS41" s="667"/>
      <c r="BT41" s="667"/>
      <c r="BU41" s="668"/>
      <c r="BV41" s="628" t="s">
        <v>128</v>
      </c>
      <c r="BW41" s="629"/>
      <c r="BX41" s="629"/>
      <c r="BY41" s="629"/>
      <c r="BZ41" s="629"/>
      <c r="CA41" s="629"/>
      <c r="CB41" s="669"/>
      <c r="CD41" s="670" t="s">
        <v>347</v>
      </c>
      <c r="CE41" s="667"/>
      <c r="CF41" s="667"/>
      <c r="CG41" s="667"/>
      <c r="CH41" s="667"/>
      <c r="CI41" s="667"/>
      <c r="CJ41" s="667"/>
      <c r="CK41" s="667"/>
      <c r="CL41" s="667"/>
      <c r="CM41" s="667"/>
      <c r="CN41" s="667"/>
      <c r="CO41" s="667"/>
      <c r="CP41" s="667"/>
      <c r="CQ41" s="668"/>
      <c r="CR41" s="628" t="s">
        <v>128</v>
      </c>
      <c r="CS41" s="639"/>
      <c r="CT41" s="639"/>
      <c r="CU41" s="639"/>
      <c r="CV41" s="639"/>
      <c r="CW41" s="639"/>
      <c r="CX41" s="639"/>
      <c r="CY41" s="640"/>
      <c r="CZ41" s="631" t="s">
        <v>128</v>
      </c>
      <c r="DA41" s="641"/>
      <c r="DB41" s="641"/>
      <c r="DC41" s="642"/>
      <c r="DD41" s="634" t="s">
        <v>128</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348</v>
      </c>
      <c r="C42" s="626"/>
      <c r="D42" s="626"/>
      <c r="E42" s="626"/>
      <c r="F42" s="626"/>
      <c r="G42" s="626"/>
      <c r="H42" s="626"/>
      <c r="I42" s="626"/>
      <c r="J42" s="626"/>
      <c r="K42" s="626"/>
      <c r="L42" s="626"/>
      <c r="M42" s="626"/>
      <c r="N42" s="626"/>
      <c r="O42" s="626"/>
      <c r="P42" s="626"/>
      <c r="Q42" s="627"/>
      <c r="R42" s="628" t="s">
        <v>128</v>
      </c>
      <c r="S42" s="629"/>
      <c r="T42" s="629"/>
      <c r="U42" s="629"/>
      <c r="V42" s="629"/>
      <c r="W42" s="629"/>
      <c r="X42" s="629"/>
      <c r="Y42" s="630"/>
      <c r="Z42" s="655" t="s">
        <v>128</v>
      </c>
      <c r="AA42" s="655"/>
      <c r="AB42" s="655"/>
      <c r="AC42" s="655"/>
      <c r="AD42" s="656" t="s">
        <v>128</v>
      </c>
      <c r="AE42" s="656"/>
      <c r="AF42" s="656"/>
      <c r="AG42" s="656"/>
      <c r="AH42" s="656"/>
      <c r="AI42" s="656"/>
      <c r="AJ42" s="656"/>
      <c r="AK42" s="656"/>
      <c r="AL42" s="631" t="s">
        <v>128</v>
      </c>
      <c r="AM42" s="632"/>
      <c r="AN42" s="632"/>
      <c r="AO42" s="657"/>
      <c r="AQ42" s="675" t="s">
        <v>349</v>
      </c>
      <c r="AR42" s="676"/>
      <c r="AS42" s="676"/>
      <c r="AT42" s="676"/>
      <c r="AU42" s="676"/>
      <c r="AV42" s="676"/>
      <c r="AW42" s="676"/>
      <c r="AX42" s="676"/>
      <c r="AY42" s="677"/>
      <c r="AZ42" s="608">
        <v>1343403</v>
      </c>
      <c r="BA42" s="643"/>
      <c r="BB42" s="643"/>
      <c r="BC42" s="643"/>
      <c r="BD42" s="609"/>
      <c r="BE42" s="609"/>
      <c r="BF42" s="658"/>
      <c r="BG42" s="673"/>
      <c r="BH42" s="674"/>
      <c r="BI42" s="674"/>
      <c r="BJ42" s="674"/>
      <c r="BK42" s="674"/>
      <c r="BL42" s="223"/>
      <c r="BM42" s="659" t="s">
        <v>350</v>
      </c>
      <c r="BN42" s="659"/>
      <c r="BO42" s="659"/>
      <c r="BP42" s="659"/>
      <c r="BQ42" s="659"/>
      <c r="BR42" s="659"/>
      <c r="BS42" s="659"/>
      <c r="BT42" s="659"/>
      <c r="BU42" s="660"/>
      <c r="BV42" s="608">
        <v>417</v>
      </c>
      <c r="BW42" s="643"/>
      <c r="BX42" s="643"/>
      <c r="BY42" s="643"/>
      <c r="BZ42" s="643"/>
      <c r="CA42" s="643"/>
      <c r="CB42" s="661"/>
      <c r="CD42" s="625" t="s">
        <v>351</v>
      </c>
      <c r="CE42" s="626"/>
      <c r="CF42" s="626"/>
      <c r="CG42" s="626"/>
      <c r="CH42" s="626"/>
      <c r="CI42" s="626"/>
      <c r="CJ42" s="626"/>
      <c r="CK42" s="626"/>
      <c r="CL42" s="626"/>
      <c r="CM42" s="626"/>
      <c r="CN42" s="626"/>
      <c r="CO42" s="626"/>
      <c r="CP42" s="626"/>
      <c r="CQ42" s="627"/>
      <c r="CR42" s="628">
        <v>2005154</v>
      </c>
      <c r="CS42" s="639"/>
      <c r="CT42" s="639"/>
      <c r="CU42" s="639"/>
      <c r="CV42" s="639"/>
      <c r="CW42" s="639"/>
      <c r="CX42" s="639"/>
      <c r="CY42" s="640"/>
      <c r="CZ42" s="631">
        <v>9.1</v>
      </c>
      <c r="DA42" s="641"/>
      <c r="DB42" s="641"/>
      <c r="DC42" s="642"/>
      <c r="DD42" s="634">
        <v>212449</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352</v>
      </c>
      <c r="C43" s="626"/>
      <c r="D43" s="626"/>
      <c r="E43" s="626"/>
      <c r="F43" s="626"/>
      <c r="G43" s="626"/>
      <c r="H43" s="626"/>
      <c r="I43" s="626"/>
      <c r="J43" s="626"/>
      <c r="K43" s="626"/>
      <c r="L43" s="626"/>
      <c r="M43" s="626"/>
      <c r="N43" s="626"/>
      <c r="O43" s="626"/>
      <c r="P43" s="626"/>
      <c r="Q43" s="627"/>
      <c r="R43" s="628">
        <v>498514</v>
      </c>
      <c r="S43" s="629"/>
      <c r="T43" s="629"/>
      <c r="U43" s="629"/>
      <c r="V43" s="629"/>
      <c r="W43" s="629"/>
      <c r="X43" s="629"/>
      <c r="Y43" s="630"/>
      <c r="Z43" s="655">
        <v>2.1</v>
      </c>
      <c r="AA43" s="655"/>
      <c r="AB43" s="655"/>
      <c r="AC43" s="655"/>
      <c r="AD43" s="656" t="s">
        <v>128</v>
      </c>
      <c r="AE43" s="656"/>
      <c r="AF43" s="656"/>
      <c r="AG43" s="656"/>
      <c r="AH43" s="656"/>
      <c r="AI43" s="656"/>
      <c r="AJ43" s="656"/>
      <c r="AK43" s="656"/>
      <c r="AL43" s="631" t="s">
        <v>128</v>
      </c>
      <c r="AM43" s="632"/>
      <c r="AN43" s="632"/>
      <c r="AO43" s="657"/>
      <c r="BV43" s="224"/>
      <c r="BW43" s="224"/>
      <c r="BX43" s="224"/>
      <c r="BY43" s="224"/>
      <c r="BZ43" s="224"/>
      <c r="CA43" s="224"/>
      <c r="CB43" s="224"/>
      <c r="CD43" s="625" t="s">
        <v>353</v>
      </c>
      <c r="CE43" s="626"/>
      <c r="CF43" s="626"/>
      <c r="CG43" s="626"/>
      <c r="CH43" s="626"/>
      <c r="CI43" s="626"/>
      <c r="CJ43" s="626"/>
      <c r="CK43" s="626"/>
      <c r="CL43" s="626"/>
      <c r="CM43" s="626"/>
      <c r="CN43" s="626"/>
      <c r="CO43" s="626"/>
      <c r="CP43" s="626"/>
      <c r="CQ43" s="627"/>
      <c r="CR43" s="628">
        <v>13996</v>
      </c>
      <c r="CS43" s="639"/>
      <c r="CT43" s="639"/>
      <c r="CU43" s="639"/>
      <c r="CV43" s="639"/>
      <c r="CW43" s="639"/>
      <c r="CX43" s="639"/>
      <c r="CY43" s="640"/>
      <c r="CZ43" s="631">
        <v>0.1</v>
      </c>
      <c r="DA43" s="641"/>
      <c r="DB43" s="641"/>
      <c r="DC43" s="642"/>
      <c r="DD43" s="634">
        <v>13996</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354</v>
      </c>
      <c r="C44" s="606"/>
      <c r="D44" s="606"/>
      <c r="E44" s="606"/>
      <c r="F44" s="606"/>
      <c r="G44" s="606"/>
      <c r="H44" s="606"/>
      <c r="I44" s="606"/>
      <c r="J44" s="606"/>
      <c r="K44" s="606"/>
      <c r="L44" s="606"/>
      <c r="M44" s="606"/>
      <c r="N44" s="606"/>
      <c r="O44" s="606"/>
      <c r="P44" s="606"/>
      <c r="Q44" s="607"/>
      <c r="R44" s="608">
        <v>23846547</v>
      </c>
      <c r="S44" s="643"/>
      <c r="T44" s="643"/>
      <c r="U44" s="643"/>
      <c r="V44" s="643"/>
      <c r="W44" s="643"/>
      <c r="X44" s="643"/>
      <c r="Y44" s="644"/>
      <c r="Z44" s="645">
        <v>100</v>
      </c>
      <c r="AA44" s="645"/>
      <c r="AB44" s="645"/>
      <c r="AC44" s="645"/>
      <c r="AD44" s="646">
        <v>14002984</v>
      </c>
      <c r="AE44" s="646"/>
      <c r="AF44" s="646"/>
      <c r="AG44" s="646"/>
      <c r="AH44" s="646"/>
      <c r="AI44" s="646"/>
      <c r="AJ44" s="646"/>
      <c r="AK44" s="646"/>
      <c r="AL44" s="611">
        <v>100</v>
      </c>
      <c r="AM44" s="647"/>
      <c r="AN44" s="647"/>
      <c r="AO44" s="648"/>
      <c r="CD44" s="649" t="s">
        <v>300</v>
      </c>
      <c r="CE44" s="650"/>
      <c r="CF44" s="625" t="s">
        <v>355</v>
      </c>
      <c r="CG44" s="626"/>
      <c r="CH44" s="626"/>
      <c r="CI44" s="626"/>
      <c r="CJ44" s="626"/>
      <c r="CK44" s="626"/>
      <c r="CL44" s="626"/>
      <c r="CM44" s="626"/>
      <c r="CN44" s="626"/>
      <c r="CO44" s="626"/>
      <c r="CP44" s="626"/>
      <c r="CQ44" s="627"/>
      <c r="CR44" s="628">
        <v>1978126</v>
      </c>
      <c r="CS44" s="629"/>
      <c r="CT44" s="629"/>
      <c r="CU44" s="629"/>
      <c r="CV44" s="629"/>
      <c r="CW44" s="629"/>
      <c r="CX44" s="629"/>
      <c r="CY44" s="630"/>
      <c r="CZ44" s="631">
        <v>8.9</v>
      </c>
      <c r="DA44" s="632"/>
      <c r="DB44" s="632"/>
      <c r="DC44" s="633"/>
      <c r="DD44" s="634">
        <v>207792</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356</v>
      </c>
      <c r="CG45" s="626"/>
      <c r="CH45" s="626"/>
      <c r="CI45" s="626"/>
      <c r="CJ45" s="626"/>
      <c r="CK45" s="626"/>
      <c r="CL45" s="626"/>
      <c r="CM45" s="626"/>
      <c r="CN45" s="626"/>
      <c r="CO45" s="626"/>
      <c r="CP45" s="626"/>
      <c r="CQ45" s="627"/>
      <c r="CR45" s="628">
        <v>452615</v>
      </c>
      <c r="CS45" s="639"/>
      <c r="CT45" s="639"/>
      <c r="CU45" s="639"/>
      <c r="CV45" s="639"/>
      <c r="CW45" s="639"/>
      <c r="CX45" s="639"/>
      <c r="CY45" s="640"/>
      <c r="CZ45" s="631">
        <v>2</v>
      </c>
      <c r="DA45" s="641"/>
      <c r="DB45" s="641"/>
      <c r="DC45" s="642"/>
      <c r="DD45" s="634">
        <v>23442</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6" t="s">
        <v>357</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358</v>
      </c>
      <c r="CG46" s="626"/>
      <c r="CH46" s="626"/>
      <c r="CI46" s="626"/>
      <c r="CJ46" s="626"/>
      <c r="CK46" s="626"/>
      <c r="CL46" s="626"/>
      <c r="CM46" s="626"/>
      <c r="CN46" s="626"/>
      <c r="CO46" s="626"/>
      <c r="CP46" s="626"/>
      <c r="CQ46" s="627"/>
      <c r="CR46" s="628">
        <v>1412225</v>
      </c>
      <c r="CS46" s="629"/>
      <c r="CT46" s="629"/>
      <c r="CU46" s="629"/>
      <c r="CV46" s="629"/>
      <c r="CW46" s="629"/>
      <c r="CX46" s="629"/>
      <c r="CY46" s="630"/>
      <c r="CZ46" s="631">
        <v>6.4</v>
      </c>
      <c r="DA46" s="632"/>
      <c r="DB46" s="632"/>
      <c r="DC46" s="633"/>
      <c r="DD46" s="634">
        <v>137694</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359</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360</v>
      </c>
      <c r="CG47" s="626"/>
      <c r="CH47" s="626"/>
      <c r="CI47" s="626"/>
      <c r="CJ47" s="626"/>
      <c r="CK47" s="626"/>
      <c r="CL47" s="626"/>
      <c r="CM47" s="626"/>
      <c r="CN47" s="626"/>
      <c r="CO47" s="626"/>
      <c r="CP47" s="626"/>
      <c r="CQ47" s="627"/>
      <c r="CR47" s="628">
        <v>27028</v>
      </c>
      <c r="CS47" s="639"/>
      <c r="CT47" s="639"/>
      <c r="CU47" s="639"/>
      <c r="CV47" s="639"/>
      <c r="CW47" s="639"/>
      <c r="CX47" s="639"/>
      <c r="CY47" s="640"/>
      <c r="CZ47" s="631">
        <v>0.1</v>
      </c>
      <c r="DA47" s="641"/>
      <c r="DB47" s="641"/>
      <c r="DC47" s="642"/>
      <c r="DD47" s="634">
        <v>4657</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361</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362</v>
      </c>
      <c r="CG48" s="626"/>
      <c r="CH48" s="626"/>
      <c r="CI48" s="626"/>
      <c r="CJ48" s="626"/>
      <c r="CK48" s="626"/>
      <c r="CL48" s="626"/>
      <c r="CM48" s="626"/>
      <c r="CN48" s="626"/>
      <c r="CO48" s="626"/>
      <c r="CP48" s="626"/>
      <c r="CQ48" s="627"/>
      <c r="CR48" s="628" t="s">
        <v>128</v>
      </c>
      <c r="CS48" s="629"/>
      <c r="CT48" s="629"/>
      <c r="CU48" s="629"/>
      <c r="CV48" s="629"/>
      <c r="CW48" s="629"/>
      <c r="CX48" s="629"/>
      <c r="CY48" s="630"/>
      <c r="CZ48" s="631" t="s">
        <v>128</v>
      </c>
      <c r="DA48" s="632"/>
      <c r="DB48" s="632"/>
      <c r="DC48" s="633"/>
      <c r="DD48" s="634" t="s">
        <v>363</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364</v>
      </c>
      <c r="CE49" s="606"/>
      <c r="CF49" s="606"/>
      <c r="CG49" s="606"/>
      <c r="CH49" s="606"/>
      <c r="CI49" s="606"/>
      <c r="CJ49" s="606"/>
      <c r="CK49" s="606"/>
      <c r="CL49" s="606"/>
      <c r="CM49" s="606"/>
      <c r="CN49" s="606"/>
      <c r="CO49" s="606"/>
      <c r="CP49" s="606"/>
      <c r="CQ49" s="607"/>
      <c r="CR49" s="608">
        <v>22127396</v>
      </c>
      <c r="CS49" s="609"/>
      <c r="CT49" s="609"/>
      <c r="CU49" s="609"/>
      <c r="CV49" s="609"/>
      <c r="CW49" s="609"/>
      <c r="CX49" s="609"/>
      <c r="CY49" s="610"/>
      <c r="CZ49" s="611">
        <v>100</v>
      </c>
      <c r="DA49" s="612"/>
      <c r="DB49" s="612"/>
      <c r="DC49" s="613"/>
      <c r="DD49" s="614">
        <v>15404354</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g9IPpAsOKGlwONebaxJ3lQtBNkauRLqtiGCl7FP1HC4xyzdHxJSdRGYcvDOzu9/BFEeXlXtWlizVW9f2/06Ydg==" saltValue="KkiEKRQQ5Bq7xwUag85oj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R46" zoomScale="70" zoomScaleNormal="25" zoomScaleSheetLayoutView="70" workbookViewId="0">
      <selection activeCell="AZ84" sqref="AZ84:BD84"/>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18" t="s">
        <v>365</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9" t="s">
        <v>366</v>
      </c>
      <c r="DK2" s="1120"/>
      <c r="DL2" s="1120"/>
      <c r="DM2" s="1120"/>
      <c r="DN2" s="1120"/>
      <c r="DO2" s="1121"/>
      <c r="DP2" s="231"/>
      <c r="DQ2" s="1119" t="s">
        <v>367</v>
      </c>
      <c r="DR2" s="1120"/>
      <c r="DS2" s="1120"/>
      <c r="DT2" s="1120"/>
      <c r="DU2" s="1120"/>
      <c r="DV2" s="1120"/>
      <c r="DW2" s="1120"/>
      <c r="DX2" s="1120"/>
      <c r="DY2" s="1120"/>
      <c r="DZ2" s="1121"/>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7" t="s">
        <v>368</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369</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15">
      <c r="A5" s="1023" t="s">
        <v>370</v>
      </c>
      <c r="B5" s="1024"/>
      <c r="C5" s="1024"/>
      <c r="D5" s="1024"/>
      <c r="E5" s="1024"/>
      <c r="F5" s="1024"/>
      <c r="G5" s="1024"/>
      <c r="H5" s="1024"/>
      <c r="I5" s="1024"/>
      <c r="J5" s="1024"/>
      <c r="K5" s="1024"/>
      <c r="L5" s="1024"/>
      <c r="M5" s="1024"/>
      <c r="N5" s="1024"/>
      <c r="O5" s="1024"/>
      <c r="P5" s="1025"/>
      <c r="Q5" s="1029" t="s">
        <v>371</v>
      </c>
      <c r="R5" s="1030"/>
      <c r="S5" s="1030"/>
      <c r="T5" s="1030"/>
      <c r="U5" s="1031"/>
      <c r="V5" s="1029" t="s">
        <v>372</v>
      </c>
      <c r="W5" s="1030"/>
      <c r="X5" s="1030"/>
      <c r="Y5" s="1030"/>
      <c r="Z5" s="1031"/>
      <c r="AA5" s="1029" t="s">
        <v>373</v>
      </c>
      <c r="AB5" s="1030"/>
      <c r="AC5" s="1030"/>
      <c r="AD5" s="1030"/>
      <c r="AE5" s="1030"/>
      <c r="AF5" s="1122" t="s">
        <v>374</v>
      </c>
      <c r="AG5" s="1030"/>
      <c r="AH5" s="1030"/>
      <c r="AI5" s="1030"/>
      <c r="AJ5" s="1043"/>
      <c r="AK5" s="1030" t="s">
        <v>375</v>
      </c>
      <c r="AL5" s="1030"/>
      <c r="AM5" s="1030"/>
      <c r="AN5" s="1030"/>
      <c r="AO5" s="1031"/>
      <c r="AP5" s="1029" t="s">
        <v>376</v>
      </c>
      <c r="AQ5" s="1030"/>
      <c r="AR5" s="1030"/>
      <c r="AS5" s="1030"/>
      <c r="AT5" s="1031"/>
      <c r="AU5" s="1029" t="s">
        <v>377</v>
      </c>
      <c r="AV5" s="1030"/>
      <c r="AW5" s="1030"/>
      <c r="AX5" s="1030"/>
      <c r="AY5" s="1043"/>
      <c r="AZ5" s="235"/>
      <c r="BA5" s="235"/>
      <c r="BB5" s="235"/>
      <c r="BC5" s="235"/>
      <c r="BD5" s="235"/>
      <c r="BE5" s="236"/>
      <c r="BF5" s="236"/>
      <c r="BG5" s="236"/>
      <c r="BH5" s="236"/>
      <c r="BI5" s="236"/>
      <c r="BJ5" s="236"/>
      <c r="BK5" s="236"/>
      <c r="BL5" s="236"/>
      <c r="BM5" s="236"/>
      <c r="BN5" s="236"/>
      <c r="BO5" s="236"/>
      <c r="BP5" s="236"/>
      <c r="BQ5" s="1023" t="s">
        <v>378</v>
      </c>
      <c r="BR5" s="1024"/>
      <c r="BS5" s="1024"/>
      <c r="BT5" s="1024"/>
      <c r="BU5" s="1024"/>
      <c r="BV5" s="1024"/>
      <c r="BW5" s="1024"/>
      <c r="BX5" s="1024"/>
      <c r="BY5" s="1024"/>
      <c r="BZ5" s="1024"/>
      <c r="CA5" s="1024"/>
      <c r="CB5" s="1024"/>
      <c r="CC5" s="1024"/>
      <c r="CD5" s="1024"/>
      <c r="CE5" s="1024"/>
      <c r="CF5" s="1024"/>
      <c r="CG5" s="1025"/>
      <c r="CH5" s="1029" t="s">
        <v>379</v>
      </c>
      <c r="CI5" s="1030"/>
      <c r="CJ5" s="1030"/>
      <c r="CK5" s="1030"/>
      <c r="CL5" s="1031"/>
      <c r="CM5" s="1029" t="s">
        <v>380</v>
      </c>
      <c r="CN5" s="1030"/>
      <c r="CO5" s="1030"/>
      <c r="CP5" s="1030"/>
      <c r="CQ5" s="1031"/>
      <c r="CR5" s="1029" t="s">
        <v>381</v>
      </c>
      <c r="CS5" s="1030"/>
      <c r="CT5" s="1030"/>
      <c r="CU5" s="1030"/>
      <c r="CV5" s="1031"/>
      <c r="CW5" s="1029" t="s">
        <v>382</v>
      </c>
      <c r="CX5" s="1030"/>
      <c r="CY5" s="1030"/>
      <c r="CZ5" s="1030"/>
      <c r="DA5" s="1031"/>
      <c r="DB5" s="1029" t="s">
        <v>383</v>
      </c>
      <c r="DC5" s="1030"/>
      <c r="DD5" s="1030"/>
      <c r="DE5" s="1030"/>
      <c r="DF5" s="1031"/>
      <c r="DG5" s="1112" t="s">
        <v>384</v>
      </c>
      <c r="DH5" s="1113"/>
      <c r="DI5" s="1113"/>
      <c r="DJ5" s="1113"/>
      <c r="DK5" s="1114"/>
      <c r="DL5" s="1112" t="s">
        <v>385</v>
      </c>
      <c r="DM5" s="1113"/>
      <c r="DN5" s="1113"/>
      <c r="DO5" s="1113"/>
      <c r="DP5" s="1114"/>
      <c r="DQ5" s="1029" t="s">
        <v>386</v>
      </c>
      <c r="DR5" s="1030"/>
      <c r="DS5" s="1030"/>
      <c r="DT5" s="1030"/>
      <c r="DU5" s="1031"/>
      <c r="DV5" s="1029" t="s">
        <v>377</v>
      </c>
      <c r="DW5" s="1030"/>
      <c r="DX5" s="1030"/>
      <c r="DY5" s="1030"/>
      <c r="DZ5" s="1043"/>
      <c r="EA5" s="237"/>
    </row>
    <row r="6" spans="1:131" s="23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7"/>
    </row>
    <row r="7" spans="1:131" s="238" customFormat="1" ht="26.25" customHeight="1" thickTop="1" x14ac:dyDescent="0.15">
      <c r="A7" s="239">
        <v>1</v>
      </c>
      <c r="B7" s="1075" t="s">
        <v>387</v>
      </c>
      <c r="C7" s="1076"/>
      <c r="D7" s="1076"/>
      <c r="E7" s="1076"/>
      <c r="F7" s="1076"/>
      <c r="G7" s="1076"/>
      <c r="H7" s="1076"/>
      <c r="I7" s="1076"/>
      <c r="J7" s="1076"/>
      <c r="K7" s="1076"/>
      <c r="L7" s="1076"/>
      <c r="M7" s="1076"/>
      <c r="N7" s="1076"/>
      <c r="O7" s="1076"/>
      <c r="P7" s="1077"/>
      <c r="Q7" s="1130">
        <v>23827</v>
      </c>
      <c r="R7" s="1131"/>
      <c r="S7" s="1131"/>
      <c r="T7" s="1131"/>
      <c r="U7" s="1131"/>
      <c r="V7" s="1131">
        <v>22120</v>
      </c>
      <c r="W7" s="1131"/>
      <c r="X7" s="1131"/>
      <c r="Y7" s="1131"/>
      <c r="Z7" s="1131"/>
      <c r="AA7" s="1131">
        <v>1706</v>
      </c>
      <c r="AB7" s="1131"/>
      <c r="AC7" s="1131"/>
      <c r="AD7" s="1131"/>
      <c r="AE7" s="1132"/>
      <c r="AF7" s="1133">
        <v>1627</v>
      </c>
      <c r="AG7" s="1134"/>
      <c r="AH7" s="1134"/>
      <c r="AI7" s="1134"/>
      <c r="AJ7" s="1135"/>
      <c r="AK7" s="1136">
        <v>142</v>
      </c>
      <c r="AL7" s="1137"/>
      <c r="AM7" s="1137"/>
      <c r="AN7" s="1137"/>
      <c r="AO7" s="1137"/>
      <c r="AP7" s="1137">
        <v>23151</v>
      </c>
      <c r="AQ7" s="1137"/>
      <c r="AR7" s="1137"/>
      <c r="AS7" s="1137"/>
      <c r="AT7" s="1137"/>
      <c r="AU7" s="1138"/>
      <c r="AV7" s="1138"/>
      <c r="AW7" s="1138"/>
      <c r="AX7" s="1138"/>
      <c r="AY7" s="1139"/>
      <c r="AZ7" s="235"/>
      <c r="BA7" s="235"/>
      <c r="BB7" s="235"/>
      <c r="BC7" s="235"/>
      <c r="BD7" s="235"/>
      <c r="BE7" s="236"/>
      <c r="BF7" s="236"/>
      <c r="BG7" s="236"/>
      <c r="BH7" s="236"/>
      <c r="BI7" s="236"/>
      <c r="BJ7" s="236"/>
      <c r="BK7" s="236"/>
      <c r="BL7" s="236"/>
      <c r="BM7" s="236"/>
      <c r="BN7" s="236"/>
      <c r="BO7" s="236"/>
      <c r="BP7" s="236"/>
      <c r="BQ7" s="239">
        <v>1</v>
      </c>
      <c r="BR7" s="240" t="s">
        <v>596</v>
      </c>
      <c r="BS7" s="1127" t="s">
        <v>591</v>
      </c>
      <c r="BT7" s="1128"/>
      <c r="BU7" s="1128"/>
      <c r="BV7" s="1128"/>
      <c r="BW7" s="1128"/>
      <c r="BX7" s="1128"/>
      <c r="BY7" s="1128"/>
      <c r="BZ7" s="1128"/>
      <c r="CA7" s="1128"/>
      <c r="CB7" s="1128"/>
      <c r="CC7" s="1128"/>
      <c r="CD7" s="1128"/>
      <c r="CE7" s="1128"/>
      <c r="CF7" s="1128"/>
      <c r="CG7" s="1140"/>
      <c r="CH7" s="1124">
        <v>25</v>
      </c>
      <c r="CI7" s="1125"/>
      <c r="CJ7" s="1125"/>
      <c r="CK7" s="1125"/>
      <c r="CL7" s="1126"/>
      <c r="CM7" s="1124">
        <v>225</v>
      </c>
      <c r="CN7" s="1125"/>
      <c r="CO7" s="1125"/>
      <c r="CP7" s="1125"/>
      <c r="CQ7" s="1126"/>
      <c r="CR7" s="1124">
        <v>810</v>
      </c>
      <c r="CS7" s="1125"/>
      <c r="CT7" s="1125"/>
      <c r="CU7" s="1125"/>
      <c r="CV7" s="1126"/>
      <c r="CW7" s="1124" t="s">
        <v>581</v>
      </c>
      <c r="CX7" s="1125"/>
      <c r="CY7" s="1125"/>
      <c r="CZ7" s="1125"/>
      <c r="DA7" s="1126"/>
      <c r="DB7" s="1124">
        <v>336</v>
      </c>
      <c r="DC7" s="1125"/>
      <c r="DD7" s="1125"/>
      <c r="DE7" s="1125"/>
      <c r="DF7" s="1126"/>
      <c r="DG7" s="1124" t="s">
        <v>581</v>
      </c>
      <c r="DH7" s="1125"/>
      <c r="DI7" s="1125"/>
      <c r="DJ7" s="1125"/>
      <c r="DK7" s="1126"/>
      <c r="DL7" s="1124" t="s">
        <v>581</v>
      </c>
      <c r="DM7" s="1125"/>
      <c r="DN7" s="1125"/>
      <c r="DO7" s="1125"/>
      <c r="DP7" s="1126"/>
      <c r="DQ7" s="1124" t="s">
        <v>581</v>
      </c>
      <c r="DR7" s="1125"/>
      <c r="DS7" s="1125"/>
      <c r="DT7" s="1125"/>
      <c r="DU7" s="1126"/>
      <c r="DV7" s="1127"/>
      <c r="DW7" s="1128"/>
      <c r="DX7" s="1128"/>
      <c r="DY7" s="1128"/>
      <c r="DZ7" s="1129"/>
      <c r="EA7" s="237"/>
    </row>
    <row r="8" spans="1:131" s="238" customFormat="1" ht="26.25" customHeight="1" x14ac:dyDescent="0.15">
      <c r="A8" s="241">
        <v>2</v>
      </c>
      <c r="B8" s="1058" t="s">
        <v>388</v>
      </c>
      <c r="C8" s="1059"/>
      <c r="D8" s="1059"/>
      <c r="E8" s="1059"/>
      <c r="F8" s="1059"/>
      <c r="G8" s="1059"/>
      <c r="H8" s="1059"/>
      <c r="I8" s="1059"/>
      <c r="J8" s="1059"/>
      <c r="K8" s="1059"/>
      <c r="L8" s="1059"/>
      <c r="M8" s="1059"/>
      <c r="N8" s="1059"/>
      <c r="O8" s="1059"/>
      <c r="P8" s="1060"/>
      <c r="Q8" s="1066">
        <v>23</v>
      </c>
      <c r="R8" s="1067"/>
      <c r="S8" s="1067"/>
      <c r="T8" s="1067"/>
      <c r="U8" s="1067"/>
      <c r="V8" s="1067">
        <v>21</v>
      </c>
      <c r="W8" s="1067"/>
      <c r="X8" s="1067"/>
      <c r="Y8" s="1067"/>
      <c r="Z8" s="1067"/>
      <c r="AA8" s="1067">
        <v>2</v>
      </c>
      <c r="AB8" s="1067"/>
      <c r="AC8" s="1067"/>
      <c r="AD8" s="1067"/>
      <c r="AE8" s="1068"/>
      <c r="AF8" s="1063">
        <v>2</v>
      </c>
      <c r="AG8" s="1064"/>
      <c r="AH8" s="1064"/>
      <c r="AI8" s="1064"/>
      <c r="AJ8" s="1065"/>
      <c r="AK8" s="1108" t="s">
        <v>580</v>
      </c>
      <c r="AL8" s="1109"/>
      <c r="AM8" s="1109"/>
      <c r="AN8" s="1109"/>
      <c r="AO8" s="1109"/>
      <c r="AP8" s="1109" t="s">
        <v>580</v>
      </c>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t="s">
        <v>592</v>
      </c>
      <c r="BT8" s="1021"/>
      <c r="BU8" s="1021"/>
      <c r="BV8" s="1021"/>
      <c r="BW8" s="1021"/>
      <c r="BX8" s="1021"/>
      <c r="BY8" s="1021"/>
      <c r="BZ8" s="1021"/>
      <c r="CA8" s="1021"/>
      <c r="CB8" s="1021"/>
      <c r="CC8" s="1021"/>
      <c r="CD8" s="1021"/>
      <c r="CE8" s="1021"/>
      <c r="CF8" s="1021"/>
      <c r="CG8" s="1042"/>
      <c r="CH8" s="1017">
        <v>-11</v>
      </c>
      <c r="CI8" s="1018"/>
      <c r="CJ8" s="1018"/>
      <c r="CK8" s="1018"/>
      <c r="CL8" s="1019"/>
      <c r="CM8" s="1017">
        <v>-39</v>
      </c>
      <c r="CN8" s="1018"/>
      <c r="CO8" s="1018"/>
      <c r="CP8" s="1018"/>
      <c r="CQ8" s="1019"/>
      <c r="CR8" s="1017">
        <v>45</v>
      </c>
      <c r="CS8" s="1018"/>
      <c r="CT8" s="1018"/>
      <c r="CU8" s="1018"/>
      <c r="CV8" s="1019"/>
      <c r="CW8" s="1017">
        <v>5</v>
      </c>
      <c r="CX8" s="1018"/>
      <c r="CY8" s="1018"/>
      <c r="CZ8" s="1018"/>
      <c r="DA8" s="1019"/>
      <c r="DB8" s="1017">
        <v>38</v>
      </c>
      <c r="DC8" s="1018"/>
      <c r="DD8" s="1018"/>
      <c r="DE8" s="1018"/>
      <c r="DF8" s="1019"/>
      <c r="DG8" s="1017" t="s">
        <v>581</v>
      </c>
      <c r="DH8" s="1018"/>
      <c r="DI8" s="1018"/>
      <c r="DJ8" s="1018"/>
      <c r="DK8" s="1019"/>
      <c r="DL8" s="1017" t="s">
        <v>581</v>
      </c>
      <c r="DM8" s="1018"/>
      <c r="DN8" s="1018"/>
      <c r="DO8" s="1018"/>
      <c r="DP8" s="1019"/>
      <c r="DQ8" s="1017" t="s">
        <v>581</v>
      </c>
      <c r="DR8" s="1018"/>
      <c r="DS8" s="1018"/>
      <c r="DT8" s="1018"/>
      <c r="DU8" s="1019"/>
      <c r="DV8" s="1020"/>
      <c r="DW8" s="1021"/>
      <c r="DX8" s="1021"/>
      <c r="DY8" s="1021"/>
      <c r="DZ8" s="1022"/>
      <c r="EA8" s="237"/>
    </row>
    <row r="9" spans="1:131" s="238" customFormat="1" ht="26.25" customHeight="1" x14ac:dyDescent="0.15">
      <c r="A9" s="241">
        <v>3</v>
      </c>
      <c r="B9" s="1058" t="s">
        <v>389</v>
      </c>
      <c r="C9" s="1059"/>
      <c r="D9" s="1059"/>
      <c r="E9" s="1059"/>
      <c r="F9" s="1059"/>
      <c r="G9" s="1059"/>
      <c r="H9" s="1059"/>
      <c r="I9" s="1059"/>
      <c r="J9" s="1059"/>
      <c r="K9" s="1059"/>
      <c r="L9" s="1059"/>
      <c r="M9" s="1059"/>
      <c r="N9" s="1059"/>
      <c r="O9" s="1059"/>
      <c r="P9" s="1060"/>
      <c r="Q9" s="1066">
        <v>1</v>
      </c>
      <c r="R9" s="1067"/>
      <c r="S9" s="1067"/>
      <c r="T9" s="1067"/>
      <c r="U9" s="1067"/>
      <c r="V9" s="1067">
        <v>1</v>
      </c>
      <c r="W9" s="1067"/>
      <c r="X9" s="1067"/>
      <c r="Y9" s="1067"/>
      <c r="Z9" s="1067"/>
      <c r="AA9" s="1067">
        <v>0</v>
      </c>
      <c r="AB9" s="1067"/>
      <c r="AC9" s="1067"/>
      <c r="AD9" s="1067"/>
      <c r="AE9" s="1068"/>
      <c r="AF9" s="1063">
        <v>0</v>
      </c>
      <c r="AG9" s="1064"/>
      <c r="AH9" s="1064"/>
      <c r="AI9" s="1064"/>
      <c r="AJ9" s="1065"/>
      <c r="AK9" s="1108">
        <v>1</v>
      </c>
      <c r="AL9" s="1109"/>
      <c r="AM9" s="1109"/>
      <c r="AN9" s="1109"/>
      <c r="AO9" s="1109"/>
      <c r="AP9" s="1109" t="s">
        <v>580</v>
      </c>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t="s">
        <v>593</v>
      </c>
      <c r="BT9" s="1021"/>
      <c r="BU9" s="1021"/>
      <c r="BV9" s="1021"/>
      <c r="BW9" s="1021"/>
      <c r="BX9" s="1021"/>
      <c r="BY9" s="1021"/>
      <c r="BZ9" s="1021"/>
      <c r="CA9" s="1021"/>
      <c r="CB9" s="1021"/>
      <c r="CC9" s="1021"/>
      <c r="CD9" s="1021"/>
      <c r="CE9" s="1021"/>
      <c r="CF9" s="1021"/>
      <c r="CG9" s="1042"/>
      <c r="CH9" s="1017">
        <v>0</v>
      </c>
      <c r="CI9" s="1018"/>
      <c r="CJ9" s="1018"/>
      <c r="CK9" s="1018"/>
      <c r="CL9" s="1019"/>
      <c r="CM9" s="1017">
        <v>23</v>
      </c>
      <c r="CN9" s="1018"/>
      <c r="CO9" s="1018"/>
      <c r="CP9" s="1018"/>
      <c r="CQ9" s="1019"/>
      <c r="CR9" s="1017">
        <v>8</v>
      </c>
      <c r="CS9" s="1018"/>
      <c r="CT9" s="1018"/>
      <c r="CU9" s="1018"/>
      <c r="CV9" s="1019"/>
      <c r="CW9" s="1017" t="s">
        <v>597</v>
      </c>
      <c r="CX9" s="1018"/>
      <c r="CY9" s="1018"/>
      <c r="CZ9" s="1018"/>
      <c r="DA9" s="1019"/>
      <c r="DB9" s="1017" t="s">
        <v>581</v>
      </c>
      <c r="DC9" s="1018"/>
      <c r="DD9" s="1018"/>
      <c r="DE9" s="1018"/>
      <c r="DF9" s="1019"/>
      <c r="DG9" s="1017" t="s">
        <v>581</v>
      </c>
      <c r="DH9" s="1018"/>
      <c r="DI9" s="1018"/>
      <c r="DJ9" s="1018"/>
      <c r="DK9" s="1019"/>
      <c r="DL9" s="1017" t="s">
        <v>581</v>
      </c>
      <c r="DM9" s="1018"/>
      <c r="DN9" s="1018"/>
      <c r="DO9" s="1018"/>
      <c r="DP9" s="1019"/>
      <c r="DQ9" s="1017" t="s">
        <v>581</v>
      </c>
      <c r="DR9" s="1018"/>
      <c r="DS9" s="1018"/>
      <c r="DT9" s="1018"/>
      <c r="DU9" s="1019"/>
      <c r="DV9" s="1020"/>
      <c r="DW9" s="1021"/>
      <c r="DX9" s="1021"/>
      <c r="DY9" s="1021"/>
      <c r="DZ9" s="1022"/>
      <c r="EA9" s="237"/>
    </row>
    <row r="10" spans="1:131" s="238" customFormat="1" ht="26.25" customHeight="1" x14ac:dyDescent="0.15">
      <c r="A10" s="241">
        <v>4</v>
      </c>
      <c r="B10" s="1058" t="s">
        <v>390</v>
      </c>
      <c r="C10" s="1059"/>
      <c r="D10" s="1059"/>
      <c r="E10" s="1059"/>
      <c r="F10" s="1059"/>
      <c r="G10" s="1059"/>
      <c r="H10" s="1059"/>
      <c r="I10" s="1059"/>
      <c r="J10" s="1059"/>
      <c r="K10" s="1059"/>
      <c r="L10" s="1059"/>
      <c r="M10" s="1059"/>
      <c r="N10" s="1059"/>
      <c r="O10" s="1059"/>
      <c r="P10" s="1060"/>
      <c r="Q10" s="1066">
        <v>14</v>
      </c>
      <c r="R10" s="1067"/>
      <c r="S10" s="1067"/>
      <c r="T10" s="1067"/>
      <c r="U10" s="1067"/>
      <c r="V10" s="1067">
        <v>4</v>
      </c>
      <c r="W10" s="1067"/>
      <c r="X10" s="1067"/>
      <c r="Y10" s="1067"/>
      <c r="Z10" s="1067"/>
      <c r="AA10" s="1067">
        <v>11</v>
      </c>
      <c r="AB10" s="1067"/>
      <c r="AC10" s="1067"/>
      <c r="AD10" s="1067"/>
      <c r="AE10" s="1068"/>
      <c r="AF10" s="1063">
        <v>11</v>
      </c>
      <c r="AG10" s="1064"/>
      <c r="AH10" s="1064"/>
      <c r="AI10" s="1064"/>
      <c r="AJ10" s="1065"/>
      <c r="AK10" s="1108" t="s">
        <v>580</v>
      </c>
      <c r="AL10" s="1109"/>
      <c r="AM10" s="1109"/>
      <c r="AN10" s="1109"/>
      <c r="AO10" s="1109"/>
      <c r="AP10" s="1109" t="s">
        <v>580</v>
      </c>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t="s">
        <v>594</v>
      </c>
      <c r="BT10" s="1021"/>
      <c r="BU10" s="1021"/>
      <c r="BV10" s="1021"/>
      <c r="BW10" s="1021"/>
      <c r="BX10" s="1021"/>
      <c r="BY10" s="1021"/>
      <c r="BZ10" s="1021"/>
      <c r="CA10" s="1021"/>
      <c r="CB10" s="1021"/>
      <c r="CC10" s="1021"/>
      <c r="CD10" s="1021"/>
      <c r="CE10" s="1021"/>
      <c r="CF10" s="1021"/>
      <c r="CG10" s="1042"/>
      <c r="CH10" s="1017">
        <v>23</v>
      </c>
      <c r="CI10" s="1018"/>
      <c r="CJ10" s="1018"/>
      <c r="CK10" s="1018"/>
      <c r="CL10" s="1019"/>
      <c r="CM10" s="1017">
        <v>293</v>
      </c>
      <c r="CN10" s="1018"/>
      <c r="CO10" s="1018"/>
      <c r="CP10" s="1018"/>
      <c r="CQ10" s="1019"/>
      <c r="CR10" s="1017">
        <v>93</v>
      </c>
      <c r="CS10" s="1018"/>
      <c r="CT10" s="1018"/>
      <c r="CU10" s="1018"/>
      <c r="CV10" s="1019"/>
      <c r="CW10" s="1017" t="s">
        <v>597</v>
      </c>
      <c r="CX10" s="1018"/>
      <c r="CY10" s="1018"/>
      <c r="CZ10" s="1018"/>
      <c r="DA10" s="1019"/>
      <c r="DB10" s="1017" t="s">
        <v>581</v>
      </c>
      <c r="DC10" s="1018"/>
      <c r="DD10" s="1018"/>
      <c r="DE10" s="1018"/>
      <c r="DF10" s="1019"/>
      <c r="DG10" s="1017" t="s">
        <v>581</v>
      </c>
      <c r="DH10" s="1018"/>
      <c r="DI10" s="1018"/>
      <c r="DJ10" s="1018"/>
      <c r="DK10" s="1019"/>
      <c r="DL10" s="1017" t="s">
        <v>581</v>
      </c>
      <c r="DM10" s="1018"/>
      <c r="DN10" s="1018"/>
      <c r="DO10" s="1018"/>
      <c r="DP10" s="1019"/>
      <c r="DQ10" s="1017" t="s">
        <v>581</v>
      </c>
      <c r="DR10" s="1018"/>
      <c r="DS10" s="1018"/>
      <c r="DT10" s="1018"/>
      <c r="DU10" s="1019"/>
      <c r="DV10" s="1020"/>
      <c r="DW10" s="1021"/>
      <c r="DX10" s="1021"/>
      <c r="DY10" s="1021"/>
      <c r="DZ10" s="1022"/>
      <c r="EA10" s="237"/>
    </row>
    <row r="11" spans="1:131" s="238" customFormat="1" ht="26.25" customHeight="1" x14ac:dyDescent="0.15">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t="s">
        <v>595</v>
      </c>
      <c r="BT11" s="1021"/>
      <c r="BU11" s="1021"/>
      <c r="BV11" s="1021"/>
      <c r="BW11" s="1021"/>
      <c r="BX11" s="1021"/>
      <c r="BY11" s="1021"/>
      <c r="BZ11" s="1021"/>
      <c r="CA11" s="1021"/>
      <c r="CB11" s="1021"/>
      <c r="CC11" s="1021"/>
      <c r="CD11" s="1021"/>
      <c r="CE11" s="1021"/>
      <c r="CF11" s="1021"/>
      <c r="CG11" s="1042"/>
      <c r="CH11" s="1017">
        <v>2</v>
      </c>
      <c r="CI11" s="1018"/>
      <c r="CJ11" s="1018"/>
      <c r="CK11" s="1018"/>
      <c r="CL11" s="1019"/>
      <c r="CM11" s="1017">
        <v>33</v>
      </c>
      <c r="CN11" s="1018"/>
      <c r="CO11" s="1018"/>
      <c r="CP11" s="1018"/>
      <c r="CQ11" s="1019"/>
      <c r="CR11" s="1017">
        <v>14</v>
      </c>
      <c r="CS11" s="1018"/>
      <c r="CT11" s="1018"/>
      <c r="CU11" s="1018"/>
      <c r="CV11" s="1019"/>
      <c r="CW11" s="1017" t="s">
        <v>597</v>
      </c>
      <c r="CX11" s="1018"/>
      <c r="CY11" s="1018"/>
      <c r="CZ11" s="1018"/>
      <c r="DA11" s="1019"/>
      <c r="DB11" s="1017" t="s">
        <v>518</v>
      </c>
      <c r="DC11" s="1018"/>
      <c r="DD11" s="1018"/>
      <c r="DE11" s="1018"/>
      <c r="DF11" s="1019"/>
      <c r="DG11" s="1017" t="s">
        <v>518</v>
      </c>
      <c r="DH11" s="1018"/>
      <c r="DI11" s="1018"/>
      <c r="DJ11" s="1018"/>
      <c r="DK11" s="1019"/>
      <c r="DL11" s="1017" t="s">
        <v>518</v>
      </c>
      <c r="DM11" s="1018"/>
      <c r="DN11" s="1018"/>
      <c r="DO11" s="1018"/>
      <c r="DP11" s="1019"/>
      <c r="DQ11" s="1017" t="s">
        <v>518</v>
      </c>
      <c r="DR11" s="1018"/>
      <c r="DS11" s="1018"/>
      <c r="DT11" s="1018"/>
      <c r="DU11" s="1019"/>
      <c r="DV11" s="1020"/>
      <c r="DW11" s="1021"/>
      <c r="DX11" s="1021"/>
      <c r="DY11" s="1021"/>
      <c r="DZ11" s="1022"/>
      <c r="EA11" s="237"/>
    </row>
    <row r="12" spans="1:131" s="238" customFormat="1" ht="26.25" customHeight="1" x14ac:dyDescent="0.15">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15">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15">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15">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15">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15">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15">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15">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15">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15">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391</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
      <c r="A23" s="243" t="s">
        <v>392</v>
      </c>
      <c r="B23" s="965" t="s">
        <v>393</v>
      </c>
      <c r="C23" s="966"/>
      <c r="D23" s="966"/>
      <c r="E23" s="966"/>
      <c r="F23" s="966"/>
      <c r="G23" s="966"/>
      <c r="H23" s="966"/>
      <c r="I23" s="966"/>
      <c r="J23" s="966"/>
      <c r="K23" s="966"/>
      <c r="L23" s="966"/>
      <c r="M23" s="966"/>
      <c r="N23" s="966"/>
      <c r="O23" s="966"/>
      <c r="P23" s="976"/>
      <c r="Q23" s="1095">
        <v>23847</v>
      </c>
      <c r="R23" s="1089"/>
      <c r="S23" s="1089"/>
      <c r="T23" s="1089"/>
      <c r="U23" s="1089"/>
      <c r="V23" s="1089">
        <v>22127</v>
      </c>
      <c r="W23" s="1089"/>
      <c r="X23" s="1089"/>
      <c r="Y23" s="1089"/>
      <c r="Z23" s="1089"/>
      <c r="AA23" s="1089">
        <v>1719</v>
      </c>
      <c r="AB23" s="1089"/>
      <c r="AC23" s="1089"/>
      <c r="AD23" s="1089"/>
      <c r="AE23" s="1096"/>
      <c r="AF23" s="1097">
        <v>1640</v>
      </c>
      <c r="AG23" s="1089"/>
      <c r="AH23" s="1089"/>
      <c r="AI23" s="1089"/>
      <c r="AJ23" s="1098"/>
      <c r="AK23" s="1099"/>
      <c r="AL23" s="1100"/>
      <c r="AM23" s="1100"/>
      <c r="AN23" s="1100"/>
      <c r="AO23" s="1100"/>
      <c r="AP23" s="1089">
        <v>23151</v>
      </c>
      <c r="AQ23" s="1089"/>
      <c r="AR23" s="1089"/>
      <c r="AS23" s="1089"/>
      <c r="AT23" s="1089"/>
      <c r="AU23" s="1090"/>
      <c r="AV23" s="1090"/>
      <c r="AW23" s="1090"/>
      <c r="AX23" s="1090"/>
      <c r="AY23" s="1091"/>
      <c r="AZ23" s="1092" t="s">
        <v>128</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15">
      <c r="A24" s="1088" t="s">
        <v>394</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
      <c r="A25" s="1087" t="s">
        <v>395</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15">
      <c r="A26" s="1023" t="s">
        <v>370</v>
      </c>
      <c r="B26" s="1024"/>
      <c r="C26" s="1024"/>
      <c r="D26" s="1024"/>
      <c r="E26" s="1024"/>
      <c r="F26" s="1024"/>
      <c r="G26" s="1024"/>
      <c r="H26" s="1024"/>
      <c r="I26" s="1024"/>
      <c r="J26" s="1024"/>
      <c r="K26" s="1024"/>
      <c r="L26" s="1024"/>
      <c r="M26" s="1024"/>
      <c r="N26" s="1024"/>
      <c r="O26" s="1024"/>
      <c r="P26" s="1025"/>
      <c r="Q26" s="1029" t="s">
        <v>396</v>
      </c>
      <c r="R26" s="1030"/>
      <c r="S26" s="1030"/>
      <c r="T26" s="1030"/>
      <c r="U26" s="1031"/>
      <c r="V26" s="1029" t="s">
        <v>397</v>
      </c>
      <c r="W26" s="1030"/>
      <c r="X26" s="1030"/>
      <c r="Y26" s="1030"/>
      <c r="Z26" s="1031"/>
      <c r="AA26" s="1029" t="s">
        <v>398</v>
      </c>
      <c r="AB26" s="1030"/>
      <c r="AC26" s="1030"/>
      <c r="AD26" s="1030"/>
      <c r="AE26" s="1030"/>
      <c r="AF26" s="1083" t="s">
        <v>399</v>
      </c>
      <c r="AG26" s="1036"/>
      <c r="AH26" s="1036"/>
      <c r="AI26" s="1036"/>
      <c r="AJ26" s="1084"/>
      <c r="AK26" s="1030" t="s">
        <v>400</v>
      </c>
      <c r="AL26" s="1030"/>
      <c r="AM26" s="1030"/>
      <c r="AN26" s="1030"/>
      <c r="AO26" s="1031"/>
      <c r="AP26" s="1029" t="s">
        <v>401</v>
      </c>
      <c r="AQ26" s="1030"/>
      <c r="AR26" s="1030"/>
      <c r="AS26" s="1030"/>
      <c r="AT26" s="1031"/>
      <c r="AU26" s="1029" t="s">
        <v>402</v>
      </c>
      <c r="AV26" s="1030"/>
      <c r="AW26" s="1030"/>
      <c r="AX26" s="1030"/>
      <c r="AY26" s="1031"/>
      <c r="AZ26" s="1029" t="s">
        <v>403</v>
      </c>
      <c r="BA26" s="1030"/>
      <c r="BB26" s="1030"/>
      <c r="BC26" s="1030"/>
      <c r="BD26" s="1031"/>
      <c r="BE26" s="1029" t="s">
        <v>377</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15">
      <c r="A28" s="245">
        <v>1</v>
      </c>
      <c r="B28" s="1075" t="s">
        <v>404</v>
      </c>
      <c r="C28" s="1076"/>
      <c r="D28" s="1076"/>
      <c r="E28" s="1076"/>
      <c r="F28" s="1076"/>
      <c r="G28" s="1076"/>
      <c r="H28" s="1076"/>
      <c r="I28" s="1076"/>
      <c r="J28" s="1076"/>
      <c r="K28" s="1076"/>
      <c r="L28" s="1076"/>
      <c r="M28" s="1076"/>
      <c r="N28" s="1076"/>
      <c r="O28" s="1076"/>
      <c r="P28" s="1077"/>
      <c r="Q28" s="1078">
        <v>3565</v>
      </c>
      <c r="R28" s="1079"/>
      <c r="S28" s="1079"/>
      <c r="T28" s="1079"/>
      <c r="U28" s="1079"/>
      <c r="V28" s="1079">
        <v>3462</v>
      </c>
      <c r="W28" s="1079"/>
      <c r="X28" s="1079"/>
      <c r="Y28" s="1079"/>
      <c r="Z28" s="1079"/>
      <c r="AA28" s="1079">
        <v>104</v>
      </c>
      <c r="AB28" s="1079"/>
      <c r="AC28" s="1079"/>
      <c r="AD28" s="1079"/>
      <c r="AE28" s="1080"/>
      <c r="AF28" s="1081">
        <v>104</v>
      </c>
      <c r="AG28" s="1079"/>
      <c r="AH28" s="1079"/>
      <c r="AI28" s="1079"/>
      <c r="AJ28" s="1082"/>
      <c r="AK28" s="1070">
        <v>321</v>
      </c>
      <c r="AL28" s="1071"/>
      <c r="AM28" s="1071"/>
      <c r="AN28" s="1071"/>
      <c r="AO28" s="1071"/>
      <c r="AP28" s="1071">
        <v>71</v>
      </c>
      <c r="AQ28" s="1071"/>
      <c r="AR28" s="1071"/>
      <c r="AS28" s="1071"/>
      <c r="AT28" s="1071"/>
      <c r="AU28" s="1071">
        <v>35</v>
      </c>
      <c r="AV28" s="1071"/>
      <c r="AW28" s="1071"/>
      <c r="AX28" s="1071"/>
      <c r="AY28" s="1071"/>
      <c r="AZ28" s="1072"/>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15">
      <c r="A29" s="245">
        <v>2</v>
      </c>
      <c r="B29" s="1058" t="s">
        <v>405</v>
      </c>
      <c r="C29" s="1059"/>
      <c r="D29" s="1059"/>
      <c r="E29" s="1059"/>
      <c r="F29" s="1059"/>
      <c r="G29" s="1059"/>
      <c r="H29" s="1059"/>
      <c r="I29" s="1059"/>
      <c r="J29" s="1059"/>
      <c r="K29" s="1059"/>
      <c r="L29" s="1059"/>
      <c r="M29" s="1059"/>
      <c r="N29" s="1059"/>
      <c r="O29" s="1059"/>
      <c r="P29" s="1060"/>
      <c r="Q29" s="1066">
        <v>4506</v>
      </c>
      <c r="R29" s="1067"/>
      <c r="S29" s="1067"/>
      <c r="T29" s="1067"/>
      <c r="U29" s="1067"/>
      <c r="V29" s="1067">
        <v>4392</v>
      </c>
      <c r="W29" s="1067"/>
      <c r="X29" s="1067"/>
      <c r="Y29" s="1067"/>
      <c r="Z29" s="1067"/>
      <c r="AA29" s="1067">
        <v>114</v>
      </c>
      <c r="AB29" s="1067"/>
      <c r="AC29" s="1067"/>
      <c r="AD29" s="1067"/>
      <c r="AE29" s="1068"/>
      <c r="AF29" s="1063">
        <v>114</v>
      </c>
      <c r="AG29" s="1064"/>
      <c r="AH29" s="1064"/>
      <c r="AI29" s="1064"/>
      <c r="AJ29" s="1065"/>
      <c r="AK29" s="1008">
        <v>686</v>
      </c>
      <c r="AL29" s="999"/>
      <c r="AM29" s="999"/>
      <c r="AN29" s="999"/>
      <c r="AO29" s="999"/>
      <c r="AP29" s="999" t="s">
        <v>580</v>
      </c>
      <c r="AQ29" s="999"/>
      <c r="AR29" s="999"/>
      <c r="AS29" s="999"/>
      <c r="AT29" s="999"/>
      <c r="AU29" s="999" t="s">
        <v>581</v>
      </c>
      <c r="AV29" s="999"/>
      <c r="AW29" s="999"/>
      <c r="AX29" s="999"/>
      <c r="AY29" s="999"/>
      <c r="AZ29" s="1069"/>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15">
      <c r="A30" s="245">
        <v>3</v>
      </c>
      <c r="B30" s="1058" t="s">
        <v>406</v>
      </c>
      <c r="C30" s="1059"/>
      <c r="D30" s="1059"/>
      <c r="E30" s="1059"/>
      <c r="F30" s="1059"/>
      <c r="G30" s="1059"/>
      <c r="H30" s="1059"/>
      <c r="I30" s="1059"/>
      <c r="J30" s="1059"/>
      <c r="K30" s="1059"/>
      <c r="L30" s="1059"/>
      <c r="M30" s="1059"/>
      <c r="N30" s="1059"/>
      <c r="O30" s="1059"/>
      <c r="P30" s="1060"/>
      <c r="Q30" s="1066">
        <v>450</v>
      </c>
      <c r="R30" s="1067"/>
      <c r="S30" s="1067"/>
      <c r="T30" s="1067"/>
      <c r="U30" s="1067"/>
      <c r="V30" s="1067">
        <v>449</v>
      </c>
      <c r="W30" s="1067"/>
      <c r="X30" s="1067"/>
      <c r="Y30" s="1067"/>
      <c r="Z30" s="1067"/>
      <c r="AA30" s="1067">
        <v>1</v>
      </c>
      <c r="AB30" s="1067"/>
      <c r="AC30" s="1067"/>
      <c r="AD30" s="1067"/>
      <c r="AE30" s="1068"/>
      <c r="AF30" s="1063">
        <v>1</v>
      </c>
      <c r="AG30" s="1064"/>
      <c r="AH30" s="1064"/>
      <c r="AI30" s="1064"/>
      <c r="AJ30" s="1065"/>
      <c r="AK30" s="1008">
        <v>144</v>
      </c>
      <c r="AL30" s="999"/>
      <c r="AM30" s="999"/>
      <c r="AN30" s="999"/>
      <c r="AO30" s="999"/>
      <c r="AP30" s="999" t="s">
        <v>580</v>
      </c>
      <c r="AQ30" s="999"/>
      <c r="AR30" s="999"/>
      <c r="AS30" s="999"/>
      <c r="AT30" s="999"/>
      <c r="AU30" s="999" t="s">
        <v>581</v>
      </c>
      <c r="AV30" s="999"/>
      <c r="AW30" s="999"/>
      <c r="AX30" s="999"/>
      <c r="AY30" s="999"/>
      <c r="AZ30" s="1069"/>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15">
      <c r="A31" s="245">
        <v>4</v>
      </c>
      <c r="B31" s="1058" t="s">
        <v>407</v>
      </c>
      <c r="C31" s="1059"/>
      <c r="D31" s="1059"/>
      <c r="E31" s="1059"/>
      <c r="F31" s="1059"/>
      <c r="G31" s="1059"/>
      <c r="H31" s="1059"/>
      <c r="I31" s="1059"/>
      <c r="J31" s="1059"/>
      <c r="K31" s="1059"/>
      <c r="L31" s="1059"/>
      <c r="M31" s="1059"/>
      <c r="N31" s="1059"/>
      <c r="O31" s="1059"/>
      <c r="P31" s="1060"/>
      <c r="Q31" s="1066">
        <v>280</v>
      </c>
      <c r="R31" s="1067"/>
      <c r="S31" s="1067"/>
      <c r="T31" s="1067"/>
      <c r="U31" s="1067"/>
      <c r="V31" s="1067">
        <v>278</v>
      </c>
      <c r="W31" s="1067"/>
      <c r="X31" s="1067"/>
      <c r="Y31" s="1067"/>
      <c r="Z31" s="1067"/>
      <c r="AA31" s="1067">
        <v>2</v>
      </c>
      <c r="AB31" s="1067"/>
      <c r="AC31" s="1067"/>
      <c r="AD31" s="1067"/>
      <c r="AE31" s="1068"/>
      <c r="AF31" s="1063">
        <v>2</v>
      </c>
      <c r="AG31" s="1064"/>
      <c r="AH31" s="1064"/>
      <c r="AI31" s="1064"/>
      <c r="AJ31" s="1065"/>
      <c r="AK31" s="1008">
        <v>25</v>
      </c>
      <c r="AL31" s="999"/>
      <c r="AM31" s="999"/>
      <c r="AN31" s="999"/>
      <c r="AO31" s="999"/>
      <c r="AP31" s="999">
        <v>45</v>
      </c>
      <c r="AQ31" s="999"/>
      <c r="AR31" s="999"/>
      <c r="AS31" s="999"/>
      <c r="AT31" s="999"/>
      <c r="AU31" s="999">
        <v>2</v>
      </c>
      <c r="AV31" s="999"/>
      <c r="AW31" s="999"/>
      <c r="AX31" s="999"/>
      <c r="AY31" s="999"/>
      <c r="AZ31" s="1069"/>
      <c r="BA31" s="1069"/>
      <c r="BB31" s="1069"/>
      <c r="BC31" s="1069"/>
      <c r="BD31" s="1069"/>
      <c r="BE31" s="1000"/>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15">
      <c r="A32" s="245">
        <v>5</v>
      </c>
      <c r="B32" s="1058" t="s">
        <v>408</v>
      </c>
      <c r="C32" s="1059"/>
      <c r="D32" s="1059"/>
      <c r="E32" s="1059"/>
      <c r="F32" s="1059"/>
      <c r="G32" s="1059"/>
      <c r="H32" s="1059"/>
      <c r="I32" s="1059"/>
      <c r="J32" s="1059"/>
      <c r="K32" s="1059"/>
      <c r="L32" s="1059"/>
      <c r="M32" s="1059"/>
      <c r="N32" s="1059"/>
      <c r="O32" s="1059"/>
      <c r="P32" s="1060"/>
      <c r="Q32" s="1066">
        <v>26</v>
      </c>
      <c r="R32" s="1067"/>
      <c r="S32" s="1067"/>
      <c r="T32" s="1067"/>
      <c r="U32" s="1067"/>
      <c r="V32" s="1067">
        <v>26</v>
      </c>
      <c r="W32" s="1067"/>
      <c r="X32" s="1067"/>
      <c r="Y32" s="1067"/>
      <c r="Z32" s="1067"/>
      <c r="AA32" s="1067">
        <v>0</v>
      </c>
      <c r="AB32" s="1067"/>
      <c r="AC32" s="1067"/>
      <c r="AD32" s="1067"/>
      <c r="AE32" s="1068"/>
      <c r="AF32" s="1063">
        <v>0</v>
      </c>
      <c r="AG32" s="1064"/>
      <c r="AH32" s="1064"/>
      <c r="AI32" s="1064"/>
      <c r="AJ32" s="1065"/>
      <c r="AK32" s="1008">
        <v>2</v>
      </c>
      <c r="AL32" s="999"/>
      <c r="AM32" s="999"/>
      <c r="AN32" s="999"/>
      <c r="AO32" s="999"/>
      <c r="AP32" s="999">
        <v>270</v>
      </c>
      <c r="AQ32" s="999"/>
      <c r="AR32" s="999"/>
      <c r="AS32" s="999"/>
      <c r="AT32" s="999"/>
      <c r="AU32" s="999">
        <v>53</v>
      </c>
      <c r="AV32" s="999"/>
      <c r="AW32" s="999"/>
      <c r="AX32" s="999"/>
      <c r="AY32" s="999"/>
      <c r="AZ32" s="1069"/>
      <c r="BA32" s="1069"/>
      <c r="BB32" s="1069"/>
      <c r="BC32" s="1069"/>
      <c r="BD32" s="1069"/>
      <c r="BE32" s="1000"/>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15">
      <c r="A33" s="245">
        <v>6</v>
      </c>
      <c r="B33" s="1058" t="s">
        <v>409</v>
      </c>
      <c r="C33" s="1059"/>
      <c r="D33" s="1059"/>
      <c r="E33" s="1059"/>
      <c r="F33" s="1059"/>
      <c r="G33" s="1059"/>
      <c r="H33" s="1059"/>
      <c r="I33" s="1059"/>
      <c r="J33" s="1059"/>
      <c r="K33" s="1059"/>
      <c r="L33" s="1059"/>
      <c r="M33" s="1059"/>
      <c r="N33" s="1059"/>
      <c r="O33" s="1059"/>
      <c r="P33" s="1060"/>
      <c r="Q33" s="1066">
        <v>743</v>
      </c>
      <c r="R33" s="1067"/>
      <c r="S33" s="1067"/>
      <c r="T33" s="1067"/>
      <c r="U33" s="1067"/>
      <c r="V33" s="1067">
        <v>901</v>
      </c>
      <c r="W33" s="1067"/>
      <c r="X33" s="1067"/>
      <c r="Y33" s="1067"/>
      <c r="Z33" s="1067"/>
      <c r="AA33" s="1067">
        <v>158</v>
      </c>
      <c r="AB33" s="1067"/>
      <c r="AC33" s="1067"/>
      <c r="AD33" s="1067"/>
      <c r="AE33" s="1068"/>
      <c r="AF33" s="1063">
        <v>1069</v>
      </c>
      <c r="AG33" s="1064"/>
      <c r="AH33" s="1064"/>
      <c r="AI33" s="1064"/>
      <c r="AJ33" s="1065"/>
      <c r="AK33" s="1008">
        <v>281</v>
      </c>
      <c r="AL33" s="999"/>
      <c r="AM33" s="999"/>
      <c r="AN33" s="999"/>
      <c r="AO33" s="999"/>
      <c r="AP33" s="999">
        <v>2917</v>
      </c>
      <c r="AQ33" s="999"/>
      <c r="AR33" s="999"/>
      <c r="AS33" s="999"/>
      <c r="AT33" s="999"/>
      <c r="AU33" s="999">
        <v>1359</v>
      </c>
      <c r="AV33" s="999"/>
      <c r="AW33" s="999"/>
      <c r="AX33" s="999"/>
      <c r="AY33" s="999"/>
      <c r="AZ33" s="1069" t="s">
        <v>581</v>
      </c>
      <c r="BA33" s="1069"/>
      <c r="BB33" s="1069"/>
      <c r="BC33" s="1069"/>
      <c r="BD33" s="1069"/>
      <c r="BE33" s="1000" t="s">
        <v>410</v>
      </c>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15">
      <c r="A34" s="245">
        <v>7</v>
      </c>
      <c r="B34" s="1058" t="s">
        <v>411</v>
      </c>
      <c r="C34" s="1059"/>
      <c r="D34" s="1059"/>
      <c r="E34" s="1059"/>
      <c r="F34" s="1059"/>
      <c r="G34" s="1059"/>
      <c r="H34" s="1059"/>
      <c r="I34" s="1059"/>
      <c r="J34" s="1059"/>
      <c r="K34" s="1059"/>
      <c r="L34" s="1059"/>
      <c r="M34" s="1059"/>
      <c r="N34" s="1059"/>
      <c r="O34" s="1059"/>
      <c r="P34" s="1060"/>
      <c r="Q34" s="1066">
        <v>1248</v>
      </c>
      <c r="R34" s="1067"/>
      <c r="S34" s="1067"/>
      <c r="T34" s="1067"/>
      <c r="U34" s="1067"/>
      <c r="V34" s="1067">
        <v>983</v>
      </c>
      <c r="W34" s="1067"/>
      <c r="X34" s="1067"/>
      <c r="Y34" s="1067"/>
      <c r="Z34" s="1067"/>
      <c r="AA34" s="1067">
        <v>265</v>
      </c>
      <c r="AB34" s="1067"/>
      <c r="AC34" s="1067"/>
      <c r="AD34" s="1067"/>
      <c r="AE34" s="1068"/>
      <c r="AF34" s="1063">
        <v>2467</v>
      </c>
      <c r="AG34" s="1064"/>
      <c r="AH34" s="1064"/>
      <c r="AI34" s="1064"/>
      <c r="AJ34" s="1065"/>
      <c r="AK34" s="1008">
        <v>256</v>
      </c>
      <c r="AL34" s="999"/>
      <c r="AM34" s="999"/>
      <c r="AN34" s="999"/>
      <c r="AO34" s="999"/>
      <c r="AP34" s="999">
        <v>574</v>
      </c>
      <c r="AQ34" s="999"/>
      <c r="AR34" s="999"/>
      <c r="AS34" s="999"/>
      <c r="AT34" s="999"/>
      <c r="AU34" s="999">
        <v>366</v>
      </c>
      <c r="AV34" s="999"/>
      <c r="AW34" s="999"/>
      <c r="AX34" s="999"/>
      <c r="AY34" s="999"/>
      <c r="AZ34" s="1069" t="s">
        <v>581</v>
      </c>
      <c r="BA34" s="1069"/>
      <c r="BB34" s="1069"/>
      <c r="BC34" s="1069"/>
      <c r="BD34" s="1069"/>
      <c r="BE34" s="1000" t="s">
        <v>412</v>
      </c>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15">
      <c r="A35" s="245">
        <v>8</v>
      </c>
      <c r="B35" s="1058" t="s">
        <v>413</v>
      </c>
      <c r="C35" s="1059"/>
      <c r="D35" s="1059"/>
      <c r="E35" s="1059"/>
      <c r="F35" s="1059"/>
      <c r="G35" s="1059"/>
      <c r="H35" s="1059"/>
      <c r="I35" s="1059"/>
      <c r="J35" s="1059"/>
      <c r="K35" s="1059"/>
      <c r="L35" s="1059"/>
      <c r="M35" s="1059"/>
      <c r="N35" s="1059"/>
      <c r="O35" s="1059"/>
      <c r="P35" s="1060"/>
      <c r="Q35" s="1066">
        <v>2368</v>
      </c>
      <c r="R35" s="1067"/>
      <c r="S35" s="1067"/>
      <c r="T35" s="1067"/>
      <c r="U35" s="1067"/>
      <c r="V35" s="1067">
        <v>2427</v>
      </c>
      <c r="W35" s="1067"/>
      <c r="X35" s="1067"/>
      <c r="Y35" s="1067"/>
      <c r="Z35" s="1067"/>
      <c r="AA35" s="1067">
        <v>-59</v>
      </c>
      <c r="AB35" s="1067"/>
      <c r="AC35" s="1067"/>
      <c r="AD35" s="1067"/>
      <c r="AE35" s="1068"/>
      <c r="AF35" s="1063">
        <v>518</v>
      </c>
      <c r="AG35" s="1064"/>
      <c r="AH35" s="1064"/>
      <c r="AI35" s="1064"/>
      <c r="AJ35" s="1065"/>
      <c r="AK35" s="1008">
        <v>21616</v>
      </c>
      <c r="AL35" s="999"/>
      <c r="AM35" s="999"/>
      <c r="AN35" s="999"/>
      <c r="AO35" s="999"/>
      <c r="AP35" s="999">
        <v>13846</v>
      </c>
      <c r="AQ35" s="999"/>
      <c r="AR35" s="999"/>
      <c r="AS35" s="999"/>
      <c r="AT35" s="999"/>
      <c r="AU35" s="999">
        <v>12502</v>
      </c>
      <c r="AV35" s="999"/>
      <c r="AW35" s="999"/>
      <c r="AX35" s="999"/>
      <c r="AY35" s="999"/>
      <c r="AZ35" s="1069" t="s">
        <v>581</v>
      </c>
      <c r="BA35" s="1069"/>
      <c r="BB35" s="1069"/>
      <c r="BC35" s="1069"/>
      <c r="BD35" s="1069"/>
      <c r="BE35" s="1000" t="s">
        <v>414</v>
      </c>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15">
      <c r="A36" s="245">
        <v>9</v>
      </c>
      <c r="B36" s="1058" t="s">
        <v>415</v>
      </c>
      <c r="C36" s="1059"/>
      <c r="D36" s="1059"/>
      <c r="E36" s="1059"/>
      <c r="F36" s="1059"/>
      <c r="G36" s="1059"/>
      <c r="H36" s="1059"/>
      <c r="I36" s="1059"/>
      <c r="J36" s="1059"/>
      <c r="K36" s="1059"/>
      <c r="L36" s="1059"/>
      <c r="M36" s="1059"/>
      <c r="N36" s="1059"/>
      <c r="O36" s="1059"/>
      <c r="P36" s="1060"/>
      <c r="Q36" s="1066">
        <v>6</v>
      </c>
      <c r="R36" s="1067"/>
      <c r="S36" s="1067"/>
      <c r="T36" s="1067"/>
      <c r="U36" s="1067"/>
      <c r="V36" s="1067">
        <v>6</v>
      </c>
      <c r="W36" s="1067"/>
      <c r="X36" s="1067"/>
      <c r="Y36" s="1067"/>
      <c r="Z36" s="1067"/>
      <c r="AA36" s="1067" t="s">
        <v>580</v>
      </c>
      <c r="AB36" s="1067"/>
      <c r="AC36" s="1067"/>
      <c r="AD36" s="1067"/>
      <c r="AE36" s="1068"/>
      <c r="AF36" s="1063" t="s">
        <v>416</v>
      </c>
      <c r="AG36" s="1064"/>
      <c r="AH36" s="1064"/>
      <c r="AI36" s="1064"/>
      <c r="AJ36" s="1065"/>
      <c r="AK36" s="1008">
        <v>0</v>
      </c>
      <c r="AL36" s="999"/>
      <c r="AM36" s="999"/>
      <c r="AN36" s="999"/>
      <c r="AO36" s="999"/>
      <c r="AP36" s="999" t="s">
        <v>580</v>
      </c>
      <c r="AQ36" s="999"/>
      <c r="AR36" s="999"/>
      <c r="AS36" s="999"/>
      <c r="AT36" s="999"/>
      <c r="AU36" s="999" t="s">
        <v>598</v>
      </c>
      <c r="AV36" s="999"/>
      <c r="AW36" s="999"/>
      <c r="AX36" s="999"/>
      <c r="AY36" s="999"/>
      <c r="AZ36" s="1069" t="s">
        <v>581</v>
      </c>
      <c r="BA36" s="1069"/>
      <c r="BB36" s="1069"/>
      <c r="BC36" s="1069"/>
      <c r="BD36" s="1069"/>
      <c r="BE36" s="1000" t="s">
        <v>417</v>
      </c>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15">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15">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15">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15">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15">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15">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15">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15">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15">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15">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15">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15">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15">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15">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15">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15">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15">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15">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15">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15">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15">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15">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15">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15">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15">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418</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
      <c r="A63" s="243" t="s">
        <v>392</v>
      </c>
      <c r="B63" s="965" t="s">
        <v>419</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4276</v>
      </c>
      <c r="AG63" s="987"/>
      <c r="AH63" s="987"/>
      <c r="AI63" s="987"/>
      <c r="AJ63" s="1050"/>
      <c r="AK63" s="1051"/>
      <c r="AL63" s="991"/>
      <c r="AM63" s="991"/>
      <c r="AN63" s="991"/>
      <c r="AO63" s="991"/>
      <c r="AP63" s="987">
        <v>17723</v>
      </c>
      <c r="AQ63" s="987"/>
      <c r="AR63" s="987"/>
      <c r="AS63" s="987"/>
      <c r="AT63" s="987"/>
      <c r="AU63" s="987">
        <v>14317</v>
      </c>
      <c r="AV63" s="987"/>
      <c r="AW63" s="987"/>
      <c r="AX63" s="987"/>
      <c r="AY63" s="987"/>
      <c r="AZ63" s="1045"/>
      <c r="BA63" s="1045"/>
      <c r="BB63" s="1045"/>
      <c r="BC63" s="1045"/>
      <c r="BD63" s="1045"/>
      <c r="BE63" s="988"/>
      <c r="BF63" s="988"/>
      <c r="BG63" s="988"/>
      <c r="BH63" s="988"/>
      <c r="BI63" s="989"/>
      <c r="BJ63" s="1046" t="s">
        <v>128</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
      <c r="A65" s="235" t="s">
        <v>420</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15">
      <c r="A66" s="1023" t="s">
        <v>421</v>
      </c>
      <c r="B66" s="1024"/>
      <c r="C66" s="1024"/>
      <c r="D66" s="1024"/>
      <c r="E66" s="1024"/>
      <c r="F66" s="1024"/>
      <c r="G66" s="1024"/>
      <c r="H66" s="1024"/>
      <c r="I66" s="1024"/>
      <c r="J66" s="1024"/>
      <c r="K66" s="1024"/>
      <c r="L66" s="1024"/>
      <c r="M66" s="1024"/>
      <c r="N66" s="1024"/>
      <c r="O66" s="1024"/>
      <c r="P66" s="1025"/>
      <c r="Q66" s="1029" t="s">
        <v>422</v>
      </c>
      <c r="R66" s="1030"/>
      <c r="S66" s="1030"/>
      <c r="T66" s="1030"/>
      <c r="U66" s="1031"/>
      <c r="V66" s="1029" t="s">
        <v>423</v>
      </c>
      <c r="W66" s="1030"/>
      <c r="X66" s="1030"/>
      <c r="Y66" s="1030"/>
      <c r="Z66" s="1031"/>
      <c r="AA66" s="1029" t="s">
        <v>424</v>
      </c>
      <c r="AB66" s="1030"/>
      <c r="AC66" s="1030"/>
      <c r="AD66" s="1030"/>
      <c r="AE66" s="1031"/>
      <c r="AF66" s="1035" t="s">
        <v>399</v>
      </c>
      <c r="AG66" s="1036"/>
      <c r="AH66" s="1036"/>
      <c r="AI66" s="1036"/>
      <c r="AJ66" s="1037"/>
      <c r="AK66" s="1029" t="s">
        <v>425</v>
      </c>
      <c r="AL66" s="1024"/>
      <c r="AM66" s="1024"/>
      <c r="AN66" s="1024"/>
      <c r="AO66" s="1025"/>
      <c r="AP66" s="1029" t="s">
        <v>401</v>
      </c>
      <c r="AQ66" s="1030"/>
      <c r="AR66" s="1030"/>
      <c r="AS66" s="1030"/>
      <c r="AT66" s="1031"/>
      <c r="AU66" s="1029" t="s">
        <v>426</v>
      </c>
      <c r="AV66" s="1030"/>
      <c r="AW66" s="1030"/>
      <c r="AX66" s="1030"/>
      <c r="AY66" s="1031"/>
      <c r="AZ66" s="1029" t="s">
        <v>377</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15">
      <c r="A68" s="239">
        <v>1</v>
      </c>
      <c r="B68" s="1013" t="s">
        <v>582</v>
      </c>
      <c r="C68" s="1014"/>
      <c r="D68" s="1014"/>
      <c r="E68" s="1014"/>
      <c r="F68" s="1014"/>
      <c r="G68" s="1014"/>
      <c r="H68" s="1014"/>
      <c r="I68" s="1014"/>
      <c r="J68" s="1014"/>
      <c r="K68" s="1014"/>
      <c r="L68" s="1014"/>
      <c r="M68" s="1014"/>
      <c r="N68" s="1014"/>
      <c r="O68" s="1014"/>
      <c r="P68" s="1015"/>
      <c r="Q68" s="1016">
        <v>107</v>
      </c>
      <c r="R68" s="1010"/>
      <c r="S68" s="1010"/>
      <c r="T68" s="1010"/>
      <c r="U68" s="1010"/>
      <c r="V68" s="1010">
        <v>85</v>
      </c>
      <c r="W68" s="1010"/>
      <c r="X68" s="1010"/>
      <c r="Y68" s="1010"/>
      <c r="Z68" s="1010"/>
      <c r="AA68" s="1010">
        <v>22</v>
      </c>
      <c r="AB68" s="1010"/>
      <c r="AC68" s="1010"/>
      <c r="AD68" s="1010"/>
      <c r="AE68" s="1010"/>
      <c r="AF68" s="1010">
        <v>22</v>
      </c>
      <c r="AG68" s="1010"/>
      <c r="AH68" s="1010"/>
      <c r="AI68" s="1010"/>
      <c r="AJ68" s="1010"/>
      <c r="AK68" s="1010">
        <v>33</v>
      </c>
      <c r="AL68" s="1010"/>
      <c r="AM68" s="1010"/>
      <c r="AN68" s="1010"/>
      <c r="AO68" s="1010"/>
      <c r="AP68" s="1010" t="s">
        <v>598</v>
      </c>
      <c r="AQ68" s="1010"/>
      <c r="AR68" s="1010"/>
      <c r="AS68" s="1010"/>
      <c r="AT68" s="1010"/>
      <c r="AU68" s="1010" t="s">
        <v>598</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15">
      <c r="A69" s="241">
        <v>2</v>
      </c>
      <c r="B69" s="1002" t="s">
        <v>583</v>
      </c>
      <c r="C69" s="1003"/>
      <c r="D69" s="1003"/>
      <c r="E69" s="1003"/>
      <c r="F69" s="1003"/>
      <c r="G69" s="1003"/>
      <c r="H69" s="1003"/>
      <c r="I69" s="1003"/>
      <c r="J69" s="1003"/>
      <c r="K69" s="1003"/>
      <c r="L69" s="1003"/>
      <c r="M69" s="1003"/>
      <c r="N69" s="1003"/>
      <c r="O69" s="1003"/>
      <c r="P69" s="1004"/>
      <c r="Q69" s="1005">
        <v>78</v>
      </c>
      <c r="R69" s="999"/>
      <c r="S69" s="999"/>
      <c r="T69" s="999"/>
      <c r="U69" s="999"/>
      <c r="V69" s="999">
        <v>74</v>
      </c>
      <c r="W69" s="999"/>
      <c r="X69" s="999"/>
      <c r="Y69" s="999"/>
      <c r="Z69" s="999"/>
      <c r="AA69" s="999">
        <v>4</v>
      </c>
      <c r="AB69" s="999"/>
      <c r="AC69" s="999"/>
      <c r="AD69" s="999"/>
      <c r="AE69" s="999"/>
      <c r="AF69" s="999">
        <v>4</v>
      </c>
      <c r="AG69" s="999"/>
      <c r="AH69" s="999"/>
      <c r="AI69" s="999"/>
      <c r="AJ69" s="999"/>
      <c r="AK69" s="999">
        <v>0</v>
      </c>
      <c r="AL69" s="999"/>
      <c r="AM69" s="999"/>
      <c r="AN69" s="999"/>
      <c r="AO69" s="999"/>
      <c r="AP69" s="999">
        <v>0</v>
      </c>
      <c r="AQ69" s="999"/>
      <c r="AR69" s="999"/>
      <c r="AS69" s="999"/>
      <c r="AT69" s="999"/>
      <c r="AU69" s="999">
        <v>0</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15">
      <c r="A70" s="241">
        <v>3</v>
      </c>
      <c r="B70" s="1002" t="s">
        <v>584</v>
      </c>
      <c r="C70" s="1003"/>
      <c r="D70" s="1003"/>
      <c r="E70" s="1003"/>
      <c r="F70" s="1003"/>
      <c r="G70" s="1003"/>
      <c r="H70" s="1003"/>
      <c r="I70" s="1003"/>
      <c r="J70" s="1003"/>
      <c r="K70" s="1003"/>
      <c r="L70" s="1003"/>
      <c r="M70" s="1003"/>
      <c r="N70" s="1003"/>
      <c r="O70" s="1003"/>
      <c r="P70" s="1004"/>
      <c r="Q70" s="1005">
        <v>287333</v>
      </c>
      <c r="R70" s="999"/>
      <c r="S70" s="999"/>
      <c r="T70" s="999"/>
      <c r="U70" s="999"/>
      <c r="V70" s="999">
        <v>287319</v>
      </c>
      <c r="W70" s="999"/>
      <c r="X70" s="999"/>
      <c r="Y70" s="999"/>
      <c r="Z70" s="999"/>
      <c r="AA70" s="999">
        <v>13</v>
      </c>
      <c r="AB70" s="999"/>
      <c r="AC70" s="999"/>
      <c r="AD70" s="999"/>
      <c r="AE70" s="999"/>
      <c r="AF70" s="999">
        <v>13</v>
      </c>
      <c r="AG70" s="999"/>
      <c r="AH70" s="999"/>
      <c r="AI70" s="999"/>
      <c r="AJ70" s="999"/>
      <c r="AK70" s="999">
        <v>11126</v>
      </c>
      <c r="AL70" s="999"/>
      <c r="AM70" s="999"/>
      <c r="AN70" s="999"/>
      <c r="AO70" s="999"/>
      <c r="AP70" s="999">
        <v>0</v>
      </c>
      <c r="AQ70" s="999"/>
      <c r="AR70" s="999"/>
      <c r="AS70" s="999"/>
      <c r="AT70" s="999"/>
      <c r="AU70" s="999">
        <v>0</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15">
      <c r="A71" s="241">
        <v>4</v>
      </c>
      <c r="B71" s="1002" t="s">
        <v>585</v>
      </c>
      <c r="C71" s="1003"/>
      <c r="D71" s="1003"/>
      <c r="E71" s="1003"/>
      <c r="F71" s="1003"/>
      <c r="G71" s="1003"/>
      <c r="H71" s="1003"/>
      <c r="I71" s="1003"/>
      <c r="J71" s="1003"/>
      <c r="K71" s="1003"/>
      <c r="L71" s="1003"/>
      <c r="M71" s="1003"/>
      <c r="N71" s="1003"/>
      <c r="O71" s="1003"/>
      <c r="P71" s="1004"/>
      <c r="Q71" s="1005">
        <v>6793</v>
      </c>
      <c r="R71" s="999"/>
      <c r="S71" s="999"/>
      <c r="T71" s="999"/>
      <c r="U71" s="999"/>
      <c r="V71" s="999">
        <v>6562</v>
      </c>
      <c r="W71" s="999"/>
      <c r="X71" s="999"/>
      <c r="Y71" s="999"/>
      <c r="Z71" s="999"/>
      <c r="AA71" s="999">
        <v>231</v>
      </c>
      <c r="AB71" s="999"/>
      <c r="AC71" s="999"/>
      <c r="AD71" s="999"/>
      <c r="AE71" s="999"/>
      <c r="AF71" s="999">
        <v>231</v>
      </c>
      <c r="AG71" s="999"/>
      <c r="AH71" s="999"/>
      <c r="AI71" s="999"/>
      <c r="AJ71" s="999"/>
      <c r="AK71" s="999">
        <v>318</v>
      </c>
      <c r="AL71" s="999"/>
      <c r="AM71" s="999"/>
      <c r="AN71" s="999"/>
      <c r="AO71" s="999"/>
      <c r="AP71" s="999" t="s">
        <v>598</v>
      </c>
      <c r="AQ71" s="999"/>
      <c r="AR71" s="999"/>
      <c r="AS71" s="999"/>
      <c r="AT71" s="999"/>
      <c r="AU71" s="999" t="s">
        <v>598</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15">
      <c r="A72" s="241">
        <v>5</v>
      </c>
      <c r="B72" s="1002" t="s">
        <v>586</v>
      </c>
      <c r="C72" s="1003"/>
      <c r="D72" s="1003"/>
      <c r="E72" s="1003"/>
      <c r="F72" s="1003"/>
      <c r="G72" s="1003"/>
      <c r="H72" s="1003"/>
      <c r="I72" s="1003"/>
      <c r="J72" s="1003"/>
      <c r="K72" s="1003"/>
      <c r="L72" s="1003"/>
      <c r="M72" s="1003"/>
      <c r="N72" s="1003"/>
      <c r="O72" s="1003"/>
      <c r="P72" s="1004"/>
      <c r="Q72" s="1005">
        <v>975</v>
      </c>
      <c r="R72" s="999"/>
      <c r="S72" s="999"/>
      <c r="T72" s="999"/>
      <c r="U72" s="999"/>
      <c r="V72" s="999">
        <v>756</v>
      </c>
      <c r="W72" s="999"/>
      <c r="X72" s="999"/>
      <c r="Y72" s="999"/>
      <c r="Z72" s="999"/>
      <c r="AA72" s="999">
        <v>219</v>
      </c>
      <c r="AB72" s="999"/>
      <c r="AC72" s="999"/>
      <c r="AD72" s="999"/>
      <c r="AE72" s="999"/>
      <c r="AF72" s="999">
        <v>219</v>
      </c>
      <c r="AG72" s="999"/>
      <c r="AH72" s="999"/>
      <c r="AI72" s="999"/>
      <c r="AJ72" s="999"/>
      <c r="AK72" s="999" t="s">
        <v>598</v>
      </c>
      <c r="AL72" s="999"/>
      <c r="AM72" s="999"/>
      <c r="AN72" s="999"/>
      <c r="AO72" s="999"/>
      <c r="AP72" s="999" t="s">
        <v>598</v>
      </c>
      <c r="AQ72" s="999"/>
      <c r="AR72" s="999"/>
      <c r="AS72" s="999"/>
      <c r="AT72" s="999"/>
      <c r="AU72" s="999" t="s">
        <v>598</v>
      </c>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15">
      <c r="A73" s="241">
        <v>6</v>
      </c>
      <c r="B73" s="1002" t="s">
        <v>587</v>
      </c>
      <c r="C73" s="1003"/>
      <c r="D73" s="1003"/>
      <c r="E73" s="1003"/>
      <c r="F73" s="1003"/>
      <c r="G73" s="1003"/>
      <c r="H73" s="1003"/>
      <c r="I73" s="1003"/>
      <c r="J73" s="1003"/>
      <c r="K73" s="1003"/>
      <c r="L73" s="1003"/>
      <c r="M73" s="1003"/>
      <c r="N73" s="1003"/>
      <c r="O73" s="1003"/>
      <c r="P73" s="1004"/>
      <c r="Q73" s="1005">
        <v>236</v>
      </c>
      <c r="R73" s="999"/>
      <c r="S73" s="999"/>
      <c r="T73" s="999"/>
      <c r="U73" s="999"/>
      <c r="V73" s="999">
        <v>232</v>
      </c>
      <c r="W73" s="999"/>
      <c r="X73" s="999"/>
      <c r="Y73" s="999"/>
      <c r="Z73" s="999"/>
      <c r="AA73" s="999">
        <v>4</v>
      </c>
      <c r="AB73" s="999"/>
      <c r="AC73" s="999"/>
      <c r="AD73" s="999"/>
      <c r="AE73" s="999"/>
      <c r="AF73" s="999">
        <v>4</v>
      </c>
      <c r="AG73" s="999"/>
      <c r="AH73" s="999"/>
      <c r="AI73" s="999"/>
      <c r="AJ73" s="999"/>
      <c r="AK73" s="999">
        <v>229</v>
      </c>
      <c r="AL73" s="999"/>
      <c r="AM73" s="999"/>
      <c r="AN73" s="999"/>
      <c r="AO73" s="999"/>
      <c r="AP73" s="999" t="s">
        <v>598</v>
      </c>
      <c r="AQ73" s="999"/>
      <c r="AR73" s="999"/>
      <c r="AS73" s="999"/>
      <c r="AT73" s="999"/>
      <c r="AU73" s="999" t="s">
        <v>598</v>
      </c>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15">
      <c r="A74" s="241">
        <v>7</v>
      </c>
      <c r="B74" s="1002" t="s">
        <v>588</v>
      </c>
      <c r="C74" s="1003"/>
      <c r="D74" s="1003"/>
      <c r="E74" s="1003"/>
      <c r="F74" s="1003"/>
      <c r="G74" s="1003"/>
      <c r="H74" s="1003"/>
      <c r="I74" s="1003"/>
      <c r="J74" s="1003"/>
      <c r="K74" s="1003"/>
      <c r="L74" s="1003"/>
      <c r="M74" s="1003"/>
      <c r="N74" s="1003"/>
      <c r="O74" s="1003"/>
      <c r="P74" s="1004"/>
      <c r="Q74" s="1005">
        <v>11</v>
      </c>
      <c r="R74" s="999"/>
      <c r="S74" s="999"/>
      <c r="T74" s="999"/>
      <c r="U74" s="999"/>
      <c r="V74" s="999">
        <v>11</v>
      </c>
      <c r="W74" s="999"/>
      <c r="X74" s="999"/>
      <c r="Y74" s="999"/>
      <c r="Z74" s="999"/>
      <c r="AA74" s="999">
        <v>0</v>
      </c>
      <c r="AB74" s="999"/>
      <c r="AC74" s="999"/>
      <c r="AD74" s="999"/>
      <c r="AE74" s="999"/>
      <c r="AF74" s="999">
        <v>0</v>
      </c>
      <c r="AG74" s="999"/>
      <c r="AH74" s="999"/>
      <c r="AI74" s="999"/>
      <c r="AJ74" s="999"/>
      <c r="AK74" s="999" t="s">
        <v>598</v>
      </c>
      <c r="AL74" s="999"/>
      <c r="AM74" s="999"/>
      <c r="AN74" s="999"/>
      <c r="AO74" s="999"/>
      <c r="AP74" s="999" t="s">
        <v>598</v>
      </c>
      <c r="AQ74" s="999"/>
      <c r="AR74" s="999"/>
      <c r="AS74" s="999"/>
      <c r="AT74" s="999"/>
      <c r="AU74" s="999" t="s">
        <v>598</v>
      </c>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15">
      <c r="A75" s="241">
        <v>8</v>
      </c>
      <c r="B75" s="1002" t="s">
        <v>589</v>
      </c>
      <c r="C75" s="1003"/>
      <c r="D75" s="1003"/>
      <c r="E75" s="1003"/>
      <c r="F75" s="1003"/>
      <c r="G75" s="1003"/>
      <c r="H75" s="1003"/>
      <c r="I75" s="1003"/>
      <c r="J75" s="1003"/>
      <c r="K75" s="1003"/>
      <c r="L75" s="1003"/>
      <c r="M75" s="1003"/>
      <c r="N75" s="1003"/>
      <c r="O75" s="1003"/>
      <c r="P75" s="1004"/>
      <c r="Q75" s="1006">
        <v>110</v>
      </c>
      <c r="R75" s="1007"/>
      <c r="S75" s="1007"/>
      <c r="T75" s="1007"/>
      <c r="U75" s="1008"/>
      <c r="V75" s="1009">
        <v>90</v>
      </c>
      <c r="W75" s="1007"/>
      <c r="X75" s="1007"/>
      <c r="Y75" s="1007"/>
      <c r="Z75" s="1008"/>
      <c r="AA75" s="1009">
        <v>20</v>
      </c>
      <c r="AB75" s="1007"/>
      <c r="AC75" s="1007"/>
      <c r="AD75" s="1007"/>
      <c r="AE75" s="1008"/>
      <c r="AF75" s="1009">
        <v>20</v>
      </c>
      <c r="AG75" s="1007"/>
      <c r="AH75" s="1007"/>
      <c r="AI75" s="1007"/>
      <c r="AJ75" s="1008"/>
      <c r="AK75" s="1009">
        <v>0</v>
      </c>
      <c r="AL75" s="1007"/>
      <c r="AM75" s="1007"/>
      <c r="AN75" s="1007"/>
      <c r="AO75" s="1008"/>
      <c r="AP75" s="1009">
        <v>0</v>
      </c>
      <c r="AQ75" s="1007"/>
      <c r="AR75" s="1007"/>
      <c r="AS75" s="1007"/>
      <c r="AT75" s="1008"/>
      <c r="AU75" s="1009">
        <v>0</v>
      </c>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15">
      <c r="A76" s="241">
        <v>9</v>
      </c>
      <c r="B76" s="1002" t="s">
        <v>590</v>
      </c>
      <c r="C76" s="1003"/>
      <c r="D76" s="1003"/>
      <c r="E76" s="1003"/>
      <c r="F76" s="1003"/>
      <c r="G76" s="1003"/>
      <c r="H76" s="1003"/>
      <c r="I76" s="1003"/>
      <c r="J76" s="1003"/>
      <c r="K76" s="1003"/>
      <c r="L76" s="1003"/>
      <c r="M76" s="1003"/>
      <c r="N76" s="1003"/>
      <c r="O76" s="1003"/>
      <c r="P76" s="1004"/>
      <c r="Q76" s="1006">
        <v>16</v>
      </c>
      <c r="R76" s="1007"/>
      <c r="S76" s="1007"/>
      <c r="T76" s="1007"/>
      <c r="U76" s="1008"/>
      <c r="V76" s="1009">
        <v>14</v>
      </c>
      <c r="W76" s="1007"/>
      <c r="X76" s="1007"/>
      <c r="Y76" s="1007"/>
      <c r="Z76" s="1008"/>
      <c r="AA76" s="1009">
        <v>2</v>
      </c>
      <c r="AB76" s="1007"/>
      <c r="AC76" s="1007"/>
      <c r="AD76" s="1007"/>
      <c r="AE76" s="1008"/>
      <c r="AF76" s="1009">
        <v>2</v>
      </c>
      <c r="AG76" s="1007"/>
      <c r="AH76" s="1007"/>
      <c r="AI76" s="1007"/>
      <c r="AJ76" s="1008"/>
      <c r="AK76" s="1009" t="s">
        <v>518</v>
      </c>
      <c r="AL76" s="1007"/>
      <c r="AM76" s="1007"/>
      <c r="AN76" s="1007"/>
      <c r="AO76" s="1008"/>
      <c r="AP76" s="1009" t="s">
        <v>518</v>
      </c>
      <c r="AQ76" s="1007"/>
      <c r="AR76" s="1007"/>
      <c r="AS76" s="1007"/>
      <c r="AT76" s="1008"/>
      <c r="AU76" s="1009" t="s">
        <v>518</v>
      </c>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15">
      <c r="A77" s="241">
        <v>10</v>
      </c>
      <c r="B77" s="1002" t="s">
        <v>599</v>
      </c>
      <c r="C77" s="1003"/>
      <c r="D77" s="1003"/>
      <c r="E77" s="1003"/>
      <c r="F77" s="1003"/>
      <c r="G77" s="1003"/>
      <c r="H77" s="1003"/>
      <c r="I77" s="1003"/>
      <c r="J77" s="1003"/>
      <c r="K77" s="1003"/>
      <c r="L77" s="1003"/>
      <c r="M77" s="1003"/>
      <c r="N77" s="1003"/>
      <c r="O77" s="1003"/>
      <c r="P77" s="1004"/>
      <c r="Q77" s="1006">
        <v>38</v>
      </c>
      <c r="R77" s="1007"/>
      <c r="S77" s="1007"/>
      <c r="T77" s="1007"/>
      <c r="U77" s="1008"/>
      <c r="V77" s="1009">
        <v>34</v>
      </c>
      <c r="W77" s="1007"/>
      <c r="X77" s="1007"/>
      <c r="Y77" s="1007"/>
      <c r="Z77" s="1008"/>
      <c r="AA77" s="1009">
        <v>4</v>
      </c>
      <c r="AB77" s="1007"/>
      <c r="AC77" s="1007"/>
      <c r="AD77" s="1007"/>
      <c r="AE77" s="1008"/>
      <c r="AF77" s="1009">
        <v>4</v>
      </c>
      <c r="AG77" s="1007"/>
      <c r="AH77" s="1007"/>
      <c r="AI77" s="1007"/>
      <c r="AJ77" s="1008"/>
      <c r="AK77" s="1009" t="s">
        <v>518</v>
      </c>
      <c r="AL77" s="1007"/>
      <c r="AM77" s="1007"/>
      <c r="AN77" s="1007"/>
      <c r="AO77" s="1008"/>
      <c r="AP77" s="1009" t="s">
        <v>518</v>
      </c>
      <c r="AQ77" s="1007"/>
      <c r="AR77" s="1007"/>
      <c r="AS77" s="1007"/>
      <c r="AT77" s="1008"/>
      <c r="AU77" s="1009" t="s">
        <v>518</v>
      </c>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15">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15">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15">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15">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15">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15">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15">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15">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15">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15">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
      <c r="A88" s="243" t="s">
        <v>392</v>
      </c>
      <c r="B88" s="965" t="s">
        <v>427</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519</v>
      </c>
      <c r="AG88" s="987"/>
      <c r="AH88" s="987"/>
      <c r="AI88" s="987"/>
      <c r="AJ88" s="987"/>
      <c r="AK88" s="991"/>
      <c r="AL88" s="991"/>
      <c r="AM88" s="991"/>
      <c r="AN88" s="991"/>
      <c r="AO88" s="991"/>
      <c r="AP88" s="987">
        <v>0</v>
      </c>
      <c r="AQ88" s="987"/>
      <c r="AR88" s="987"/>
      <c r="AS88" s="987"/>
      <c r="AT88" s="987"/>
      <c r="AU88" s="987">
        <v>0</v>
      </c>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965" t="s">
        <v>428</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970</v>
      </c>
      <c r="CS102" s="981"/>
      <c r="CT102" s="981"/>
      <c r="CU102" s="981"/>
      <c r="CV102" s="982"/>
      <c r="CW102" s="980">
        <v>5</v>
      </c>
      <c r="CX102" s="981"/>
      <c r="CY102" s="981"/>
      <c r="CZ102" s="981"/>
      <c r="DA102" s="982"/>
      <c r="DB102" s="980">
        <v>374</v>
      </c>
      <c r="DC102" s="981"/>
      <c r="DD102" s="981"/>
      <c r="DE102" s="981"/>
      <c r="DF102" s="982"/>
      <c r="DG102" s="980" t="s">
        <v>581</v>
      </c>
      <c r="DH102" s="981"/>
      <c r="DI102" s="981"/>
      <c r="DJ102" s="981"/>
      <c r="DK102" s="982"/>
      <c r="DL102" s="980" t="s">
        <v>581</v>
      </c>
      <c r="DM102" s="981"/>
      <c r="DN102" s="981"/>
      <c r="DO102" s="981"/>
      <c r="DP102" s="982"/>
      <c r="DQ102" s="980" t="s">
        <v>581</v>
      </c>
      <c r="DR102" s="981"/>
      <c r="DS102" s="981"/>
      <c r="DT102" s="981"/>
      <c r="DU102" s="982"/>
      <c r="DV102" s="965"/>
      <c r="DW102" s="966"/>
      <c r="DX102" s="966"/>
      <c r="DY102" s="966"/>
      <c r="DZ102" s="967"/>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429</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430</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0" t="s">
        <v>433</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434</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15">
      <c r="A109" s="923" t="s">
        <v>435</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436</v>
      </c>
      <c r="AB109" s="924"/>
      <c r="AC109" s="924"/>
      <c r="AD109" s="924"/>
      <c r="AE109" s="925"/>
      <c r="AF109" s="926" t="s">
        <v>437</v>
      </c>
      <c r="AG109" s="924"/>
      <c r="AH109" s="924"/>
      <c r="AI109" s="924"/>
      <c r="AJ109" s="925"/>
      <c r="AK109" s="926" t="s">
        <v>303</v>
      </c>
      <c r="AL109" s="924"/>
      <c r="AM109" s="924"/>
      <c r="AN109" s="924"/>
      <c r="AO109" s="925"/>
      <c r="AP109" s="926" t="s">
        <v>438</v>
      </c>
      <c r="AQ109" s="924"/>
      <c r="AR109" s="924"/>
      <c r="AS109" s="924"/>
      <c r="AT109" s="957"/>
      <c r="AU109" s="923" t="s">
        <v>435</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436</v>
      </c>
      <c r="BR109" s="924"/>
      <c r="BS109" s="924"/>
      <c r="BT109" s="924"/>
      <c r="BU109" s="925"/>
      <c r="BV109" s="926" t="s">
        <v>437</v>
      </c>
      <c r="BW109" s="924"/>
      <c r="BX109" s="924"/>
      <c r="BY109" s="924"/>
      <c r="BZ109" s="925"/>
      <c r="CA109" s="926" t="s">
        <v>303</v>
      </c>
      <c r="CB109" s="924"/>
      <c r="CC109" s="924"/>
      <c r="CD109" s="924"/>
      <c r="CE109" s="925"/>
      <c r="CF109" s="964" t="s">
        <v>438</v>
      </c>
      <c r="CG109" s="964"/>
      <c r="CH109" s="964"/>
      <c r="CI109" s="964"/>
      <c r="CJ109" s="964"/>
      <c r="CK109" s="926" t="s">
        <v>439</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436</v>
      </c>
      <c r="DH109" s="924"/>
      <c r="DI109" s="924"/>
      <c r="DJ109" s="924"/>
      <c r="DK109" s="925"/>
      <c r="DL109" s="926" t="s">
        <v>437</v>
      </c>
      <c r="DM109" s="924"/>
      <c r="DN109" s="924"/>
      <c r="DO109" s="924"/>
      <c r="DP109" s="925"/>
      <c r="DQ109" s="926" t="s">
        <v>303</v>
      </c>
      <c r="DR109" s="924"/>
      <c r="DS109" s="924"/>
      <c r="DT109" s="924"/>
      <c r="DU109" s="925"/>
      <c r="DV109" s="926" t="s">
        <v>438</v>
      </c>
      <c r="DW109" s="924"/>
      <c r="DX109" s="924"/>
      <c r="DY109" s="924"/>
      <c r="DZ109" s="957"/>
    </row>
    <row r="110" spans="1:131" s="233" customFormat="1" ht="26.25" customHeight="1" x14ac:dyDescent="0.15">
      <c r="A110" s="835" t="s">
        <v>440</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2921699</v>
      </c>
      <c r="AB110" s="917"/>
      <c r="AC110" s="917"/>
      <c r="AD110" s="917"/>
      <c r="AE110" s="918"/>
      <c r="AF110" s="919">
        <v>2848302</v>
      </c>
      <c r="AG110" s="917"/>
      <c r="AH110" s="917"/>
      <c r="AI110" s="917"/>
      <c r="AJ110" s="918"/>
      <c r="AK110" s="919">
        <v>2745433</v>
      </c>
      <c r="AL110" s="917"/>
      <c r="AM110" s="917"/>
      <c r="AN110" s="917"/>
      <c r="AO110" s="918"/>
      <c r="AP110" s="920">
        <v>25.5</v>
      </c>
      <c r="AQ110" s="921"/>
      <c r="AR110" s="921"/>
      <c r="AS110" s="921"/>
      <c r="AT110" s="922"/>
      <c r="AU110" s="958" t="s">
        <v>73</v>
      </c>
      <c r="AV110" s="959"/>
      <c r="AW110" s="959"/>
      <c r="AX110" s="959"/>
      <c r="AY110" s="959"/>
      <c r="AZ110" s="888" t="s">
        <v>441</v>
      </c>
      <c r="BA110" s="836"/>
      <c r="BB110" s="836"/>
      <c r="BC110" s="836"/>
      <c r="BD110" s="836"/>
      <c r="BE110" s="836"/>
      <c r="BF110" s="836"/>
      <c r="BG110" s="836"/>
      <c r="BH110" s="836"/>
      <c r="BI110" s="836"/>
      <c r="BJ110" s="836"/>
      <c r="BK110" s="836"/>
      <c r="BL110" s="836"/>
      <c r="BM110" s="836"/>
      <c r="BN110" s="836"/>
      <c r="BO110" s="836"/>
      <c r="BP110" s="837"/>
      <c r="BQ110" s="889">
        <v>24667213</v>
      </c>
      <c r="BR110" s="870"/>
      <c r="BS110" s="870"/>
      <c r="BT110" s="870"/>
      <c r="BU110" s="870"/>
      <c r="BV110" s="870">
        <v>23911252</v>
      </c>
      <c r="BW110" s="870"/>
      <c r="BX110" s="870"/>
      <c r="BY110" s="870"/>
      <c r="BZ110" s="870"/>
      <c r="CA110" s="870">
        <v>23151109</v>
      </c>
      <c r="CB110" s="870"/>
      <c r="CC110" s="870"/>
      <c r="CD110" s="870"/>
      <c r="CE110" s="870"/>
      <c r="CF110" s="894">
        <v>215.2</v>
      </c>
      <c r="CG110" s="895"/>
      <c r="CH110" s="895"/>
      <c r="CI110" s="895"/>
      <c r="CJ110" s="895"/>
      <c r="CK110" s="954" t="s">
        <v>442</v>
      </c>
      <c r="CL110" s="847"/>
      <c r="CM110" s="888" t="s">
        <v>443</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128</v>
      </c>
      <c r="DH110" s="870"/>
      <c r="DI110" s="870"/>
      <c r="DJ110" s="870"/>
      <c r="DK110" s="870"/>
      <c r="DL110" s="870" t="s">
        <v>128</v>
      </c>
      <c r="DM110" s="870"/>
      <c r="DN110" s="870"/>
      <c r="DO110" s="870"/>
      <c r="DP110" s="870"/>
      <c r="DQ110" s="870" t="s">
        <v>128</v>
      </c>
      <c r="DR110" s="870"/>
      <c r="DS110" s="870"/>
      <c r="DT110" s="870"/>
      <c r="DU110" s="870"/>
      <c r="DV110" s="871" t="s">
        <v>128</v>
      </c>
      <c r="DW110" s="871"/>
      <c r="DX110" s="871"/>
      <c r="DY110" s="871"/>
      <c r="DZ110" s="872"/>
    </row>
    <row r="111" spans="1:131" s="233" customFormat="1" ht="26.25" customHeight="1" x14ac:dyDescent="0.15">
      <c r="A111" s="802" t="s">
        <v>444</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128</v>
      </c>
      <c r="AB111" s="947"/>
      <c r="AC111" s="947"/>
      <c r="AD111" s="947"/>
      <c r="AE111" s="948"/>
      <c r="AF111" s="949" t="s">
        <v>445</v>
      </c>
      <c r="AG111" s="947"/>
      <c r="AH111" s="947"/>
      <c r="AI111" s="947"/>
      <c r="AJ111" s="948"/>
      <c r="AK111" s="949" t="s">
        <v>128</v>
      </c>
      <c r="AL111" s="947"/>
      <c r="AM111" s="947"/>
      <c r="AN111" s="947"/>
      <c r="AO111" s="948"/>
      <c r="AP111" s="950" t="s">
        <v>416</v>
      </c>
      <c r="AQ111" s="951"/>
      <c r="AR111" s="951"/>
      <c r="AS111" s="951"/>
      <c r="AT111" s="952"/>
      <c r="AU111" s="960"/>
      <c r="AV111" s="961"/>
      <c r="AW111" s="961"/>
      <c r="AX111" s="961"/>
      <c r="AY111" s="961"/>
      <c r="AZ111" s="843" t="s">
        <v>446</v>
      </c>
      <c r="BA111" s="780"/>
      <c r="BB111" s="780"/>
      <c r="BC111" s="780"/>
      <c r="BD111" s="780"/>
      <c r="BE111" s="780"/>
      <c r="BF111" s="780"/>
      <c r="BG111" s="780"/>
      <c r="BH111" s="780"/>
      <c r="BI111" s="780"/>
      <c r="BJ111" s="780"/>
      <c r="BK111" s="780"/>
      <c r="BL111" s="780"/>
      <c r="BM111" s="780"/>
      <c r="BN111" s="780"/>
      <c r="BO111" s="780"/>
      <c r="BP111" s="781"/>
      <c r="BQ111" s="844">
        <v>44834</v>
      </c>
      <c r="BR111" s="845"/>
      <c r="BS111" s="845"/>
      <c r="BT111" s="845"/>
      <c r="BU111" s="845"/>
      <c r="BV111" s="845">
        <v>44834</v>
      </c>
      <c r="BW111" s="845"/>
      <c r="BX111" s="845"/>
      <c r="BY111" s="845"/>
      <c r="BZ111" s="845"/>
      <c r="CA111" s="845">
        <v>29840</v>
      </c>
      <c r="CB111" s="845"/>
      <c r="CC111" s="845"/>
      <c r="CD111" s="845"/>
      <c r="CE111" s="845"/>
      <c r="CF111" s="903">
        <v>0.3</v>
      </c>
      <c r="CG111" s="904"/>
      <c r="CH111" s="904"/>
      <c r="CI111" s="904"/>
      <c r="CJ111" s="904"/>
      <c r="CK111" s="955"/>
      <c r="CL111" s="849"/>
      <c r="CM111" s="843" t="s">
        <v>447</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445</v>
      </c>
      <c r="DH111" s="845"/>
      <c r="DI111" s="845"/>
      <c r="DJ111" s="845"/>
      <c r="DK111" s="845"/>
      <c r="DL111" s="845" t="s">
        <v>128</v>
      </c>
      <c r="DM111" s="845"/>
      <c r="DN111" s="845"/>
      <c r="DO111" s="845"/>
      <c r="DP111" s="845"/>
      <c r="DQ111" s="845" t="s">
        <v>445</v>
      </c>
      <c r="DR111" s="845"/>
      <c r="DS111" s="845"/>
      <c r="DT111" s="845"/>
      <c r="DU111" s="845"/>
      <c r="DV111" s="822" t="s">
        <v>445</v>
      </c>
      <c r="DW111" s="822"/>
      <c r="DX111" s="822"/>
      <c r="DY111" s="822"/>
      <c r="DZ111" s="823"/>
    </row>
    <row r="112" spans="1:131" s="233" customFormat="1" ht="26.25" customHeight="1" x14ac:dyDescent="0.15">
      <c r="A112" s="940" t="s">
        <v>448</v>
      </c>
      <c r="B112" s="941"/>
      <c r="C112" s="780" t="s">
        <v>449</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128</v>
      </c>
      <c r="AB112" s="808"/>
      <c r="AC112" s="808"/>
      <c r="AD112" s="808"/>
      <c r="AE112" s="809"/>
      <c r="AF112" s="810" t="s">
        <v>128</v>
      </c>
      <c r="AG112" s="808"/>
      <c r="AH112" s="808"/>
      <c r="AI112" s="808"/>
      <c r="AJ112" s="809"/>
      <c r="AK112" s="810" t="s">
        <v>128</v>
      </c>
      <c r="AL112" s="808"/>
      <c r="AM112" s="808"/>
      <c r="AN112" s="808"/>
      <c r="AO112" s="809"/>
      <c r="AP112" s="852" t="s">
        <v>416</v>
      </c>
      <c r="AQ112" s="853"/>
      <c r="AR112" s="853"/>
      <c r="AS112" s="853"/>
      <c r="AT112" s="854"/>
      <c r="AU112" s="960"/>
      <c r="AV112" s="961"/>
      <c r="AW112" s="961"/>
      <c r="AX112" s="961"/>
      <c r="AY112" s="961"/>
      <c r="AZ112" s="843" t="s">
        <v>450</v>
      </c>
      <c r="BA112" s="780"/>
      <c r="BB112" s="780"/>
      <c r="BC112" s="780"/>
      <c r="BD112" s="780"/>
      <c r="BE112" s="780"/>
      <c r="BF112" s="780"/>
      <c r="BG112" s="780"/>
      <c r="BH112" s="780"/>
      <c r="BI112" s="780"/>
      <c r="BJ112" s="780"/>
      <c r="BK112" s="780"/>
      <c r="BL112" s="780"/>
      <c r="BM112" s="780"/>
      <c r="BN112" s="780"/>
      <c r="BO112" s="780"/>
      <c r="BP112" s="781"/>
      <c r="BQ112" s="844">
        <v>18025380</v>
      </c>
      <c r="BR112" s="845"/>
      <c r="BS112" s="845"/>
      <c r="BT112" s="845"/>
      <c r="BU112" s="845"/>
      <c r="BV112" s="845">
        <v>15809275</v>
      </c>
      <c r="BW112" s="845"/>
      <c r="BX112" s="845"/>
      <c r="BY112" s="845"/>
      <c r="BZ112" s="845"/>
      <c r="CA112" s="845">
        <v>14317151</v>
      </c>
      <c r="CB112" s="845"/>
      <c r="CC112" s="845"/>
      <c r="CD112" s="845"/>
      <c r="CE112" s="845"/>
      <c r="CF112" s="903">
        <v>133.1</v>
      </c>
      <c r="CG112" s="904"/>
      <c r="CH112" s="904"/>
      <c r="CI112" s="904"/>
      <c r="CJ112" s="904"/>
      <c r="CK112" s="955"/>
      <c r="CL112" s="849"/>
      <c r="CM112" s="843" t="s">
        <v>451</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445</v>
      </c>
      <c r="DH112" s="845"/>
      <c r="DI112" s="845"/>
      <c r="DJ112" s="845"/>
      <c r="DK112" s="845"/>
      <c r="DL112" s="845" t="s">
        <v>128</v>
      </c>
      <c r="DM112" s="845"/>
      <c r="DN112" s="845"/>
      <c r="DO112" s="845"/>
      <c r="DP112" s="845"/>
      <c r="DQ112" s="845" t="s">
        <v>416</v>
      </c>
      <c r="DR112" s="845"/>
      <c r="DS112" s="845"/>
      <c r="DT112" s="845"/>
      <c r="DU112" s="845"/>
      <c r="DV112" s="822" t="s">
        <v>128</v>
      </c>
      <c r="DW112" s="822"/>
      <c r="DX112" s="822"/>
      <c r="DY112" s="822"/>
      <c r="DZ112" s="823"/>
    </row>
    <row r="113" spans="1:130" s="233" customFormat="1" ht="26.25" customHeight="1" x14ac:dyDescent="0.15">
      <c r="A113" s="942"/>
      <c r="B113" s="943"/>
      <c r="C113" s="780" t="s">
        <v>452</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1971596</v>
      </c>
      <c r="AB113" s="947"/>
      <c r="AC113" s="947"/>
      <c r="AD113" s="947"/>
      <c r="AE113" s="948"/>
      <c r="AF113" s="949">
        <v>1968047</v>
      </c>
      <c r="AG113" s="947"/>
      <c r="AH113" s="947"/>
      <c r="AI113" s="947"/>
      <c r="AJ113" s="948"/>
      <c r="AK113" s="949">
        <v>2012487</v>
      </c>
      <c r="AL113" s="947"/>
      <c r="AM113" s="947"/>
      <c r="AN113" s="947"/>
      <c r="AO113" s="948"/>
      <c r="AP113" s="950">
        <v>18.7</v>
      </c>
      <c r="AQ113" s="951"/>
      <c r="AR113" s="951"/>
      <c r="AS113" s="951"/>
      <c r="AT113" s="952"/>
      <c r="AU113" s="960"/>
      <c r="AV113" s="961"/>
      <c r="AW113" s="961"/>
      <c r="AX113" s="961"/>
      <c r="AY113" s="961"/>
      <c r="AZ113" s="843" t="s">
        <v>453</v>
      </c>
      <c r="BA113" s="780"/>
      <c r="BB113" s="780"/>
      <c r="BC113" s="780"/>
      <c r="BD113" s="780"/>
      <c r="BE113" s="780"/>
      <c r="BF113" s="780"/>
      <c r="BG113" s="780"/>
      <c r="BH113" s="780"/>
      <c r="BI113" s="780"/>
      <c r="BJ113" s="780"/>
      <c r="BK113" s="780"/>
      <c r="BL113" s="780"/>
      <c r="BM113" s="780"/>
      <c r="BN113" s="780"/>
      <c r="BO113" s="780"/>
      <c r="BP113" s="781"/>
      <c r="BQ113" s="844">
        <v>11694</v>
      </c>
      <c r="BR113" s="845"/>
      <c r="BS113" s="845"/>
      <c r="BT113" s="845"/>
      <c r="BU113" s="845"/>
      <c r="BV113" s="845" t="s">
        <v>128</v>
      </c>
      <c r="BW113" s="845"/>
      <c r="BX113" s="845"/>
      <c r="BY113" s="845"/>
      <c r="BZ113" s="845"/>
      <c r="CA113" s="845" t="s">
        <v>128</v>
      </c>
      <c r="CB113" s="845"/>
      <c r="CC113" s="845"/>
      <c r="CD113" s="845"/>
      <c r="CE113" s="845"/>
      <c r="CF113" s="903" t="s">
        <v>128</v>
      </c>
      <c r="CG113" s="904"/>
      <c r="CH113" s="904"/>
      <c r="CI113" s="904"/>
      <c r="CJ113" s="904"/>
      <c r="CK113" s="955"/>
      <c r="CL113" s="849"/>
      <c r="CM113" s="843" t="s">
        <v>454</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128</v>
      </c>
      <c r="DH113" s="808"/>
      <c r="DI113" s="808"/>
      <c r="DJ113" s="808"/>
      <c r="DK113" s="809"/>
      <c r="DL113" s="810" t="s">
        <v>416</v>
      </c>
      <c r="DM113" s="808"/>
      <c r="DN113" s="808"/>
      <c r="DO113" s="808"/>
      <c r="DP113" s="809"/>
      <c r="DQ113" s="810" t="s">
        <v>128</v>
      </c>
      <c r="DR113" s="808"/>
      <c r="DS113" s="808"/>
      <c r="DT113" s="808"/>
      <c r="DU113" s="809"/>
      <c r="DV113" s="852" t="s">
        <v>128</v>
      </c>
      <c r="DW113" s="853"/>
      <c r="DX113" s="853"/>
      <c r="DY113" s="853"/>
      <c r="DZ113" s="854"/>
    </row>
    <row r="114" spans="1:130" s="233" customFormat="1" ht="26.25" customHeight="1" x14ac:dyDescent="0.15">
      <c r="A114" s="942"/>
      <c r="B114" s="943"/>
      <c r="C114" s="780" t="s">
        <v>455</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4952</v>
      </c>
      <c r="AB114" s="808"/>
      <c r="AC114" s="808"/>
      <c r="AD114" s="808"/>
      <c r="AE114" s="809"/>
      <c r="AF114" s="810">
        <v>2476</v>
      </c>
      <c r="AG114" s="808"/>
      <c r="AH114" s="808"/>
      <c r="AI114" s="808"/>
      <c r="AJ114" s="809"/>
      <c r="AK114" s="810" t="s">
        <v>128</v>
      </c>
      <c r="AL114" s="808"/>
      <c r="AM114" s="808"/>
      <c r="AN114" s="808"/>
      <c r="AO114" s="809"/>
      <c r="AP114" s="852" t="s">
        <v>128</v>
      </c>
      <c r="AQ114" s="853"/>
      <c r="AR114" s="853"/>
      <c r="AS114" s="853"/>
      <c r="AT114" s="854"/>
      <c r="AU114" s="960"/>
      <c r="AV114" s="961"/>
      <c r="AW114" s="961"/>
      <c r="AX114" s="961"/>
      <c r="AY114" s="961"/>
      <c r="AZ114" s="843" t="s">
        <v>456</v>
      </c>
      <c r="BA114" s="780"/>
      <c r="BB114" s="780"/>
      <c r="BC114" s="780"/>
      <c r="BD114" s="780"/>
      <c r="BE114" s="780"/>
      <c r="BF114" s="780"/>
      <c r="BG114" s="780"/>
      <c r="BH114" s="780"/>
      <c r="BI114" s="780"/>
      <c r="BJ114" s="780"/>
      <c r="BK114" s="780"/>
      <c r="BL114" s="780"/>
      <c r="BM114" s="780"/>
      <c r="BN114" s="780"/>
      <c r="BO114" s="780"/>
      <c r="BP114" s="781"/>
      <c r="BQ114" s="844">
        <v>2313005</v>
      </c>
      <c r="BR114" s="845"/>
      <c r="BS114" s="845"/>
      <c r="BT114" s="845"/>
      <c r="BU114" s="845"/>
      <c r="BV114" s="845">
        <v>2267867</v>
      </c>
      <c r="BW114" s="845"/>
      <c r="BX114" s="845"/>
      <c r="BY114" s="845"/>
      <c r="BZ114" s="845"/>
      <c r="CA114" s="845">
        <v>2285234</v>
      </c>
      <c r="CB114" s="845"/>
      <c r="CC114" s="845"/>
      <c r="CD114" s="845"/>
      <c r="CE114" s="845"/>
      <c r="CF114" s="903">
        <v>21.2</v>
      </c>
      <c r="CG114" s="904"/>
      <c r="CH114" s="904"/>
      <c r="CI114" s="904"/>
      <c r="CJ114" s="904"/>
      <c r="CK114" s="955"/>
      <c r="CL114" s="849"/>
      <c r="CM114" s="843" t="s">
        <v>457</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128</v>
      </c>
      <c r="DH114" s="808"/>
      <c r="DI114" s="808"/>
      <c r="DJ114" s="808"/>
      <c r="DK114" s="809"/>
      <c r="DL114" s="810" t="s">
        <v>128</v>
      </c>
      <c r="DM114" s="808"/>
      <c r="DN114" s="808"/>
      <c r="DO114" s="808"/>
      <c r="DP114" s="809"/>
      <c r="DQ114" s="810" t="s">
        <v>128</v>
      </c>
      <c r="DR114" s="808"/>
      <c r="DS114" s="808"/>
      <c r="DT114" s="808"/>
      <c r="DU114" s="809"/>
      <c r="DV114" s="852" t="s">
        <v>128</v>
      </c>
      <c r="DW114" s="853"/>
      <c r="DX114" s="853"/>
      <c r="DY114" s="853"/>
      <c r="DZ114" s="854"/>
    </row>
    <row r="115" spans="1:130" s="233" customFormat="1" ht="26.25" customHeight="1" x14ac:dyDescent="0.15">
      <c r="A115" s="942"/>
      <c r="B115" s="943"/>
      <c r="C115" s="780" t="s">
        <v>458</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t="s">
        <v>445</v>
      </c>
      <c r="AB115" s="947"/>
      <c r="AC115" s="947"/>
      <c r="AD115" s="947"/>
      <c r="AE115" s="948"/>
      <c r="AF115" s="949" t="s">
        <v>128</v>
      </c>
      <c r="AG115" s="947"/>
      <c r="AH115" s="947"/>
      <c r="AI115" s="947"/>
      <c r="AJ115" s="948"/>
      <c r="AK115" s="949" t="s">
        <v>128</v>
      </c>
      <c r="AL115" s="947"/>
      <c r="AM115" s="947"/>
      <c r="AN115" s="947"/>
      <c r="AO115" s="948"/>
      <c r="AP115" s="950" t="s">
        <v>128</v>
      </c>
      <c r="AQ115" s="951"/>
      <c r="AR115" s="951"/>
      <c r="AS115" s="951"/>
      <c r="AT115" s="952"/>
      <c r="AU115" s="960"/>
      <c r="AV115" s="961"/>
      <c r="AW115" s="961"/>
      <c r="AX115" s="961"/>
      <c r="AY115" s="961"/>
      <c r="AZ115" s="843" t="s">
        <v>459</v>
      </c>
      <c r="BA115" s="780"/>
      <c r="BB115" s="780"/>
      <c r="BC115" s="780"/>
      <c r="BD115" s="780"/>
      <c r="BE115" s="780"/>
      <c r="BF115" s="780"/>
      <c r="BG115" s="780"/>
      <c r="BH115" s="780"/>
      <c r="BI115" s="780"/>
      <c r="BJ115" s="780"/>
      <c r="BK115" s="780"/>
      <c r="BL115" s="780"/>
      <c r="BM115" s="780"/>
      <c r="BN115" s="780"/>
      <c r="BO115" s="780"/>
      <c r="BP115" s="781"/>
      <c r="BQ115" s="844" t="s">
        <v>416</v>
      </c>
      <c r="BR115" s="845"/>
      <c r="BS115" s="845"/>
      <c r="BT115" s="845"/>
      <c r="BU115" s="845"/>
      <c r="BV115" s="845" t="s">
        <v>128</v>
      </c>
      <c r="BW115" s="845"/>
      <c r="BX115" s="845"/>
      <c r="BY115" s="845"/>
      <c r="BZ115" s="845"/>
      <c r="CA115" s="845" t="s">
        <v>128</v>
      </c>
      <c r="CB115" s="845"/>
      <c r="CC115" s="845"/>
      <c r="CD115" s="845"/>
      <c r="CE115" s="845"/>
      <c r="CF115" s="903" t="s">
        <v>128</v>
      </c>
      <c r="CG115" s="904"/>
      <c r="CH115" s="904"/>
      <c r="CI115" s="904"/>
      <c r="CJ115" s="904"/>
      <c r="CK115" s="955"/>
      <c r="CL115" s="849"/>
      <c r="CM115" s="843" t="s">
        <v>460</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416</v>
      </c>
      <c r="DH115" s="808"/>
      <c r="DI115" s="808"/>
      <c r="DJ115" s="808"/>
      <c r="DK115" s="809"/>
      <c r="DL115" s="810" t="s">
        <v>128</v>
      </c>
      <c r="DM115" s="808"/>
      <c r="DN115" s="808"/>
      <c r="DO115" s="808"/>
      <c r="DP115" s="809"/>
      <c r="DQ115" s="810" t="s">
        <v>128</v>
      </c>
      <c r="DR115" s="808"/>
      <c r="DS115" s="808"/>
      <c r="DT115" s="808"/>
      <c r="DU115" s="809"/>
      <c r="DV115" s="852" t="s">
        <v>128</v>
      </c>
      <c r="DW115" s="853"/>
      <c r="DX115" s="853"/>
      <c r="DY115" s="853"/>
      <c r="DZ115" s="854"/>
    </row>
    <row r="116" spans="1:130" s="233" customFormat="1" ht="26.25" customHeight="1" x14ac:dyDescent="0.15">
      <c r="A116" s="944"/>
      <c r="B116" s="945"/>
      <c r="C116" s="867" t="s">
        <v>461</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128</v>
      </c>
      <c r="AB116" s="808"/>
      <c r="AC116" s="808"/>
      <c r="AD116" s="808"/>
      <c r="AE116" s="809"/>
      <c r="AF116" s="810" t="s">
        <v>128</v>
      </c>
      <c r="AG116" s="808"/>
      <c r="AH116" s="808"/>
      <c r="AI116" s="808"/>
      <c r="AJ116" s="809"/>
      <c r="AK116" s="810" t="s">
        <v>416</v>
      </c>
      <c r="AL116" s="808"/>
      <c r="AM116" s="808"/>
      <c r="AN116" s="808"/>
      <c r="AO116" s="809"/>
      <c r="AP116" s="852" t="s">
        <v>416</v>
      </c>
      <c r="AQ116" s="853"/>
      <c r="AR116" s="853"/>
      <c r="AS116" s="853"/>
      <c r="AT116" s="854"/>
      <c r="AU116" s="960"/>
      <c r="AV116" s="961"/>
      <c r="AW116" s="961"/>
      <c r="AX116" s="961"/>
      <c r="AY116" s="961"/>
      <c r="AZ116" s="937" t="s">
        <v>462</v>
      </c>
      <c r="BA116" s="938"/>
      <c r="BB116" s="938"/>
      <c r="BC116" s="938"/>
      <c r="BD116" s="938"/>
      <c r="BE116" s="938"/>
      <c r="BF116" s="938"/>
      <c r="BG116" s="938"/>
      <c r="BH116" s="938"/>
      <c r="BI116" s="938"/>
      <c r="BJ116" s="938"/>
      <c r="BK116" s="938"/>
      <c r="BL116" s="938"/>
      <c r="BM116" s="938"/>
      <c r="BN116" s="938"/>
      <c r="BO116" s="938"/>
      <c r="BP116" s="939"/>
      <c r="BQ116" s="844" t="s">
        <v>445</v>
      </c>
      <c r="BR116" s="845"/>
      <c r="BS116" s="845"/>
      <c r="BT116" s="845"/>
      <c r="BU116" s="845"/>
      <c r="BV116" s="845" t="s">
        <v>416</v>
      </c>
      <c r="BW116" s="845"/>
      <c r="BX116" s="845"/>
      <c r="BY116" s="845"/>
      <c r="BZ116" s="845"/>
      <c r="CA116" s="845" t="s">
        <v>128</v>
      </c>
      <c r="CB116" s="845"/>
      <c r="CC116" s="845"/>
      <c r="CD116" s="845"/>
      <c r="CE116" s="845"/>
      <c r="CF116" s="903" t="s">
        <v>416</v>
      </c>
      <c r="CG116" s="904"/>
      <c r="CH116" s="904"/>
      <c r="CI116" s="904"/>
      <c r="CJ116" s="904"/>
      <c r="CK116" s="955"/>
      <c r="CL116" s="849"/>
      <c r="CM116" s="843" t="s">
        <v>463</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416</v>
      </c>
      <c r="DH116" s="808"/>
      <c r="DI116" s="808"/>
      <c r="DJ116" s="808"/>
      <c r="DK116" s="809"/>
      <c r="DL116" s="810" t="s">
        <v>128</v>
      </c>
      <c r="DM116" s="808"/>
      <c r="DN116" s="808"/>
      <c r="DO116" s="808"/>
      <c r="DP116" s="809"/>
      <c r="DQ116" s="810" t="s">
        <v>128</v>
      </c>
      <c r="DR116" s="808"/>
      <c r="DS116" s="808"/>
      <c r="DT116" s="808"/>
      <c r="DU116" s="809"/>
      <c r="DV116" s="852" t="s">
        <v>128</v>
      </c>
      <c r="DW116" s="853"/>
      <c r="DX116" s="853"/>
      <c r="DY116" s="853"/>
      <c r="DZ116" s="854"/>
    </row>
    <row r="117" spans="1:130" s="233" customFormat="1" ht="26.25" customHeight="1" x14ac:dyDescent="0.15">
      <c r="A117" s="923" t="s">
        <v>184</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464</v>
      </c>
      <c r="Z117" s="925"/>
      <c r="AA117" s="930">
        <v>4898247</v>
      </c>
      <c r="AB117" s="931"/>
      <c r="AC117" s="931"/>
      <c r="AD117" s="931"/>
      <c r="AE117" s="932"/>
      <c r="AF117" s="933">
        <v>4818825</v>
      </c>
      <c r="AG117" s="931"/>
      <c r="AH117" s="931"/>
      <c r="AI117" s="931"/>
      <c r="AJ117" s="932"/>
      <c r="AK117" s="933">
        <v>4757920</v>
      </c>
      <c r="AL117" s="931"/>
      <c r="AM117" s="931"/>
      <c r="AN117" s="931"/>
      <c r="AO117" s="932"/>
      <c r="AP117" s="934"/>
      <c r="AQ117" s="935"/>
      <c r="AR117" s="935"/>
      <c r="AS117" s="935"/>
      <c r="AT117" s="936"/>
      <c r="AU117" s="960"/>
      <c r="AV117" s="961"/>
      <c r="AW117" s="961"/>
      <c r="AX117" s="961"/>
      <c r="AY117" s="961"/>
      <c r="AZ117" s="891" t="s">
        <v>465</v>
      </c>
      <c r="BA117" s="892"/>
      <c r="BB117" s="892"/>
      <c r="BC117" s="892"/>
      <c r="BD117" s="892"/>
      <c r="BE117" s="892"/>
      <c r="BF117" s="892"/>
      <c r="BG117" s="892"/>
      <c r="BH117" s="892"/>
      <c r="BI117" s="892"/>
      <c r="BJ117" s="892"/>
      <c r="BK117" s="892"/>
      <c r="BL117" s="892"/>
      <c r="BM117" s="892"/>
      <c r="BN117" s="892"/>
      <c r="BO117" s="892"/>
      <c r="BP117" s="893"/>
      <c r="BQ117" s="844" t="s">
        <v>128</v>
      </c>
      <c r="BR117" s="845"/>
      <c r="BS117" s="845"/>
      <c r="BT117" s="845"/>
      <c r="BU117" s="845"/>
      <c r="BV117" s="845" t="s">
        <v>128</v>
      </c>
      <c r="BW117" s="845"/>
      <c r="BX117" s="845"/>
      <c r="BY117" s="845"/>
      <c r="BZ117" s="845"/>
      <c r="CA117" s="845" t="s">
        <v>128</v>
      </c>
      <c r="CB117" s="845"/>
      <c r="CC117" s="845"/>
      <c r="CD117" s="845"/>
      <c r="CE117" s="845"/>
      <c r="CF117" s="903" t="s">
        <v>128</v>
      </c>
      <c r="CG117" s="904"/>
      <c r="CH117" s="904"/>
      <c r="CI117" s="904"/>
      <c r="CJ117" s="904"/>
      <c r="CK117" s="955"/>
      <c r="CL117" s="849"/>
      <c r="CM117" s="843" t="s">
        <v>466</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128</v>
      </c>
      <c r="DH117" s="808"/>
      <c r="DI117" s="808"/>
      <c r="DJ117" s="808"/>
      <c r="DK117" s="809"/>
      <c r="DL117" s="810" t="s">
        <v>128</v>
      </c>
      <c r="DM117" s="808"/>
      <c r="DN117" s="808"/>
      <c r="DO117" s="808"/>
      <c r="DP117" s="809"/>
      <c r="DQ117" s="810" t="s">
        <v>128</v>
      </c>
      <c r="DR117" s="808"/>
      <c r="DS117" s="808"/>
      <c r="DT117" s="808"/>
      <c r="DU117" s="809"/>
      <c r="DV117" s="852" t="s">
        <v>416</v>
      </c>
      <c r="DW117" s="853"/>
      <c r="DX117" s="853"/>
      <c r="DY117" s="853"/>
      <c r="DZ117" s="854"/>
    </row>
    <row r="118" spans="1:130" s="233" customFormat="1" ht="26.25" customHeight="1" x14ac:dyDescent="0.15">
      <c r="A118" s="923" t="s">
        <v>439</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436</v>
      </c>
      <c r="AB118" s="924"/>
      <c r="AC118" s="924"/>
      <c r="AD118" s="924"/>
      <c r="AE118" s="925"/>
      <c r="AF118" s="926" t="s">
        <v>437</v>
      </c>
      <c r="AG118" s="924"/>
      <c r="AH118" s="924"/>
      <c r="AI118" s="924"/>
      <c r="AJ118" s="925"/>
      <c r="AK118" s="926" t="s">
        <v>303</v>
      </c>
      <c r="AL118" s="924"/>
      <c r="AM118" s="924"/>
      <c r="AN118" s="924"/>
      <c r="AO118" s="925"/>
      <c r="AP118" s="927" t="s">
        <v>438</v>
      </c>
      <c r="AQ118" s="928"/>
      <c r="AR118" s="928"/>
      <c r="AS118" s="928"/>
      <c r="AT118" s="929"/>
      <c r="AU118" s="960"/>
      <c r="AV118" s="961"/>
      <c r="AW118" s="961"/>
      <c r="AX118" s="961"/>
      <c r="AY118" s="961"/>
      <c r="AZ118" s="866" t="s">
        <v>467</v>
      </c>
      <c r="BA118" s="867"/>
      <c r="BB118" s="867"/>
      <c r="BC118" s="867"/>
      <c r="BD118" s="867"/>
      <c r="BE118" s="867"/>
      <c r="BF118" s="867"/>
      <c r="BG118" s="867"/>
      <c r="BH118" s="867"/>
      <c r="BI118" s="867"/>
      <c r="BJ118" s="867"/>
      <c r="BK118" s="867"/>
      <c r="BL118" s="867"/>
      <c r="BM118" s="867"/>
      <c r="BN118" s="867"/>
      <c r="BO118" s="867"/>
      <c r="BP118" s="868"/>
      <c r="BQ118" s="907" t="s">
        <v>128</v>
      </c>
      <c r="BR118" s="873"/>
      <c r="BS118" s="873"/>
      <c r="BT118" s="873"/>
      <c r="BU118" s="873"/>
      <c r="BV118" s="873" t="s">
        <v>128</v>
      </c>
      <c r="BW118" s="873"/>
      <c r="BX118" s="873"/>
      <c r="BY118" s="873"/>
      <c r="BZ118" s="873"/>
      <c r="CA118" s="873" t="s">
        <v>416</v>
      </c>
      <c r="CB118" s="873"/>
      <c r="CC118" s="873"/>
      <c r="CD118" s="873"/>
      <c r="CE118" s="873"/>
      <c r="CF118" s="903" t="s">
        <v>416</v>
      </c>
      <c r="CG118" s="904"/>
      <c r="CH118" s="904"/>
      <c r="CI118" s="904"/>
      <c r="CJ118" s="904"/>
      <c r="CK118" s="955"/>
      <c r="CL118" s="849"/>
      <c r="CM118" s="843" t="s">
        <v>468</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416</v>
      </c>
      <c r="DH118" s="808"/>
      <c r="DI118" s="808"/>
      <c r="DJ118" s="808"/>
      <c r="DK118" s="809"/>
      <c r="DL118" s="810" t="s">
        <v>416</v>
      </c>
      <c r="DM118" s="808"/>
      <c r="DN118" s="808"/>
      <c r="DO118" s="808"/>
      <c r="DP118" s="809"/>
      <c r="DQ118" s="810" t="s">
        <v>128</v>
      </c>
      <c r="DR118" s="808"/>
      <c r="DS118" s="808"/>
      <c r="DT118" s="808"/>
      <c r="DU118" s="809"/>
      <c r="DV118" s="852" t="s">
        <v>128</v>
      </c>
      <c r="DW118" s="853"/>
      <c r="DX118" s="853"/>
      <c r="DY118" s="853"/>
      <c r="DZ118" s="854"/>
    </row>
    <row r="119" spans="1:130" s="233" customFormat="1" ht="26.25" customHeight="1" x14ac:dyDescent="0.15">
      <c r="A119" s="846" t="s">
        <v>442</v>
      </c>
      <c r="B119" s="847"/>
      <c r="C119" s="888" t="s">
        <v>443</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416</v>
      </c>
      <c r="AB119" s="917"/>
      <c r="AC119" s="917"/>
      <c r="AD119" s="917"/>
      <c r="AE119" s="918"/>
      <c r="AF119" s="919" t="s">
        <v>128</v>
      </c>
      <c r="AG119" s="917"/>
      <c r="AH119" s="917"/>
      <c r="AI119" s="917"/>
      <c r="AJ119" s="918"/>
      <c r="AK119" s="919" t="s">
        <v>128</v>
      </c>
      <c r="AL119" s="917"/>
      <c r="AM119" s="917"/>
      <c r="AN119" s="917"/>
      <c r="AO119" s="918"/>
      <c r="AP119" s="920" t="s">
        <v>128</v>
      </c>
      <c r="AQ119" s="921"/>
      <c r="AR119" s="921"/>
      <c r="AS119" s="921"/>
      <c r="AT119" s="922"/>
      <c r="AU119" s="962"/>
      <c r="AV119" s="963"/>
      <c r="AW119" s="963"/>
      <c r="AX119" s="963"/>
      <c r="AY119" s="963"/>
      <c r="AZ119" s="254" t="s">
        <v>184</v>
      </c>
      <c r="BA119" s="254"/>
      <c r="BB119" s="254"/>
      <c r="BC119" s="254"/>
      <c r="BD119" s="254"/>
      <c r="BE119" s="254"/>
      <c r="BF119" s="254"/>
      <c r="BG119" s="254"/>
      <c r="BH119" s="254"/>
      <c r="BI119" s="254"/>
      <c r="BJ119" s="254"/>
      <c r="BK119" s="254"/>
      <c r="BL119" s="254"/>
      <c r="BM119" s="254"/>
      <c r="BN119" s="254"/>
      <c r="BO119" s="905" t="s">
        <v>469</v>
      </c>
      <c r="BP119" s="906"/>
      <c r="BQ119" s="907">
        <v>45062126</v>
      </c>
      <c r="BR119" s="873"/>
      <c r="BS119" s="873"/>
      <c r="BT119" s="873"/>
      <c r="BU119" s="873"/>
      <c r="BV119" s="873">
        <v>42033228</v>
      </c>
      <c r="BW119" s="873"/>
      <c r="BX119" s="873"/>
      <c r="BY119" s="873"/>
      <c r="BZ119" s="873"/>
      <c r="CA119" s="873">
        <v>39783334</v>
      </c>
      <c r="CB119" s="873"/>
      <c r="CC119" s="873"/>
      <c r="CD119" s="873"/>
      <c r="CE119" s="873"/>
      <c r="CF119" s="776"/>
      <c r="CG119" s="777"/>
      <c r="CH119" s="777"/>
      <c r="CI119" s="777"/>
      <c r="CJ119" s="862"/>
      <c r="CK119" s="956"/>
      <c r="CL119" s="851"/>
      <c r="CM119" s="866" t="s">
        <v>470</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v>44834</v>
      </c>
      <c r="DH119" s="792"/>
      <c r="DI119" s="792"/>
      <c r="DJ119" s="792"/>
      <c r="DK119" s="793"/>
      <c r="DL119" s="794">
        <v>44834</v>
      </c>
      <c r="DM119" s="792"/>
      <c r="DN119" s="792"/>
      <c r="DO119" s="792"/>
      <c r="DP119" s="793"/>
      <c r="DQ119" s="794">
        <v>29840</v>
      </c>
      <c r="DR119" s="792"/>
      <c r="DS119" s="792"/>
      <c r="DT119" s="792"/>
      <c r="DU119" s="793"/>
      <c r="DV119" s="876">
        <v>0.3</v>
      </c>
      <c r="DW119" s="877"/>
      <c r="DX119" s="877"/>
      <c r="DY119" s="877"/>
      <c r="DZ119" s="878"/>
    </row>
    <row r="120" spans="1:130" s="233" customFormat="1" ht="26.25" customHeight="1" x14ac:dyDescent="0.15">
      <c r="A120" s="848"/>
      <c r="B120" s="849"/>
      <c r="C120" s="843" t="s">
        <v>447</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445</v>
      </c>
      <c r="AB120" s="808"/>
      <c r="AC120" s="808"/>
      <c r="AD120" s="808"/>
      <c r="AE120" s="809"/>
      <c r="AF120" s="810" t="s">
        <v>445</v>
      </c>
      <c r="AG120" s="808"/>
      <c r="AH120" s="808"/>
      <c r="AI120" s="808"/>
      <c r="AJ120" s="809"/>
      <c r="AK120" s="810" t="s">
        <v>416</v>
      </c>
      <c r="AL120" s="808"/>
      <c r="AM120" s="808"/>
      <c r="AN120" s="808"/>
      <c r="AO120" s="809"/>
      <c r="AP120" s="852" t="s">
        <v>445</v>
      </c>
      <c r="AQ120" s="853"/>
      <c r="AR120" s="853"/>
      <c r="AS120" s="853"/>
      <c r="AT120" s="854"/>
      <c r="AU120" s="908" t="s">
        <v>471</v>
      </c>
      <c r="AV120" s="909"/>
      <c r="AW120" s="909"/>
      <c r="AX120" s="909"/>
      <c r="AY120" s="910"/>
      <c r="AZ120" s="888" t="s">
        <v>472</v>
      </c>
      <c r="BA120" s="836"/>
      <c r="BB120" s="836"/>
      <c r="BC120" s="836"/>
      <c r="BD120" s="836"/>
      <c r="BE120" s="836"/>
      <c r="BF120" s="836"/>
      <c r="BG120" s="836"/>
      <c r="BH120" s="836"/>
      <c r="BI120" s="836"/>
      <c r="BJ120" s="836"/>
      <c r="BK120" s="836"/>
      <c r="BL120" s="836"/>
      <c r="BM120" s="836"/>
      <c r="BN120" s="836"/>
      <c r="BO120" s="836"/>
      <c r="BP120" s="837"/>
      <c r="BQ120" s="889">
        <v>14264756</v>
      </c>
      <c r="BR120" s="870"/>
      <c r="BS120" s="870"/>
      <c r="BT120" s="870"/>
      <c r="BU120" s="870"/>
      <c r="BV120" s="870">
        <v>14031279</v>
      </c>
      <c r="BW120" s="870"/>
      <c r="BX120" s="870"/>
      <c r="BY120" s="870"/>
      <c r="BZ120" s="870"/>
      <c r="CA120" s="870">
        <v>15214079</v>
      </c>
      <c r="CB120" s="870"/>
      <c r="CC120" s="870"/>
      <c r="CD120" s="870"/>
      <c r="CE120" s="870"/>
      <c r="CF120" s="894">
        <v>141.4</v>
      </c>
      <c r="CG120" s="895"/>
      <c r="CH120" s="895"/>
      <c r="CI120" s="895"/>
      <c r="CJ120" s="895"/>
      <c r="CK120" s="896" t="s">
        <v>473</v>
      </c>
      <c r="CL120" s="880"/>
      <c r="CM120" s="880"/>
      <c r="CN120" s="880"/>
      <c r="CO120" s="881"/>
      <c r="CP120" s="900" t="s">
        <v>474</v>
      </c>
      <c r="CQ120" s="901"/>
      <c r="CR120" s="901"/>
      <c r="CS120" s="901"/>
      <c r="CT120" s="901"/>
      <c r="CU120" s="901"/>
      <c r="CV120" s="901"/>
      <c r="CW120" s="901"/>
      <c r="CX120" s="901"/>
      <c r="CY120" s="901"/>
      <c r="CZ120" s="901"/>
      <c r="DA120" s="901"/>
      <c r="DB120" s="901"/>
      <c r="DC120" s="901"/>
      <c r="DD120" s="901"/>
      <c r="DE120" s="901"/>
      <c r="DF120" s="902"/>
      <c r="DG120" s="889">
        <v>15493413</v>
      </c>
      <c r="DH120" s="870"/>
      <c r="DI120" s="870"/>
      <c r="DJ120" s="870"/>
      <c r="DK120" s="870"/>
      <c r="DL120" s="870">
        <v>13863412</v>
      </c>
      <c r="DM120" s="870"/>
      <c r="DN120" s="870"/>
      <c r="DO120" s="870"/>
      <c r="DP120" s="870"/>
      <c r="DQ120" s="870">
        <v>12502158</v>
      </c>
      <c r="DR120" s="870"/>
      <c r="DS120" s="870"/>
      <c r="DT120" s="870"/>
      <c r="DU120" s="870"/>
      <c r="DV120" s="871">
        <v>116.2</v>
      </c>
      <c r="DW120" s="871"/>
      <c r="DX120" s="871"/>
      <c r="DY120" s="871"/>
      <c r="DZ120" s="872"/>
    </row>
    <row r="121" spans="1:130" s="233" customFormat="1" ht="26.25" customHeight="1" x14ac:dyDescent="0.15">
      <c r="A121" s="848"/>
      <c r="B121" s="849"/>
      <c r="C121" s="891" t="s">
        <v>475</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128</v>
      </c>
      <c r="AB121" s="808"/>
      <c r="AC121" s="808"/>
      <c r="AD121" s="808"/>
      <c r="AE121" s="809"/>
      <c r="AF121" s="810" t="s">
        <v>128</v>
      </c>
      <c r="AG121" s="808"/>
      <c r="AH121" s="808"/>
      <c r="AI121" s="808"/>
      <c r="AJ121" s="809"/>
      <c r="AK121" s="810" t="s">
        <v>445</v>
      </c>
      <c r="AL121" s="808"/>
      <c r="AM121" s="808"/>
      <c r="AN121" s="808"/>
      <c r="AO121" s="809"/>
      <c r="AP121" s="852" t="s">
        <v>416</v>
      </c>
      <c r="AQ121" s="853"/>
      <c r="AR121" s="853"/>
      <c r="AS121" s="853"/>
      <c r="AT121" s="854"/>
      <c r="AU121" s="911"/>
      <c r="AV121" s="912"/>
      <c r="AW121" s="912"/>
      <c r="AX121" s="912"/>
      <c r="AY121" s="913"/>
      <c r="AZ121" s="843" t="s">
        <v>476</v>
      </c>
      <c r="BA121" s="780"/>
      <c r="BB121" s="780"/>
      <c r="BC121" s="780"/>
      <c r="BD121" s="780"/>
      <c r="BE121" s="780"/>
      <c r="BF121" s="780"/>
      <c r="BG121" s="780"/>
      <c r="BH121" s="780"/>
      <c r="BI121" s="780"/>
      <c r="BJ121" s="780"/>
      <c r="BK121" s="780"/>
      <c r="BL121" s="780"/>
      <c r="BM121" s="780"/>
      <c r="BN121" s="780"/>
      <c r="BO121" s="780"/>
      <c r="BP121" s="781"/>
      <c r="BQ121" s="844">
        <v>546942</v>
      </c>
      <c r="BR121" s="845"/>
      <c r="BS121" s="845"/>
      <c r="BT121" s="845"/>
      <c r="BU121" s="845"/>
      <c r="BV121" s="845">
        <v>837825</v>
      </c>
      <c r="BW121" s="845"/>
      <c r="BX121" s="845"/>
      <c r="BY121" s="845"/>
      <c r="BZ121" s="845"/>
      <c r="CA121" s="845">
        <v>744914</v>
      </c>
      <c r="CB121" s="845"/>
      <c r="CC121" s="845"/>
      <c r="CD121" s="845"/>
      <c r="CE121" s="845"/>
      <c r="CF121" s="903">
        <v>6.9</v>
      </c>
      <c r="CG121" s="904"/>
      <c r="CH121" s="904"/>
      <c r="CI121" s="904"/>
      <c r="CJ121" s="904"/>
      <c r="CK121" s="897"/>
      <c r="CL121" s="883"/>
      <c r="CM121" s="883"/>
      <c r="CN121" s="883"/>
      <c r="CO121" s="884"/>
      <c r="CP121" s="863" t="s">
        <v>409</v>
      </c>
      <c r="CQ121" s="864"/>
      <c r="CR121" s="864"/>
      <c r="CS121" s="864"/>
      <c r="CT121" s="864"/>
      <c r="CU121" s="864"/>
      <c r="CV121" s="864"/>
      <c r="CW121" s="864"/>
      <c r="CX121" s="864"/>
      <c r="CY121" s="864"/>
      <c r="CZ121" s="864"/>
      <c r="DA121" s="864"/>
      <c r="DB121" s="864"/>
      <c r="DC121" s="864"/>
      <c r="DD121" s="864"/>
      <c r="DE121" s="864"/>
      <c r="DF121" s="865"/>
      <c r="DG121" s="844">
        <v>5820</v>
      </c>
      <c r="DH121" s="845"/>
      <c r="DI121" s="845"/>
      <c r="DJ121" s="845"/>
      <c r="DK121" s="845"/>
      <c r="DL121" s="845">
        <v>1435746</v>
      </c>
      <c r="DM121" s="845"/>
      <c r="DN121" s="845"/>
      <c r="DO121" s="845"/>
      <c r="DP121" s="845"/>
      <c r="DQ121" s="845">
        <v>1359232</v>
      </c>
      <c r="DR121" s="845"/>
      <c r="DS121" s="845"/>
      <c r="DT121" s="845"/>
      <c r="DU121" s="845"/>
      <c r="DV121" s="822">
        <v>12.6</v>
      </c>
      <c r="DW121" s="822"/>
      <c r="DX121" s="822"/>
      <c r="DY121" s="822"/>
      <c r="DZ121" s="823"/>
    </row>
    <row r="122" spans="1:130" s="233" customFormat="1" ht="26.25" customHeight="1" x14ac:dyDescent="0.15">
      <c r="A122" s="848"/>
      <c r="B122" s="849"/>
      <c r="C122" s="843" t="s">
        <v>457</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416</v>
      </c>
      <c r="AB122" s="808"/>
      <c r="AC122" s="808"/>
      <c r="AD122" s="808"/>
      <c r="AE122" s="809"/>
      <c r="AF122" s="810" t="s">
        <v>416</v>
      </c>
      <c r="AG122" s="808"/>
      <c r="AH122" s="808"/>
      <c r="AI122" s="808"/>
      <c r="AJ122" s="809"/>
      <c r="AK122" s="810" t="s">
        <v>128</v>
      </c>
      <c r="AL122" s="808"/>
      <c r="AM122" s="808"/>
      <c r="AN122" s="808"/>
      <c r="AO122" s="809"/>
      <c r="AP122" s="852" t="s">
        <v>416</v>
      </c>
      <c r="AQ122" s="853"/>
      <c r="AR122" s="853"/>
      <c r="AS122" s="853"/>
      <c r="AT122" s="854"/>
      <c r="AU122" s="911"/>
      <c r="AV122" s="912"/>
      <c r="AW122" s="912"/>
      <c r="AX122" s="912"/>
      <c r="AY122" s="913"/>
      <c r="AZ122" s="866" t="s">
        <v>477</v>
      </c>
      <c r="BA122" s="867"/>
      <c r="BB122" s="867"/>
      <c r="BC122" s="867"/>
      <c r="BD122" s="867"/>
      <c r="BE122" s="867"/>
      <c r="BF122" s="867"/>
      <c r="BG122" s="867"/>
      <c r="BH122" s="867"/>
      <c r="BI122" s="867"/>
      <c r="BJ122" s="867"/>
      <c r="BK122" s="867"/>
      <c r="BL122" s="867"/>
      <c r="BM122" s="867"/>
      <c r="BN122" s="867"/>
      <c r="BO122" s="867"/>
      <c r="BP122" s="868"/>
      <c r="BQ122" s="907">
        <v>30302506</v>
      </c>
      <c r="BR122" s="873"/>
      <c r="BS122" s="873"/>
      <c r="BT122" s="873"/>
      <c r="BU122" s="873"/>
      <c r="BV122" s="873">
        <v>28972985</v>
      </c>
      <c r="BW122" s="873"/>
      <c r="BX122" s="873"/>
      <c r="BY122" s="873"/>
      <c r="BZ122" s="873"/>
      <c r="CA122" s="873">
        <v>27129305</v>
      </c>
      <c r="CB122" s="873"/>
      <c r="CC122" s="873"/>
      <c r="CD122" s="873"/>
      <c r="CE122" s="873"/>
      <c r="CF122" s="874">
        <v>252.2</v>
      </c>
      <c r="CG122" s="875"/>
      <c r="CH122" s="875"/>
      <c r="CI122" s="875"/>
      <c r="CJ122" s="875"/>
      <c r="CK122" s="897"/>
      <c r="CL122" s="883"/>
      <c r="CM122" s="883"/>
      <c r="CN122" s="883"/>
      <c r="CO122" s="884"/>
      <c r="CP122" s="863" t="s">
        <v>478</v>
      </c>
      <c r="CQ122" s="864"/>
      <c r="CR122" s="864"/>
      <c r="CS122" s="864"/>
      <c r="CT122" s="864"/>
      <c r="CU122" s="864"/>
      <c r="CV122" s="864"/>
      <c r="CW122" s="864"/>
      <c r="CX122" s="864"/>
      <c r="CY122" s="864"/>
      <c r="CZ122" s="864"/>
      <c r="DA122" s="864"/>
      <c r="DB122" s="864"/>
      <c r="DC122" s="864"/>
      <c r="DD122" s="864"/>
      <c r="DE122" s="864"/>
      <c r="DF122" s="865"/>
      <c r="DG122" s="844">
        <v>375922</v>
      </c>
      <c r="DH122" s="845"/>
      <c r="DI122" s="845"/>
      <c r="DJ122" s="845"/>
      <c r="DK122" s="845"/>
      <c r="DL122" s="845">
        <v>373106</v>
      </c>
      <c r="DM122" s="845"/>
      <c r="DN122" s="845"/>
      <c r="DO122" s="845"/>
      <c r="DP122" s="845"/>
      <c r="DQ122" s="845">
        <v>366411</v>
      </c>
      <c r="DR122" s="845"/>
      <c r="DS122" s="845"/>
      <c r="DT122" s="845"/>
      <c r="DU122" s="845"/>
      <c r="DV122" s="822">
        <v>3.4</v>
      </c>
      <c r="DW122" s="822"/>
      <c r="DX122" s="822"/>
      <c r="DY122" s="822"/>
      <c r="DZ122" s="823"/>
    </row>
    <row r="123" spans="1:130" s="233" customFormat="1" ht="26.25" customHeight="1" x14ac:dyDescent="0.15">
      <c r="A123" s="848"/>
      <c r="B123" s="849"/>
      <c r="C123" s="843" t="s">
        <v>463</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416</v>
      </c>
      <c r="AB123" s="808"/>
      <c r="AC123" s="808"/>
      <c r="AD123" s="808"/>
      <c r="AE123" s="809"/>
      <c r="AF123" s="810" t="s">
        <v>128</v>
      </c>
      <c r="AG123" s="808"/>
      <c r="AH123" s="808"/>
      <c r="AI123" s="808"/>
      <c r="AJ123" s="809"/>
      <c r="AK123" s="810" t="s">
        <v>416</v>
      </c>
      <c r="AL123" s="808"/>
      <c r="AM123" s="808"/>
      <c r="AN123" s="808"/>
      <c r="AO123" s="809"/>
      <c r="AP123" s="852" t="s">
        <v>128</v>
      </c>
      <c r="AQ123" s="853"/>
      <c r="AR123" s="853"/>
      <c r="AS123" s="853"/>
      <c r="AT123" s="854"/>
      <c r="AU123" s="914"/>
      <c r="AV123" s="915"/>
      <c r="AW123" s="915"/>
      <c r="AX123" s="915"/>
      <c r="AY123" s="915"/>
      <c r="AZ123" s="254" t="s">
        <v>184</v>
      </c>
      <c r="BA123" s="254"/>
      <c r="BB123" s="254"/>
      <c r="BC123" s="254"/>
      <c r="BD123" s="254"/>
      <c r="BE123" s="254"/>
      <c r="BF123" s="254"/>
      <c r="BG123" s="254"/>
      <c r="BH123" s="254"/>
      <c r="BI123" s="254"/>
      <c r="BJ123" s="254"/>
      <c r="BK123" s="254"/>
      <c r="BL123" s="254"/>
      <c r="BM123" s="254"/>
      <c r="BN123" s="254"/>
      <c r="BO123" s="905" t="s">
        <v>479</v>
      </c>
      <c r="BP123" s="906"/>
      <c r="BQ123" s="860">
        <v>45114204</v>
      </c>
      <c r="BR123" s="861"/>
      <c r="BS123" s="861"/>
      <c r="BT123" s="861"/>
      <c r="BU123" s="861"/>
      <c r="BV123" s="861">
        <v>43842089</v>
      </c>
      <c r="BW123" s="861"/>
      <c r="BX123" s="861"/>
      <c r="BY123" s="861"/>
      <c r="BZ123" s="861"/>
      <c r="CA123" s="861">
        <v>43088298</v>
      </c>
      <c r="CB123" s="861"/>
      <c r="CC123" s="861"/>
      <c r="CD123" s="861"/>
      <c r="CE123" s="861"/>
      <c r="CF123" s="776"/>
      <c r="CG123" s="777"/>
      <c r="CH123" s="777"/>
      <c r="CI123" s="777"/>
      <c r="CJ123" s="862"/>
      <c r="CK123" s="897"/>
      <c r="CL123" s="883"/>
      <c r="CM123" s="883"/>
      <c r="CN123" s="883"/>
      <c r="CO123" s="884"/>
      <c r="CP123" s="863" t="s">
        <v>480</v>
      </c>
      <c r="CQ123" s="864"/>
      <c r="CR123" s="864"/>
      <c r="CS123" s="864"/>
      <c r="CT123" s="864"/>
      <c r="CU123" s="864"/>
      <c r="CV123" s="864"/>
      <c r="CW123" s="864"/>
      <c r="CX123" s="864"/>
      <c r="CY123" s="864"/>
      <c r="CZ123" s="864"/>
      <c r="DA123" s="864"/>
      <c r="DB123" s="864"/>
      <c r="DC123" s="864"/>
      <c r="DD123" s="864"/>
      <c r="DE123" s="864"/>
      <c r="DF123" s="865"/>
      <c r="DG123" s="807" t="s">
        <v>416</v>
      </c>
      <c r="DH123" s="808"/>
      <c r="DI123" s="808"/>
      <c r="DJ123" s="808"/>
      <c r="DK123" s="809"/>
      <c r="DL123" s="810">
        <v>85973</v>
      </c>
      <c r="DM123" s="808"/>
      <c r="DN123" s="808"/>
      <c r="DO123" s="808"/>
      <c r="DP123" s="809"/>
      <c r="DQ123" s="810">
        <v>52676</v>
      </c>
      <c r="DR123" s="808"/>
      <c r="DS123" s="808"/>
      <c r="DT123" s="808"/>
      <c r="DU123" s="809"/>
      <c r="DV123" s="852">
        <v>0.5</v>
      </c>
      <c r="DW123" s="853"/>
      <c r="DX123" s="853"/>
      <c r="DY123" s="853"/>
      <c r="DZ123" s="854"/>
    </row>
    <row r="124" spans="1:130" s="233" customFormat="1" ht="26.25" customHeight="1" thickBot="1" x14ac:dyDescent="0.2">
      <c r="A124" s="848"/>
      <c r="B124" s="849"/>
      <c r="C124" s="843" t="s">
        <v>466</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445</v>
      </c>
      <c r="AB124" s="808"/>
      <c r="AC124" s="808"/>
      <c r="AD124" s="808"/>
      <c r="AE124" s="809"/>
      <c r="AF124" s="810" t="s">
        <v>416</v>
      </c>
      <c r="AG124" s="808"/>
      <c r="AH124" s="808"/>
      <c r="AI124" s="808"/>
      <c r="AJ124" s="809"/>
      <c r="AK124" s="810" t="s">
        <v>128</v>
      </c>
      <c r="AL124" s="808"/>
      <c r="AM124" s="808"/>
      <c r="AN124" s="808"/>
      <c r="AO124" s="809"/>
      <c r="AP124" s="852" t="s">
        <v>128</v>
      </c>
      <c r="AQ124" s="853"/>
      <c r="AR124" s="853"/>
      <c r="AS124" s="853"/>
      <c r="AT124" s="854"/>
      <c r="AU124" s="855" t="s">
        <v>481</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128</v>
      </c>
      <c r="BR124" s="859"/>
      <c r="BS124" s="859"/>
      <c r="BT124" s="859"/>
      <c r="BU124" s="859"/>
      <c r="BV124" s="859" t="s">
        <v>416</v>
      </c>
      <c r="BW124" s="859"/>
      <c r="BX124" s="859"/>
      <c r="BY124" s="859"/>
      <c r="BZ124" s="859"/>
      <c r="CA124" s="859" t="s">
        <v>128</v>
      </c>
      <c r="CB124" s="859"/>
      <c r="CC124" s="859"/>
      <c r="CD124" s="859"/>
      <c r="CE124" s="859"/>
      <c r="CF124" s="754"/>
      <c r="CG124" s="755"/>
      <c r="CH124" s="755"/>
      <c r="CI124" s="755"/>
      <c r="CJ124" s="890"/>
      <c r="CK124" s="898"/>
      <c r="CL124" s="898"/>
      <c r="CM124" s="898"/>
      <c r="CN124" s="898"/>
      <c r="CO124" s="899"/>
      <c r="CP124" s="863" t="s">
        <v>482</v>
      </c>
      <c r="CQ124" s="864"/>
      <c r="CR124" s="864"/>
      <c r="CS124" s="864"/>
      <c r="CT124" s="864"/>
      <c r="CU124" s="864"/>
      <c r="CV124" s="864"/>
      <c r="CW124" s="864"/>
      <c r="CX124" s="864"/>
      <c r="CY124" s="864"/>
      <c r="CZ124" s="864"/>
      <c r="DA124" s="864"/>
      <c r="DB124" s="864"/>
      <c r="DC124" s="864"/>
      <c r="DD124" s="864"/>
      <c r="DE124" s="864"/>
      <c r="DF124" s="865"/>
      <c r="DG124" s="791">
        <v>2150225</v>
      </c>
      <c r="DH124" s="792"/>
      <c r="DI124" s="792"/>
      <c r="DJ124" s="792"/>
      <c r="DK124" s="793"/>
      <c r="DL124" s="794">
        <v>51038</v>
      </c>
      <c r="DM124" s="792"/>
      <c r="DN124" s="792"/>
      <c r="DO124" s="792"/>
      <c r="DP124" s="793"/>
      <c r="DQ124" s="794">
        <v>36674</v>
      </c>
      <c r="DR124" s="792"/>
      <c r="DS124" s="792"/>
      <c r="DT124" s="792"/>
      <c r="DU124" s="793"/>
      <c r="DV124" s="876">
        <v>0.3</v>
      </c>
      <c r="DW124" s="877"/>
      <c r="DX124" s="877"/>
      <c r="DY124" s="877"/>
      <c r="DZ124" s="878"/>
    </row>
    <row r="125" spans="1:130" s="233" customFormat="1" ht="26.25" customHeight="1" x14ac:dyDescent="0.15">
      <c r="A125" s="848"/>
      <c r="B125" s="849"/>
      <c r="C125" s="843" t="s">
        <v>468</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416</v>
      </c>
      <c r="AB125" s="808"/>
      <c r="AC125" s="808"/>
      <c r="AD125" s="808"/>
      <c r="AE125" s="809"/>
      <c r="AF125" s="810" t="s">
        <v>416</v>
      </c>
      <c r="AG125" s="808"/>
      <c r="AH125" s="808"/>
      <c r="AI125" s="808"/>
      <c r="AJ125" s="809"/>
      <c r="AK125" s="810" t="s">
        <v>128</v>
      </c>
      <c r="AL125" s="808"/>
      <c r="AM125" s="808"/>
      <c r="AN125" s="808"/>
      <c r="AO125" s="809"/>
      <c r="AP125" s="852" t="s">
        <v>128</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483</v>
      </c>
      <c r="CL125" s="880"/>
      <c r="CM125" s="880"/>
      <c r="CN125" s="880"/>
      <c r="CO125" s="881"/>
      <c r="CP125" s="888" t="s">
        <v>484</v>
      </c>
      <c r="CQ125" s="836"/>
      <c r="CR125" s="836"/>
      <c r="CS125" s="836"/>
      <c r="CT125" s="836"/>
      <c r="CU125" s="836"/>
      <c r="CV125" s="836"/>
      <c r="CW125" s="836"/>
      <c r="CX125" s="836"/>
      <c r="CY125" s="836"/>
      <c r="CZ125" s="836"/>
      <c r="DA125" s="836"/>
      <c r="DB125" s="836"/>
      <c r="DC125" s="836"/>
      <c r="DD125" s="836"/>
      <c r="DE125" s="836"/>
      <c r="DF125" s="837"/>
      <c r="DG125" s="889" t="s">
        <v>445</v>
      </c>
      <c r="DH125" s="870"/>
      <c r="DI125" s="870"/>
      <c r="DJ125" s="870"/>
      <c r="DK125" s="870"/>
      <c r="DL125" s="870" t="s">
        <v>128</v>
      </c>
      <c r="DM125" s="870"/>
      <c r="DN125" s="870"/>
      <c r="DO125" s="870"/>
      <c r="DP125" s="870"/>
      <c r="DQ125" s="870" t="s">
        <v>445</v>
      </c>
      <c r="DR125" s="870"/>
      <c r="DS125" s="870"/>
      <c r="DT125" s="870"/>
      <c r="DU125" s="870"/>
      <c r="DV125" s="871" t="s">
        <v>128</v>
      </c>
      <c r="DW125" s="871"/>
      <c r="DX125" s="871"/>
      <c r="DY125" s="871"/>
      <c r="DZ125" s="872"/>
    </row>
    <row r="126" spans="1:130" s="233" customFormat="1" ht="26.25" customHeight="1" thickBot="1" x14ac:dyDescent="0.2">
      <c r="A126" s="848"/>
      <c r="B126" s="849"/>
      <c r="C126" s="843" t="s">
        <v>470</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416</v>
      </c>
      <c r="AB126" s="808"/>
      <c r="AC126" s="808"/>
      <c r="AD126" s="808"/>
      <c r="AE126" s="809"/>
      <c r="AF126" s="810" t="s">
        <v>416</v>
      </c>
      <c r="AG126" s="808"/>
      <c r="AH126" s="808"/>
      <c r="AI126" s="808"/>
      <c r="AJ126" s="809"/>
      <c r="AK126" s="810" t="s">
        <v>128</v>
      </c>
      <c r="AL126" s="808"/>
      <c r="AM126" s="808"/>
      <c r="AN126" s="808"/>
      <c r="AO126" s="809"/>
      <c r="AP126" s="852" t="s">
        <v>445</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485</v>
      </c>
      <c r="CQ126" s="780"/>
      <c r="CR126" s="780"/>
      <c r="CS126" s="780"/>
      <c r="CT126" s="780"/>
      <c r="CU126" s="780"/>
      <c r="CV126" s="780"/>
      <c r="CW126" s="780"/>
      <c r="CX126" s="780"/>
      <c r="CY126" s="780"/>
      <c r="CZ126" s="780"/>
      <c r="DA126" s="780"/>
      <c r="DB126" s="780"/>
      <c r="DC126" s="780"/>
      <c r="DD126" s="780"/>
      <c r="DE126" s="780"/>
      <c r="DF126" s="781"/>
      <c r="DG126" s="844" t="s">
        <v>128</v>
      </c>
      <c r="DH126" s="845"/>
      <c r="DI126" s="845"/>
      <c r="DJ126" s="845"/>
      <c r="DK126" s="845"/>
      <c r="DL126" s="845" t="s">
        <v>416</v>
      </c>
      <c r="DM126" s="845"/>
      <c r="DN126" s="845"/>
      <c r="DO126" s="845"/>
      <c r="DP126" s="845"/>
      <c r="DQ126" s="845" t="s">
        <v>128</v>
      </c>
      <c r="DR126" s="845"/>
      <c r="DS126" s="845"/>
      <c r="DT126" s="845"/>
      <c r="DU126" s="845"/>
      <c r="DV126" s="822" t="s">
        <v>445</v>
      </c>
      <c r="DW126" s="822"/>
      <c r="DX126" s="822"/>
      <c r="DY126" s="822"/>
      <c r="DZ126" s="823"/>
    </row>
    <row r="127" spans="1:130" s="233" customFormat="1" ht="26.25" customHeight="1" x14ac:dyDescent="0.15">
      <c r="A127" s="850"/>
      <c r="B127" s="851"/>
      <c r="C127" s="866" t="s">
        <v>486</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416</v>
      </c>
      <c r="AB127" s="808"/>
      <c r="AC127" s="808"/>
      <c r="AD127" s="808"/>
      <c r="AE127" s="809"/>
      <c r="AF127" s="810" t="s">
        <v>445</v>
      </c>
      <c r="AG127" s="808"/>
      <c r="AH127" s="808"/>
      <c r="AI127" s="808"/>
      <c r="AJ127" s="809"/>
      <c r="AK127" s="810" t="s">
        <v>445</v>
      </c>
      <c r="AL127" s="808"/>
      <c r="AM127" s="808"/>
      <c r="AN127" s="808"/>
      <c r="AO127" s="809"/>
      <c r="AP127" s="852" t="s">
        <v>416</v>
      </c>
      <c r="AQ127" s="853"/>
      <c r="AR127" s="853"/>
      <c r="AS127" s="853"/>
      <c r="AT127" s="854"/>
      <c r="AU127" s="235"/>
      <c r="AV127" s="235"/>
      <c r="AW127" s="235"/>
      <c r="AX127" s="869" t="s">
        <v>487</v>
      </c>
      <c r="AY127" s="840"/>
      <c r="AZ127" s="840"/>
      <c r="BA127" s="840"/>
      <c r="BB127" s="840"/>
      <c r="BC127" s="840"/>
      <c r="BD127" s="840"/>
      <c r="BE127" s="841"/>
      <c r="BF127" s="839" t="s">
        <v>488</v>
      </c>
      <c r="BG127" s="840"/>
      <c r="BH127" s="840"/>
      <c r="BI127" s="840"/>
      <c r="BJ127" s="840"/>
      <c r="BK127" s="840"/>
      <c r="BL127" s="841"/>
      <c r="BM127" s="839" t="s">
        <v>489</v>
      </c>
      <c r="BN127" s="840"/>
      <c r="BO127" s="840"/>
      <c r="BP127" s="840"/>
      <c r="BQ127" s="840"/>
      <c r="BR127" s="840"/>
      <c r="BS127" s="841"/>
      <c r="BT127" s="839" t="s">
        <v>490</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491</v>
      </c>
      <c r="CQ127" s="780"/>
      <c r="CR127" s="780"/>
      <c r="CS127" s="780"/>
      <c r="CT127" s="780"/>
      <c r="CU127" s="780"/>
      <c r="CV127" s="780"/>
      <c r="CW127" s="780"/>
      <c r="CX127" s="780"/>
      <c r="CY127" s="780"/>
      <c r="CZ127" s="780"/>
      <c r="DA127" s="780"/>
      <c r="DB127" s="780"/>
      <c r="DC127" s="780"/>
      <c r="DD127" s="780"/>
      <c r="DE127" s="780"/>
      <c r="DF127" s="781"/>
      <c r="DG127" s="844" t="s">
        <v>445</v>
      </c>
      <c r="DH127" s="845"/>
      <c r="DI127" s="845"/>
      <c r="DJ127" s="845"/>
      <c r="DK127" s="845"/>
      <c r="DL127" s="845" t="s">
        <v>445</v>
      </c>
      <c r="DM127" s="845"/>
      <c r="DN127" s="845"/>
      <c r="DO127" s="845"/>
      <c r="DP127" s="845"/>
      <c r="DQ127" s="845" t="s">
        <v>416</v>
      </c>
      <c r="DR127" s="845"/>
      <c r="DS127" s="845"/>
      <c r="DT127" s="845"/>
      <c r="DU127" s="845"/>
      <c r="DV127" s="822" t="s">
        <v>128</v>
      </c>
      <c r="DW127" s="822"/>
      <c r="DX127" s="822"/>
      <c r="DY127" s="822"/>
      <c r="DZ127" s="823"/>
    </row>
    <row r="128" spans="1:130" s="233" customFormat="1" ht="26.25" customHeight="1" thickBot="1" x14ac:dyDescent="0.2">
      <c r="A128" s="824" t="s">
        <v>492</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493</v>
      </c>
      <c r="X128" s="826"/>
      <c r="Y128" s="826"/>
      <c r="Z128" s="827"/>
      <c r="AA128" s="828">
        <v>71094</v>
      </c>
      <c r="AB128" s="829"/>
      <c r="AC128" s="829"/>
      <c r="AD128" s="829"/>
      <c r="AE128" s="830"/>
      <c r="AF128" s="831">
        <v>71214</v>
      </c>
      <c r="AG128" s="829"/>
      <c r="AH128" s="829"/>
      <c r="AI128" s="829"/>
      <c r="AJ128" s="830"/>
      <c r="AK128" s="831">
        <v>85942</v>
      </c>
      <c r="AL128" s="829"/>
      <c r="AM128" s="829"/>
      <c r="AN128" s="829"/>
      <c r="AO128" s="830"/>
      <c r="AP128" s="832"/>
      <c r="AQ128" s="833"/>
      <c r="AR128" s="833"/>
      <c r="AS128" s="833"/>
      <c r="AT128" s="834"/>
      <c r="AU128" s="235"/>
      <c r="AV128" s="235"/>
      <c r="AW128" s="235"/>
      <c r="AX128" s="835" t="s">
        <v>494</v>
      </c>
      <c r="AY128" s="836"/>
      <c r="AZ128" s="836"/>
      <c r="BA128" s="836"/>
      <c r="BB128" s="836"/>
      <c r="BC128" s="836"/>
      <c r="BD128" s="836"/>
      <c r="BE128" s="837"/>
      <c r="BF128" s="814" t="s">
        <v>128</v>
      </c>
      <c r="BG128" s="815"/>
      <c r="BH128" s="815"/>
      <c r="BI128" s="815"/>
      <c r="BJ128" s="815"/>
      <c r="BK128" s="815"/>
      <c r="BL128" s="838"/>
      <c r="BM128" s="814">
        <v>12.83</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495</v>
      </c>
      <c r="CQ128" s="758"/>
      <c r="CR128" s="758"/>
      <c r="CS128" s="758"/>
      <c r="CT128" s="758"/>
      <c r="CU128" s="758"/>
      <c r="CV128" s="758"/>
      <c r="CW128" s="758"/>
      <c r="CX128" s="758"/>
      <c r="CY128" s="758"/>
      <c r="CZ128" s="758"/>
      <c r="DA128" s="758"/>
      <c r="DB128" s="758"/>
      <c r="DC128" s="758"/>
      <c r="DD128" s="758"/>
      <c r="DE128" s="758"/>
      <c r="DF128" s="759"/>
      <c r="DG128" s="818" t="s">
        <v>445</v>
      </c>
      <c r="DH128" s="819"/>
      <c r="DI128" s="819"/>
      <c r="DJ128" s="819"/>
      <c r="DK128" s="819"/>
      <c r="DL128" s="819" t="s">
        <v>128</v>
      </c>
      <c r="DM128" s="819"/>
      <c r="DN128" s="819"/>
      <c r="DO128" s="819"/>
      <c r="DP128" s="819"/>
      <c r="DQ128" s="819" t="s">
        <v>128</v>
      </c>
      <c r="DR128" s="819"/>
      <c r="DS128" s="819"/>
      <c r="DT128" s="819"/>
      <c r="DU128" s="819"/>
      <c r="DV128" s="820" t="s">
        <v>128</v>
      </c>
      <c r="DW128" s="820"/>
      <c r="DX128" s="820"/>
      <c r="DY128" s="820"/>
      <c r="DZ128" s="821"/>
    </row>
    <row r="129" spans="1:131" s="233" customFormat="1" ht="26.25" customHeight="1" x14ac:dyDescent="0.15">
      <c r="A129" s="802" t="s">
        <v>106</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496</v>
      </c>
      <c r="X129" s="805"/>
      <c r="Y129" s="805"/>
      <c r="Z129" s="806"/>
      <c r="AA129" s="807">
        <v>13498556</v>
      </c>
      <c r="AB129" s="808"/>
      <c r="AC129" s="808"/>
      <c r="AD129" s="808"/>
      <c r="AE129" s="809"/>
      <c r="AF129" s="810">
        <v>13977197</v>
      </c>
      <c r="AG129" s="808"/>
      <c r="AH129" s="808"/>
      <c r="AI129" s="808"/>
      <c r="AJ129" s="809"/>
      <c r="AK129" s="810">
        <v>14285179</v>
      </c>
      <c r="AL129" s="808"/>
      <c r="AM129" s="808"/>
      <c r="AN129" s="808"/>
      <c r="AO129" s="809"/>
      <c r="AP129" s="811"/>
      <c r="AQ129" s="812"/>
      <c r="AR129" s="812"/>
      <c r="AS129" s="812"/>
      <c r="AT129" s="813"/>
      <c r="AU129" s="236"/>
      <c r="AV129" s="236"/>
      <c r="AW129" s="236"/>
      <c r="AX129" s="779" t="s">
        <v>497</v>
      </c>
      <c r="AY129" s="780"/>
      <c r="AZ129" s="780"/>
      <c r="BA129" s="780"/>
      <c r="BB129" s="780"/>
      <c r="BC129" s="780"/>
      <c r="BD129" s="780"/>
      <c r="BE129" s="781"/>
      <c r="BF129" s="798" t="s">
        <v>416</v>
      </c>
      <c r="BG129" s="799"/>
      <c r="BH129" s="799"/>
      <c r="BI129" s="799"/>
      <c r="BJ129" s="799"/>
      <c r="BK129" s="799"/>
      <c r="BL129" s="800"/>
      <c r="BM129" s="798">
        <v>17.829999999999998</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2" t="s">
        <v>498</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499</v>
      </c>
      <c r="X130" s="805"/>
      <c r="Y130" s="805"/>
      <c r="Z130" s="806"/>
      <c r="AA130" s="807">
        <v>3622654</v>
      </c>
      <c r="AB130" s="808"/>
      <c r="AC130" s="808"/>
      <c r="AD130" s="808"/>
      <c r="AE130" s="809"/>
      <c r="AF130" s="810">
        <v>3595680</v>
      </c>
      <c r="AG130" s="808"/>
      <c r="AH130" s="808"/>
      <c r="AI130" s="808"/>
      <c r="AJ130" s="809"/>
      <c r="AK130" s="810">
        <v>3526147</v>
      </c>
      <c r="AL130" s="808"/>
      <c r="AM130" s="808"/>
      <c r="AN130" s="808"/>
      <c r="AO130" s="809"/>
      <c r="AP130" s="811"/>
      <c r="AQ130" s="812"/>
      <c r="AR130" s="812"/>
      <c r="AS130" s="812"/>
      <c r="AT130" s="813"/>
      <c r="AU130" s="236"/>
      <c r="AV130" s="236"/>
      <c r="AW130" s="236"/>
      <c r="AX130" s="779" t="s">
        <v>500</v>
      </c>
      <c r="AY130" s="780"/>
      <c r="AZ130" s="780"/>
      <c r="BA130" s="780"/>
      <c r="BB130" s="780"/>
      <c r="BC130" s="780"/>
      <c r="BD130" s="780"/>
      <c r="BE130" s="781"/>
      <c r="BF130" s="782">
        <v>11.3</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501</v>
      </c>
      <c r="X131" s="789"/>
      <c r="Y131" s="789"/>
      <c r="Z131" s="790"/>
      <c r="AA131" s="791">
        <v>9875902</v>
      </c>
      <c r="AB131" s="792"/>
      <c r="AC131" s="792"/>
      <c r="AD131" s="792"/>
      <c r="AE131" s="793"/>
      <c r="AF131" s="794">
        <v>10381517</v>
      </c>
      <c r="AG131" s="792"/>
      <c r="AH131" s="792"/>
      <c r="AI131" s="792"/>
      <c r="AJ131" s="793"/>
      <c r="AK131" s="794">
        <v>10759032</v>
      </c>
      <c r="AL131" s="792"/>
      <c r="AM131" s="792"/>
      <c r="AN131" s="792"/>
      <c r="AO131" s="793"/>
      <c r="AP131" s="795"/>
      <c r="AQ131" s="796"/>
      <c r="AR131" s="796"/>
      <c r="AS131" s="796"/>
      <c r="AT131" s="797"/>
      <c r="AU131" s="236"/>
      <c r="AV131" s="236"/>
      <c r="AW131" s="236"/>
      <c r="AX131" s="757" t="s">
        <v>502</v>
      </c>
      <c r="AY131" s="758"/>
      <c r="AZ131" s="758"/>
      <c r="BA131" s="758"/>
      <c r="BB131" s="758"/>
      <c r="BC131" s="758"/>
      <c r="BD131" s="758"/>
      <c r="BE131" s="759"/>
      <c r="BF131" s="760" t="s">
        <v>416</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6" t="s">
        <v>503</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504</v>
      </c>
      <c r="W132" s="770"/>
      <c r="X132" s="770"/>
      <c r="Y132" s="770"/>
      <c r="Z132" s="771"/>
      <c r="AA132" s="772">
        <v>12.19634419</v>
      </c>
      <c r="AB132" s="773"/>
      <c r="AC132" s="773"/>
      <c r="AD132" s="773"/>
      <c r="AE132" s="774"/>
      <c r="AF132" s="775">
        <v>11.09597952</v>
      </c>
      <c r="AG132" s="773"/>
      <c r="AH132" s="773"/>
      <c r="AI132" s="773"/>
      <c r="AJ132" s="774"/>
      <c r="AK132" s="775">
        <v>10.649945089999999</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505</v>
      </c>
      <c r="W133" s="749"/>
      <c r="X133" s="749"/>
      <c r="Y133" s="749"/>
      <c r="Z133" s="750"/>
      <c r="AA133" s="751">
        <v>12.5</v>
      </c>
      <c r="AB133" s="752"/>
      <c r="AC133" s="752"/>
      <c r="AD133" s="752"/>
      <c r="AE133" s="753"/>
      <c r="AF133" s="751">
        <v>11.8</v>
      </c>
      <c r="AG133" s="752"/>
      <c r="AH133" s="752"/>
      <c r="AI133" s="752"/>
      <c r="AJ133" s="753"/>
      <c r="AK133" s="751">
        <v>11.3</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cJbOGvsAmc952bwu5A8vPLfXkJ+OK0d4voFbeB1IfcC/FXLt+yGSXwk/vyjzpVzc/phcC2yxovEPVPUMskjQNQ==" saltValue="ql2VqWAKGHRk+p42KANlj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J41" zoomScaleNormal="85" zoomScaleSheetLayoutView="100" workbookViewId="0">
      <selection activeCell="AT74" sqref="AT74"/>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506</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XbG3byfIEdnCcqyXT12h7TlggGltVw1OAJhdHG/QeJqknm8Cm9ZHrReiiyhF1DDIrj6YLKTFAkXiSs7GqUXGaw==" saltValue="X3E5M1QAExanj+vsZuB4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B42"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PkypyqDMdWiXCykvs8a4Z6eIL2Bn77XSUMSbvdNqZY3YLTHH6mXBsAUSzxyP+B8LGQBvuGPgBN5pkpheqcDSA==" saltValue="RuKMY/7iVMgQW8Lag6eA0A=="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507</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508</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509</v>
      </c>
      <c r="AP7" s="275"/>
      <c r="AQ7" s="276" t="s">
        <v>510</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511</v>
      </c>
      <c r="AQ8" s="282" t="s">
        <v>512</v>
      </c>
      <c r="AR8" s="283" t="s">
        <v>513</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514</v>
      </c>
      <c r="AL9" s="1159"/>
      <c r="AM9" s="1159"/>
      <c r="AN9" s="1160"/>
      <c r="AO9" s="284">
        <v>4169349</v>
      </c>
      <c r="AP9" s="284">
        <v>157150</v>
      </c>
      <c r="AQ9" s="285">
        <v>104625</v>
      </c>
      <c r="AR9" s="286">
        <v>50.2</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515</v>
      </c>
      <c r="AL10" s="1159"/>
      <c r="AM10" s="1159"/>
      <c r="AN10" s="1160"/>
      <c r="AO10" s="287">
        <v>38594</v>
      </c>
      <c r="AP10" s="287">
        <v>1455</v>
      </c>
      <c r="AQ10" s="288">
        <v>9752</v>
      </c>
      <c r="AR10" s="289">
        <v>-85.1</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516</v>
      </c>
      <c r="AL11" s="1159"/>
      <c r="AM11" s="1159"/>
      <c r="AN11" s="1160"/>
      <c r="AO11" s="287">
        <v>40591</v>
      </c>
      <c r="AP11" s="287">
        <v>1530</v>
      </c>
      <c r="AQ11" s="288">
        <v>1608</v>
      </c>
      <c r="AR11" s="289">
        <v>-4.9000000000000004</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517</v>
      </c>
      <c r="AL12" s="1159"/>
      <c r="AM12" s="1159"/>
      <c r="AN12" s="1160"/>
      <c r="AO12" s="287" t="s">
        <v>518</v>
      </c>
      <c r="AP12" s="287" t="s">
        <v>518</v>
      </c>
      <c r="AQ12" s="288">
        <v>4</v>
      </c>
      <c r="AR12" s="289" t="s">
        <v>518</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519</v>
      </c>
      <c r="AL13" s="1159"/>
      <c r="AM13" s="1159"/>
      <c r="AN13" s="1160"/>
      <c r="AO13" s="287">
        <v>13253</v>
      </c>
      <c r="AP13" s="287">
        <v>500</v>
      </c>
      <c r="AQ13" s="288">
        <v>4175</v>
      </c>
      <c r="AR13" s="289">
        <v>-88</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520</v>
      </c>
      <c r="AL14" s="1159"/>
      <c r="AM14" s="1159"/>
      <c r="AN14" s="1160"/>
      <c r="AO14" s="287">
        <v>13996</v>
      </c>
      <c r="AP14" s="287">
        <v>528</v>
      </c>
      <c r="AQ14" s="288">
        <v>2340</v>
      </c>
      <c r="AR14" s="289">
        <v>-77.400000000000006</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521</v>
      </c>
      <c r="AL15" s="1162"/>
      <c r="AM15" s="1162"/>
      <c r="AN15" s="1163"/>
      <c r="AO15" s="287">
        <v>-356046</v>
      </c>
      <c r="AP15" s="287">
        <v>-13420</v>
      </c>
      <c r="AQ15" s="288">
        <v>-8060</v>
      </c>
      <c r="AR15" s="289">
        <v>66.5</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184</v>
      </c>
      <c r="AL16" s="1162"/>
      <c r="AM16" s="1162"/>
      <c r="AN16" s="1163"/>
      <c r="AO16" s="287">
        <v>3919737</v>
      </c>
      <c r="AP16" s="287">
        <v>147742</v>
      </c>
      <c r="AQ16" s="288">
        <v>114444</v>
      </c>
      <c r="AR16" s="289">
        <v>29.1</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522</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523</v>
      </c>
      <c r="AP20" s="296" t="s">
        <v>524</v>
      </c>
      <c r="AQ20" s="297" t="s">
        <v>525</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526</v>
      </c>
      <c r="AL21" s="1165"/>
      <c r="AM21" s="1165"/>
      <c r="AN21" s="1166"/>
      <c r="AO21" s="300">
        <v>15.38</v>
      </c>
      <c r="AP21" s="301">
        <v>10.6</v>
      </c>
      <c r="AQ21" s="302">
        <v>4.78</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527</v>
      </c>
      <c r="AL22" s="1165"/>
      <c r="AM22" s="1165"/>
      <c r="AN22" s="1166"/>
      <c r="AO22" s="305">
        <v>97.3</v>
      </c>
      <c r="AP22" s="306">
        <v>97.5</v>
      </c>
      <c r="AQ22" s="307">
        <v>-0.2</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7" t="s">
        <v>528</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x14ac:dyDescent="0.15">
      <c r="A27" s="312"/>
      <c r="AO27" s="265"/>
      <c r="AP27" s="265"/>
      <c r="AQ27" s="265"/>
      <c r="AR27" s="265"/>
      <c r="AS27" s="265"/>
      <c r="AT27" s="265"/>
    </row>
    <row r="28" spans="1:46" ht="17.25" x14ac:dyDescent="0.15">
      <c r="A28" s="266" t="s">
        <v>529</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530</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509</v>
      </c>
      <c r="AP30" s="275"/>
      <c r="AQ30" s="276" t="s">
        <v>510</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511</v>
      </c>
      <c r="AQ31" s="282" t="s">
        <v>512</v>
      </c>
      <c r="AR31" s="283" t="s">
        <v>513</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531</v>
      </c>
      <c r="AL32" s="1149"/>
      <c r="AM32" s="1149"/>
      <c r="AN32" s="1150"/>
      <c r="AO32" s="315">
        <v>2745433</v>
      </c>
      <c r="AP32" s="315">
        <v>103480</v>
      </c>
      <c r="AQ32" s="316">
        <v>72468</v>
      </c>
      <c r="AR32" s="317">
        <v>42.8</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532</v>
      </c>
      <c r="AL33" s="1149"/>
      <c r="AM33" s="1149"/>
      <c r="AN33" s="1150"/>
      <c r="AO33" s="315" t="s">
        <v>518</v>
      </c>
      <c r="AP33" s="315" t="s">
        <v>518</v>
      </c>
      <c r="AQ33" s="316" t="s">
        <v>518</v>
      </c>
      <c r="AR33" s="317" t="s">
        <v>518</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533</v>
      </c>
      <c r="AL34" s="1149"/>
      <c r="AM34" s="1149"/>
      <c r="AN34" s="1150"/>
      <c r="AO34" s="315" t="s">
        <v>518</v>
      </c>
      <c r="AP34" s="315" t="s">
        <v>518</v>
      </c>
      <c r="AQ34" s="316">
        <v>1</v>
      </c>
      <c r="AR34" s="317" t="s">
        <v>518</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534</v>
      </c>
      <c r="AL35" s="1149"/>
      <c r="AM35" s="1149"/>
      <c r="AN35" s="1150"/>
      <c r="AO35" s="315">
        <v>2012487</v>
      </c>
      <c r="AP35" s="315">
        <v>75854</v>
      </c>
      <c r="AQ35" s="316">
        <v>17710</v>
      </c>
      <c r="AR35" s="317">
        <v>328.3</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535</v>
      </c>
      <c r="AL36" s="1149"/>
      <c r="AM36" s="1149"/>
      <c r="AN36" s="1150"/>
      <c r="AO36" s="315" t="s">
        <v>518</v>
      </c>
      <c r="AP36" s="315" t="s">
        <v>518</v>
      </c>
      <c r="AQ36" s="316">
        <v>2475</v>
      </c>
      <c r="AR36" s="317" t="s">
        <v>518</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536</v>
      </c>
      <c r="AL37" s="1149"/>
      <c r="AM37" s="1149"/>
      <c r="AN37" s="1150"/>
      <c r="AO37" s="315" t="s">
        <v>518</v>
      </c>
      <c r="AP37" s="315" t="s">
        <v>518</v>
      </c>
      <c r="AQ37" s="316">
        <v>637</v>
      </c>
      <c r="AR37" s="317" t="s">
        <v>518</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537</v>
      </c>
      <c r="AL38" s="1152"/>
      <c r="AM38" s="1152"/>
      <c r="AN38" s="1153"/>
      <c r="AO38" s="318" t="s">
        <v>518</v>
      </c>
      <c r="AP38" s="318" t="s">
        <v>518</v>
      </c>
      <c r="AQ38" s="319">
        <v>2</v>
      </c>
      <c r="AR38" s="307" t="s">
        <v>518</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538</v>
      </c>
      <c r="AL39" s="1152"/>
      <c r="AM39" s="1152"/>
      <c r="AN39" s="1153"/>
      <c r="AO39" s="315">
        <v>-85942</v>
      </c>
      <c r="AP39" s="315">
        <v>-3239</v>
      </c>
      <c r="AQ39" s="316">
        <v>-3769</v>
      </c>
      <c r="AR39" s="317">
        <v>-14.1</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539</v>
      </c>
      <c r="AL40" s="1149"/>
      <c r="AM40" s="1149"/>
      <c r="AN40" s="1150"/>
      <c r="AO40" s="315">
        <v>-3526147</v>
      </c>
      <c r="AP40" s="315">
        <v>-132907</v>
      </c>
      <c r="AQ40" s="316">
        <v>-62733</v>
      </c>
      <c r="AR40" s="317">
        <v>111.9</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295</v>
      </c>
      <c r="AL41" s="1155"/>
      <c r="AM41" s="1155"/>
      <c r="AN41" s="1156"/>
      <c r="AO41" s="315">
        <v>1145831</v>
      </c>
      <c r="AP41" s="315">
        <v>43188</v>
      </c>
      <c r="AQ41" s="316">
        <v>26792</v>
      </c>
      <c r="AR41" s="317">
        <v>61.2</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540</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541</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542</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509</v>
      </c>
      <c r="AN49" s="1143" t="s">
        <v>543</v>
      </c>
      <c r="AO49" s="1144"/>
      <c r="AP49" s="1144"/>
      <c r="AQ49" s="1144"/>
      <c r="AR49" s="1145"/>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544</v>
      </c>
      <c r="AO50" s="332" t="s">
        <v>545</v>
      </c>
      <c r="AP50" s="333" t="s">
        <v>546</v>
      </c>
      <c r="AQ50" s="334" t="s">
        <v>547</v>
      </c>
      <c r="AR50" s="335" t="s">
        <v>548</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549</v>
      </c>
      <c r="AL51" s="328"/>
      <c r="AM51" s="336">
        <v>3224076</v>
      </c>
      <c r="AN51" s="337">
        <v>113957</v>
      </c>
      <c r="AO51" s="338">
        <v>100.3</v>
      </c>
      <c r="AP51" s="339">
        <v>85042</v>
      </c>
      <c r="AQ51" s="340">
        <v>7.8</v>
      </c>
      <c r="AR51" s="341">
        <v>92.5</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550</v>
      </c>
      <c r="AM52" s="344">
        <v>2419938</v>
      </c>
      <c r="AN52" s="345">
        <v>85534</v>
      </c>
      <c r="AO52" s="346">
        <v>108.8</v>
      </c>
      <c r="AP52" s="347">
        <v>50806</v>
      </c>
      <c r="AQ52" s="348">
        <v>10.1</v>
      </c>
      <c r="AR52" s="349">
        <v>98.7</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551</v>
      </c>
      <c r="AL53" s="328"/>
      <c r="AM53" s="336">
        <v>2195302</v>
      </c>
      <c r="AN53" s="337">
        <v>78922</v>
      </c>
      <c r="AO53" s="338">
        <v>-30.7</v>
      </c>
      <c r="AP53" s="339">
        <v>83774</v>
      </c>
      <c r="AQ53" s="340">
        <v>-1.5</v>
      </c>
      <c r="AR53" s="341">
        <v>-29.2</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550</v>
      </c>
      <c r="AM54" s="344">
        <v>1454007</v>
      </c>
      <c r="AN54" s="345">
        <v>52272</v>
      </c>
      <c r="AO54" s="346">
        <v>-38.9</v>
      </c>
      <c r="AP54" s="347">
        <v>52179</v>
      </c>
      <c r="AQ54" s="348">
        <v>2.7</v>
      </c>
      <c r="AR54" s="349">
        <v>-41.6</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552</v>
      </c>
      <c r="AL55" s="328"/>
      <c r="AM55" s="336">
        <v>2406202</v>
      </c>
      <c r="AN55" s="337">
        <v>87949</v>
      </c>
      <c r="AO55" s="338">
        <v>11.4</v>
      </c>
      <c r="AP55" s="339">
        <v>132981</v>
      </c>
      <c r="AQ55" s="340">
        <v>58.7</v>
      </c>
      <c r="AR55" s="341">
        <v>-47.3</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550</v>
      </c>
      <c r="AM56" s="344">
        <v>1761044</v>
      </c>
      <c r="AN56" s="345">
        <v>64368</v>
      </c>
      <c r="AO56" s="346">
        <v>23.1</v>
      </c>
      <c r="AP56" s="347">
        <v>56973</v>
      </c>
      <c r="AQ56" s="348">
        <v>9.1999999999999993</v>
      </c>
      <c r="AR56" s="349">
        <v>13.9</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553</v>
      </c>
      <c r="AL57" s="328"/>
      <c r="AM57" s="336">
        <v>2626718</v>
      </c>
      <c r="AN57" s="337">
        <v>97560</v>
      </c>
      <c r="AO57" s="338">
        <v>10.9</v>
      </c>
      <c r="AP57" s="339">
        <v>128523</v>
      </c>
      <c r="AQ57" s="340">
        <v>-3.4</v>
      </c>
      <c r="AR57" s="341">
        <v>14.3</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550</v>
      </c>
      <c r="AM58" s="344">
        <v>2020691</v>
      </c>
      <c r="AN58" s="345">
        <v>75052</v>
      </c>
      <c r="AO58" s="346">
        <v>16.600000000000001</v>
      </c>
      <c r="AP58" s="347">
        <v>56792</v>
      </c>
      <c r="AQ58" s="348">
        <v>-0.3</v>
      </c>
      <c r="AR58" s="349">
        <v>16.899999999999999</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554</v>
      </c>
      <c r="AL59" s="328"/>
      <c r="AM59" s="336">
        <v>1978126</v>
      </c>
      <c r="AN59" s="337">
        <v>74559</v>
      </c>
      <c r="AO59" s="338">
        <v>-23.6</v>
      </c>
      <c r="AP59" s="339">
        <v>96469</v>
      </c>
      <c r="AQ59" s="340">
        <v>-24.9</v>
      </c>
      <c r="AR59" s="341">
        <v>1.3</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550</v>
      </c>
      <c r="AM60" s="344">
        <v>1412225</v>
      </c>
      <c r="AN60" s="345">
        <v>53229</v>
      </c>
      <c r="AO60" s="346">
        <v>-29.1</v>
      </c>
      <c r="AP60" s="347">
        <v>49775</v>
      </c>
      <c r="AQ60" s="348">
        <v>-12.4</v>
      </c>
      <c r="AR60" s="349">
        <v>-16.7</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555</v>
      </c>
      <c r="AL61" s="350"/>
      <c r="AM61" s="351">
        <v>2486085</v>
      </c>
      <c r="AN61" s="352">
        <v>90589</v>
      </c>
      <c r="AO61" s="353">
        <v>13.7</v>
      </c>
      <c r="AP61" s="354">
        <v>105358</v>
      </c>
      <c r="AQ61" s="355">
        <v>7.3</v>
      </c>
      <c r="AR61" s="341">
        <v>6.4</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550</v>
      </c>
      <c r="AM62" s="344">
        <v>1813581</v>
      </c>
      <c r="AN62" s="345">
        <v>66091</v>
      </c>
      <c r="AO62" s="346">
        <v>16.100000000000001</v>
      </c>
      <c r="AP62" s="347">
        <v>53305</v>
      </c>
      <c r="AQ62" s="348">
        <v>1.9</v>
      </c>
      <c r="AR62" s="349">
        <v>14.2</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6CbsCU9LEqh3Gy38B+xTXgFn6sSsYW7o7vVQqD6pxjwas6mN2YX3ziBzEf/EmOFWLB4hLRcH24e6+04FY+eUtg==" saltValue="0x6ml/eQ+nGhlbVePtfqU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BI97" zoomScaleNormal="100" zoomScaleSheetLayoutView="55" workbookViewId="0">
      <selection activeCell="BJ102" sqref="BJ102"/>
    </sheetView>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557</v>
      </c>
    </row>
    <row r="120" spans="125:125" ht="13.5" hidden="1" customHeight="1" x14ac:dyDescent="0.15"/>
    <row r="121" spans="125:125" ht="13.5" hidden="1" customHeight="1" x14ac:dyDescent="0.15">
      <c r="DU121" s="262"/>
    </row>
  </sheetData>
  <sheetProtection algorithmName="SHA-512" hashValue="gB/iZckktWrRccdSwa0iQ2vgnoUNqXRQ6uJDUc3Lt3KNDE3qHoIADhMTQqFF2Kv0GBzKRzR0VFTorX9EbbEyEg==" saltValue="gqZJvub5PsNL1V9CimDzag=="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558</v>
      </c>
    </row>
  </sheetData>
  <sheetProtection algorithmName="SHA-512" hashValue="IFXmAa1hUryLWs0S9AUwwQ8ezgoOdSgt26bzlUFSGbrRzTze1Yo6pyXgumh+VFVS4JQaM1i95QE/XkYCxImJKQ==" saltValue="gB1njP5Yj13aiox3rxbOMQ=="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3" zoomScale="70" zoomScaleNormal="70"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67" t="s">
        <v>3</v>
      </c>
      <c r="D47" s="1167"/>
      <c r="E47" s="1168"/>
      <c r="F47" s="11">
        <v>51.27</v>
      </c>
      <c r="G47" s="12">
        <v>51.17</v>
      </c>
      <c r="H47" s="12">
        <v>51.18</v>
      </c>
      <c r="I47" s="12">
        <v>48.07</v>
      </c>
      <c r="J47" s="13">
        <v>47.32</v>
      </c>
    </row>
    <row r="48" spans="2:10" ht="57.75" customHeight="1" x14ac:dyDescent="0.15">
      <c r="B48" s="14"/>
      <c r="C48" s="1169" t="s">
        <v>4</v>
      </c>
      <c r="D48" s="1169"/>
      <c r="E48" s="1170"/>
      <c r="F48" s="15">
        <v>6.76</v>
      </c>
      <c r="G48" s="16">
        <v>7.32</v>
      </c>
      <c r="H48" s="16">
        <v>7.84</v>
      </c>
      <c r="I48" s="16">
        <v>8.36</v>
      </c>
      <c r="J48" s="17">
        <v>11.48</v>
      </c>
    </row>
    <row r="49" spans="2:10" ht="57.75" customHeight="1" thickBot="1" x14ac:dyDescent="0.2">
      <c r="B49" s="18"/>
      <c r="C49" s="1171" t="s">
        <v>5</v>
      </c>
      <c r="D49" s="1171"/>
      <c r="E49" s="1172"/>
      <c r="F49" s="19">
        <v>2.84</v>
      </c>
      <c r="G49" s="20">
        <v>3.46</v>
      </c>
      <c r="H49" s="20">
        <v>4.88</v>
      </c>
      <c r="I49" s="20">
        <v>5.09</v>
      </c>
      <c r="J49" s="21">
        <v>5.35</v>
      </c>
    </row>
    <row r="50" spans="2:10" x14ac:dyDescent="0.15"/>
  </sheetData>
  <sheetProtection algorithmName="SHA-512" hashValue="Gp/fujJvuHx7RA9yW97P2y/mMo0NHUXNj9KUX2J9UvW0A/1C035fbaTAUHVcf5zp8XLOW+PVbKkULHgTKqnLjA==" saltValue="Ynr/oXqHgtKgGluRtRHX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Windows ユーザー</cp:lastModifiedBy>
  <cp:lastPrinted>2023-03-16T00:21:29Z</cp:lastPrinted>
  <dcterms:created xsi:type="dcterms:W3CDTF">2023-02-20T06:39:22Z</dcterms:created>
  <dcterms:modified xsi:type="dcterms:W3CDTF">2023-10-05T00:22:27Z</dcterms:modified>
  <cp:category/>
</cp:coreProperties>
</file>