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0-0135-00_財政課\E_財務\01_庶務\08_財政報告\R2財政報告\0819_【岡山県市町村課：作業依頼（９月25日（金）〆）】平成30年度財政状況資料集の作成について（2回目）\05_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<sst xmlns="http://schemas.openxmlformats.org/spreadsheetml/2006/main" count="1141" uniqueCount="633">
  <si>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</si>
  <si>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</si>
  <si>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</si>
  <si>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</si>
  <si>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</si>
  <si>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</si>
  <si>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</si>
  <si>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</si>
  <si>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</si>
  <si>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</si>
  <si>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</si>
  <si>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</si>
  <si>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</si>
  <si>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</si>
  <si>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</si>
  <si>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</si>
  <si>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</si>
  <si>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</si>
  <si>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</si>
  <si>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</si>
  <si>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</si>
  <si>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</si>
  <si>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</si>
  <si>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</si>
  <si>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</si>
  <si>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</si>
  <si>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</si>
  <si>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</si>
  <si>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</si>
  <si>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</si>
  <si>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</si>
  <si>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</si>
  <si>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</si>
  <si>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</si>
  <si>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</si>
  <si>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</si>
  <si>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</si>
  <si>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</si>
  <si>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</si>
  <si>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</si>
  <si>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</si>
  <si>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</si>
  <si>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</si>
  <si>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</si>
  <si>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</si>
  <si>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</si>
  <si>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</si>
  <si>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</si>
  <si>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</si>
  <si>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</si>
  <si>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</si>
  <si>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</si>
  <si>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</si>
  <si>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</si>
  <si>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</si>
  <si>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</si>
  <si>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</si>
  <si>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</si>
  <si>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</si>
  <si>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</si>
  <si>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</si>
  <si>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</si>
  <si>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</si>
  <si>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</si>
  <si>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</si>
  <si>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</si>
  <si>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</si>
  <si>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</si>
  <si>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</si>
  <si>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</si>
  <si>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</si>
  <si>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</si>
  <si>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</si>
  <si>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</si>
  <si>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</si>
  <si>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</si>
  <si>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</si>
  <si>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</si>
  <si>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</si>
  <si>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</si>
  <si>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</si>
  <si>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</si>
  <si>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</si>
  <si>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</si>
  <si>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</si>
  <si>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</si>
  <si>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</si>
  <si>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</si>
  <si>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</si>
  <si>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</si>
  <si>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</si>
  <si>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</si>
  <si>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</si>
  <si>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</si>
  <si>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</si>
  <si>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</si>
  <si>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</si>
  <si>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</si>
  <si>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</si>
  <si>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</si>
  <si>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</si>
  <si>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</si>
  <si>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</si>
  <si>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</si>
  <si>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</si>
  <si>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</si>
  <si>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</si>
  <si>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</si>
  <si>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</si>
  <si>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</si>
  <si>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</si>
  <si>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</si>
  <si>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</si>
  <si>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</si>
  <si>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</si>
  <si>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</si>
  <si>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</si>
  <si>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</si>
  <si>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</si>
  <si>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</si>
  <si>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</si>
  <si>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</si>
  <si>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</si>
  <si>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</si>
  <si>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</si>
  <si>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</si>
  <si>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</si>
  <si>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</si>
  <si>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</si>
  <si>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</si>
  <si>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</si>
  <si>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</si>
  <si>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</si>
  <si>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</si>
  <si>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</si>
  <si>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</si>
  <si>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</si>
  <si>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</si>
  <si>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</si>
  <si>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</si>
  <si>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</si>
  <si>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</si>
  <si>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</si>
  <si>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</si>
  <si>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</si>
  <si>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</si>
  <si>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</si>
  <si>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</si>
  <si>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</si>
  <si>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</si>
  <si>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</si>
  <si>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</si>
  <si>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</si>
  <si>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</si>
  <si>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</si>
  <si>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</si>
  <si>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</si>
  <si>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</si>
  <si>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</si>
  <si>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</si>
  <si>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</si>
  <si>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</si>
  <si>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</si>
  <si>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</si>
  <si>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</si>
  <si>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</si>
  <si>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</si>
  <si>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</si>
  <si>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</si>
  <si>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</si>
  <si>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</si>
  <si>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</si>
  <si>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</si>
  <si>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</si>
  <si>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</si>
  <si>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</si>
  <si>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</si>
  <si>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</si>
  <si>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</si>
  <si>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</si>
  <si>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</si>
  <si>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</si>
  <si>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</si>
  <si>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</si>
  <si>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</si>
  <si>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</si>
  <si>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</si>
  <si>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</si>
  <si>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</si>
  <si>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</si>
  <si>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</si>
  <si>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</si>
  <si>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</si>
  <si>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</si>
  <si>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</si>
  <si>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</si>
  <si>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</si>
  <si>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</si>
  <si>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</si>
  <si>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</si>
  <si>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</si>
  <si>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</si>
  <si>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</si>
  <si>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</si>
  <si>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</si>
  <si>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</si>
  <si>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</si>
  <si>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</si>
  <si>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</si>
  <si>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</si>
  <si>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岡山県美作市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</si>
  <si>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</si>
  <si>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</si>
  <si>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</si>
  <si>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</si>
  <si>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</si>
  <si>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</si>
  <si>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</si>
  <si>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</si>
  <si>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</si>
  <si>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</si>
  <si>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</si>
  <si>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</si>
  <si>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</si>
  <si>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</si>
  <si>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</si>
  <si>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</si>
  <si>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</si>
  <si>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</si>
  <si>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</si>
  <si>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</si>
  <si>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</si>
  <si>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</si>
  <si>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</si>
  <si>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</si>
  <si>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</si>
  <si>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</si>
  <si>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</si>
  <si>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</si>
  <si>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</si>
  <si>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</si>
  <si>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</si>
  <si>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</si>
  <si>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</si>
  <si>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</si>
  <si>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</si>
  <si>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</si>
  <si>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</si>
  <si>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</si>
  <si>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</si>
  <si>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</si>
  <si>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</si>
  <si>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</si>
  <si>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</si>
  <si>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</si>
  <si>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</si>
  <si>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</si>
  <si>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</si>
  <si>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</si>
  <si>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</si>
  <si>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</si>
  <si>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</si>
  <si>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</si>
  <si>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</si>
  <si>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</si>
  <si>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</si>
  <si>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</si>
  <si>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</si>
  <si>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</si>
  <si>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</si>
  <si>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</si>
  <si>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</si>
  <si>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</si>
  <si>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</si>
  <si>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</si>
  <si>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</si>
  <si>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</si>
  <si>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</si>
  <si>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</si>
  <si>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</si>
  <si>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</si>
  <si>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</si>
  <si>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</si>
  <si>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</si>
  <si>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</si>
  <si>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</si>
  <si>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</si>
  <si>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</si>
  <si>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</si>
  <si>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</si>
  <si>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</si>
  <si>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</si>
  <si>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</si>
  <si>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</si>
  <si>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</si>
  <si>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</si>
  <si>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</si>
  <si>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</si>
  <si>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</si>
  <si>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</si>
  <si>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</si>
  <si>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</si>
  <si>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</si>
  <si>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</si>
  <si>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</si>
  <si>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</si>
  <si>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</si>
  <si>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</si>
  <si>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</si>
  <si>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</si>
  <si>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</si>
  <si>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</si>
  <si>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</si>
  <si>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</si>
  <si>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</si>
  <si>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</si>
  <si>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</si>
  <si>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</si>
  <si>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</si>
  <si>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</si>
  <si>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</si>
  <si>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</si>
  <si>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</si>
  <si>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</si>
  <si>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</si>
  <si>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</si>
  <si>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</si>
  <si>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</si>
  <si>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</si>
  <si>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</si>
  <si>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</si>
  <si>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</si>
  <si>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</si>
  <si>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</si>
  <si>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</si>
  <si>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</si>
  <si>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</si>
  <si>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</si>
  <si>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</si>
  <si>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</si>
  <si>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</si>
  <si>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</si>
  <si>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</si>
  <si>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</si>
  <si>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</si>
  <si>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</si>
  <si>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</si>
  <si>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</si>
  <si>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</si>
  <si>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</si>
  <si>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</si>
  <si>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</si>
  <si>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</si>
  <si>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</si>
  <si>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</si>
  <si>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</si>
  <si>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</si>
  <si>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</si>
  <si>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</si>
  <si>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</si>
  <si>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岡山県美作市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</si>
  <si>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</si>
  <si>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</si>
  <si>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</si>
  <si>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</si>
  <si>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</si>
  <si>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</si>
  <si>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</si>
  <si>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</si>
  <si>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</si>
  <si>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</si>
  <si>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</si>
  <si>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</si>
  <si>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</si>
  <si>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</si>
  <si>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</si>
  <si>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</si>
  <si>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</si>
  <si>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</si>
  <si>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</si>
  <si>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</si>
  <si>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</si>
  <si>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</si>
  <si>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</si>
  <si>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</si>
  <si>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</si>
  <si>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</si>
  <si>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</si>
  <si>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</si>
  <si>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</si>
  <si>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</si>
  <si>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</si>
  <si>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</si>
  <si>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</si>
  <si>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</si>
  <si>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</si>
  <si>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</si>
  <si>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</si>
  <si>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</si>
  <si>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</si>
  <si>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</si>
  <si>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</si>
  <si>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</si>
  <si>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</si>
  <si>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</si>
  <si>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法適用企業</t>
    <phoneticPr fontId="5"/>
  </si>
  <si>
    <t>美作市簡易水道特別会計</t>
    <phoneticPr fontId="5"/>
  </si>
  <si>
    <t>法非適用企業</t>
    <phoneticPr fontId="5"/>
  </si>
  <si>
    <t>美作市都市と農村の交流施設特別会計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</si>
  <si>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</si>
  <si>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</si>
  <si>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</si>
  <si>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</si>
  <si>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</si>
  <si>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</si>
  <si>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</si>
  <si>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</si>
  <si>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</si>
  <si>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</si>
  <si>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</si>
  <si>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</si>
  <si>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</si>
  <si>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</si>
  <si>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</si>
  <si>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</si>
  <si>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</si>
  <si>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</si>
  <si>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</si>
  <si>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</si>
  <si>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</si>
  <si>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</si>
  <si>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</si>
  <si>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</si>
  <si>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</si>
  <si>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</si>
  <si>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</si>
  <si>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</si>
  <si>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</si>
  <si>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</si>
  <si>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</si>
  <si>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</si>
  <si>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</si>
  <si>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</si>
  <si>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</si>
  <si>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</si>
  <si>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</si>
  <si>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</si>
  <si>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</si>
  <si>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</si>
  <si>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</si>
  <si>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</si>
  <si>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</si>
  <si>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</si>
  <si>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</si>
  <si>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</si>
  <si>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</si>
  <si>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</si>
  <si>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</si>
  <si>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</si>
  <si>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</si>
  <si>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</si>
  <si>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</si>
  <si>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</si>
  <si>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</si>
  <si>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</si>
  <si>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</si>
  <si>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</si>
  <si>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</si>
  <si>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</si>
  <si>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</si>
  <si>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</si>
  <si>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</si>
  <si>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美作市簡易水道特別会計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</si>
  <si>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</si>
  <si>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</si>
  <si>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美作市国民健康保険特別会計（直診勘定）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</si>
  <si>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</si>
  <si>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</si>
  <si>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</si>
  <si>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</si>
  <si>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</si>
  <si>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</si>
  <si>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</si>
  <si>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</si>
  <si>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</si>
  <si>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</si>
  <si>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</si>
  <si>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</si>
  <si>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</si>
  <si>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</si>
  <si>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</si>
  <si>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</si>
  <si>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</si>
  <si>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</si>
  <si>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</si>
  <si>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</si>
  <si>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</si>
  <si>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</si>
  <si>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</si>
  <si>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</si>
  <si>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</si>
  <si>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</si>
  <si>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</si>
  <si>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</si>
  <si>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</si>
  <si>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</si>
  <si>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</si>
  <si>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</si>
  <si>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</si>
  <si>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</si>
  <si>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</si>
  <si>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</si>
  <si>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</si>
  <si>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</si>
  <si>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</si>
  <si>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</si>
  <si>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</si>
  <si>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</si>
  <si>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</si>
  <si>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</si>
  <si>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</si>
  <si>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</si>
  <si>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</si>
  <si>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</si>
  <si>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</si>
  <si>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</si>
  <si>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</si>
  <si>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</si>
  <si>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</si>
  <si>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</si>
  <si>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</si>
  <si>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</si>
  <si>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</si>
  <si>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</si>
  <si>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</si>
  <si>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</si>
  <si>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</si>
  <si>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</si>
  <si>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</si>
  <si>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</si>
  <si>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</si>
  <si>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</si>
  <si>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</si>
  <si>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</si>
  <si>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</si>
  <si>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</si>
  <si>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</si>
  <si>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</si>
  <si>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</si>
  <si>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</si>
  <si>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</si>
  <si>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</si>
  <si>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</si>
  <si>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</si>
  <si>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</si>
  <si>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</si>
  <si>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</si>
  <si>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</si>
  <si>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</si>
  <si>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</si>
  <si>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</si>
  <si>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美作市病院事業会計</t>
  </si>
  <si>
    <t>美作市水道事業会計</t>
  </si>
  <si>
    <t>一般会計</t>
  </si>
  <si>
    <t>美作市下水道事業会計</t>
  </si>
  <si>
    <t>美作市介護保険特別会計</t>
  </si>
  <si>
    <t>美作市国民健康保険特別会計</t>
  </si>
  <si>
    <t>矢田茂・原田政次郎・福田五男奨学基金特別会計</t>
  </si>
  <si>
    <t>美作市老人保健施設事業特別会計</t>
  </si>
  <si>
    <t>その他会計（赤字）</t>
  </si>
  <si>
    <t>その他会計（黒字）</t>
  </si>
  <si>
    <t>H25末</t>
    <phoneticPr fontId="5"/>
  </si>
  <si>
    <t>H26末</t>
    <phoneticPr fontId="5"/>
  </si>
  <si>
    <t>H27末</t>
    <phoneticPr fontId="5"/>
  </si>
  <si>
    <t>H28末</t>
    <phoneticPr fontId="5"/>
  </si>
  <si>
    <t>H29末</t>
    <phoneticPr fontId="5"/>
  </si>
  <si>
    <t>勝英農業共済事務組合</t>
    <rPh sb="0" eb="2">
      <t>ショウエイ</t>
    </rPh>
    <rPh sb="2" eb="4">
      <t>ノウギョウ</t>
    </rPh>
    <rPh sb="4" eb="6">
      <t>キョウサイ</t>
    </rPh>
    <rPh sb="6" eb="8">
      <t>ジム</t>
    </rPh>
    <rPh sb="8" eb="10">
      <t>クミアイ</t>
    </rPh>
    <phoneticPr fontId="27"/>
  </si>
  <si>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</si>
  <si>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</si>
  <si>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</si>
  <si>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</si>
  <si>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</si>
  <si>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</si>
  <si>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</si>
  <si>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</si>
  <si>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</si>
  <si>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</si>
  <si>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</si>
  <si>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</si>
  <si>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</si>
  <si>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7"/>
  </si>
  <si>
    <t>有限会社　特産館みまさか</t>
    <rPh sb="0" eb="4">
      <t>ユウゲンガイシャ</t>
    </rPh>
    <phoneticPr fontId="2"/>
  </si>
  <si>
    <t>美作市土地開発公社</t>
  </si>
  <si>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</si>
  <si>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</si>
  <si>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</si>
  <si>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</si>
  <si>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美作市地域振興基金</t>
    <rPh sb="0" eb="3">
      <t>ミマサカシ</t>
    </rPh>
    <rPh sb="3" eb="9">
      <t>チイキシンコウキキン</t>
    </rPh>
    <phoneticPr fontId="2"/>
  </si>
  <si>
    <t>美作市公共施設整備基金</t>
    <rPh sb="0" eb="3">
      <t>ミマサカシ</t>
    </rPh>
    <rPh sb="3" eb="5">
      <t>コウキョウ</t>
    </rPh>
    <rPh sb="5" eb="7">
      <t>シセツ</t>
    </rPh>
    <rPh sb="7" eb="9">
      <t>セイビ</t>
    </rPh>
    <rPh sb="9" eb="11">
      <t>キキン</t>
    </rPh>
    <phoneticPr fontId="2"/>
  </si>
  <si>
    <t>美作市ふるさと創生基金</t>
    <rPh sb="0" eb="3">
      <t>ミマサカシ</t>
    </rPh>
    <rPh sb="7" eb="9">
      <t>ソウセイ</t>
    </rPh>
    <rPh sb="9" eb="11">
      <t>キキン</t>
    </rPh>
    <phoneticPr fontId="2"/>
  </si>
  <si>
    <t>矢田茂・原田政次郎・福田五男奨学基金</t>
    <rPh sb="0" eb="2">
      <t>ヤタ</t>
    </rPh>
    <rPh sb="2" eb="3">
      <t>シゲル</t>
    </rPh>
    <rPh sb="4" eb="6">
      <t>ハラダ</t>
    </rPh>
    <rPh sb="6" eb="9">
      <t>マサジロウ</t>
    </rPh>
    <rPh sb="10" eb="12">
      <t>フクダ</t>
    </rPh>
    <rPh sb="12" eb="14">
      <t>イツオ</t>
    </rPh>
    <rPh sb="14" eb="16">
      <t>ショウガク</t>
    </rPh>
    <rPh sb="16" eb="18">
      <t>キキン</t>
    </rPh>
    <phoneticPr fontId="2"/>
  </si>
  <si>
    <t>美作市公園墓地事業基金</t>
    <rPh sb="0" eb="3">
      <t>ミマサカシ</t>
    </rPh>
    <rPh sb="3" eb="5">
      <t>コウエン</t>
    </rPh>
    <rPh sb="5" eb="7">
      <t>ボチ</t>
    </rPh>
    <rPh sb="7" eb="9">
      <t>ジギョウ</t>
    </rPh>
    <rPh sb="9" eb="11">
      <t>キキン</t>
    </rPh>
    <phoneticPr fontId="2"/>
  </si>
  <si>
    <t>法適用企業</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</si>
  <si>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</si>
  <si>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</si>
  <si>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</si>
  <si>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</si>
  <si>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</si>
  <si>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</si>
  <si>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</si>
  <si>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</si>
  <si>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</si>
  <si>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</si>
  <si>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</si>
  <si>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</si>
  <si>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</si>
  <si>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</si>
  <si>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</si>
  <si>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</si>
  <si>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</si>
  <si>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</si>
  <si>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</si>
  <si>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</si>
  <si>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</si>
  <si>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将来負担比率は、公営企業債等繰入見込額が減少していることから、改善傾向にある。今後もこの傾向が続くものと考えられる。
　一方で、有形固定資産減価償却率は類似団体内平均値を上回っており、今後施設の老朽化による修繕費の増加が見込まれる。公共施設等総合管理計画に基づき、今後、老朽化対策に積極的に取り組んでいく。</t>
    <rPh sb="1" eb="3">
      <t>ショウライ</t>
    </rPh>
    <rPh sb="3" eb="5">
      <t>フタン</t>
    </rPh>
    <rPh sb="9" eb="11">
      <t>コウエイ</t>
    </rPh>
    <rPh sb="11" eb="13">
      <t>キギョウ</t>
    </rPh>
    <rPh sb="13" eb="14">
      <t>サイ</t>
    </rPh>
    <rPh sb="14" eb="15">
      <t>トウ</t>
    </rPh>
    <rPh sb="15" eb="17">
      <t>クリイレ</t>
    </rPh>
    <rPh sb="17" eb="19">
      <t>ミコミ</t>
    </rPh>
    <rPh sb="19" eb="20">
      <t>ガク</t>
    </rPh>
    <rPh sb="21" eb="23">
      <t>ゲンショウ</t>
    </rPh>
    <rPh sb="32" eb="34">
      <t>カイゼン</t>
    </rPh>
    <rPh sb="34" eb="36">
      <t>ケイコウ</t>
    </rPh>
    <rPh sb="40" eb="42">
      <t>コンゴ</t>
    </rPh>
    <rPh sb="45" eb="47">
      <t>ケイコウ</t>
    </rPh>
    <rPh sb="48" eb="49">
      <t>ツヅ</t>
    </rPh>
    <rPh sb="53" eb="54">
      <t>カンガ</t>
    </rPh>
    <rPh sb="61" eb="63">
      <t>イッポウ</t>
    </rPh>
    <rPh sb="65" eb="71">
      <t>ユウケイコテイシサン</t>
    </rPh>
    <rPh sb="71" eb="73">
      <t>ゲンカ</t>
    </rPh>
    <rPh sb="73" eb="75">
      <t>ショウキャク</t>
    </rPh>
    <rPh sb="75" eb="76">
      <t>リツ</t>
    </rPh>
    <rPh sb="77" eb="79">
      <t>ルイジ</t>
    </rPh>
    <rPh sb="79" eb="81">
      <t>ダンタイ</t>
    </rPh>
    <rPh sb="81" eb="82">
      <t>ナイ</t>
    </rPh>
    <rPh sb="82" eb="85">
      <t>ヘイキンチ</t>
    </rPh>
    <rPh sb="86" eb="88">
      <t>ウワマワ</t>
    </rPh>
    <rPh sb="93" eb="95">
      <t>コンゴ</t>
    </rPh>
    <rPh sb="95" eb="97">
      <t>シセツ</t>
    </rPh>
    <rPh sb="98" eb="101">
      <t>ロウキュウカ</t>
    </rPh>
    <rPh sb="104" eb="107">
      <t>シュウゼンヒ</t>
    </rPh>
    <rPh sb="108" eb="110">
      <t>ゾウカ</t>
    </rPh>
    <rPh sb="111" eb="113">
      <t>ミコ</t>
    </rPh>
    <rPh sb="117" eb="119">
      <t>コウキョウ</t>
    </rPh>
    <rPh sb="119" eb="121">
      <t>シセツ</t>
    </rPh>
    <rPh sb="121" eb="122">
      <t>トウ</t>
    </rPh>
    <rPh sb="122" eb="124">
      <t>ソウゴウ</t>
    </rPh>
    <rPh sb="124" eb="126">
      <t>カンリ</t>
    </rPh>
    <rPh sb="126" eb="128">
      <t>ケイカク</t>
    </rPh>
    <rPh sb="129" eb="130">
      <t>モト</t>
    </rPh>
    <rPh sb="133" eb="135">
      <t>コンゴ</t>
    </rPh>
    <rPh sb="136" eb="139">
      <t>ロウキュウカ</t>
    </rPh>
    <rPh sb="139" eb="141">
      <t>タイサク</t>
    </rPh>
    <rPh sb="142" eb="145">
      <t>セッキョクテキ</t>
    </rPh>
    <rPh sb="146" eb="147">
      <t>ト</t>
    </rPh>
    <rPh sb="148" eb="14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</si>
  <si>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</si>
  <si>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</si>
  <si>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</si>
  <si>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</si>
  <si>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</si>
  <si>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</si>
  <si>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将来負担比率は、公営企業債等繰入見込額が減少していることから、改善傾向にある。
　実質公債比率についても、任意繰上償還の実施による地方債元利償還金の減少等により改善傾向にある。ただし、今後においても、計画的な事業実施などにより、将来負担の軽減に努めていく必要がある。</t>
    <rPh sb="41" eb="43">
      <t>ジッシツ</t>
    </rPh>
    <rPh sb="43" eb="45">
      <t>コウサイ</t>
    </rPh>
    <rPh sb="45" eb="47">
      <t>ヒリツ</t>
    </rPh>
    <rPh sb="53" eb="55">
      <t>ニンイ</t>
    </rPh>
    <rPh sb="55" eb="57">
      <t>クリアゲ</t>
    </rPh>
    <rPh sb="57" eb="59">
      <t>ショウカン</t>
    </rPh>
    <rPh sb="60" eb="62">
      <t>ジッシ</t>
    </rPh>
    <rPh sb="65" eb="68">
      <t>チホウサイ</t>
    </rPh>
    <rPh sb="68" eb="70">
      <t>ガンリ</t>
    </rPh>
    <rPh sb="70" eb="73">
      <t>ショウカンキン</t>
    </rPh>
    <rPh sb="74" eb="76">
      <t>ゲンショウ</t>
    </rPh>
    <rPh sb="76" eb="77">
      <t>トウ</t>
    </rPh>
    <rPh sb="80" eb="82">
      <t>カイゼン</t>
    </rPh>
    <rPh sb="82" eb="84">
      <t>ケイコウ</t>
    </rPh>
    <rPh sb="92" eb="94">
      <t>コンゴ</t>
    </rPh>
    <rPh sb="100" eb="103">
      <t>ケイカクテキ</t>
    </rPh>
    <rPh sb="104" eb="106">
      <t>ジギョウ</t>
    </rPh>
    <rPh sb="106" eb="108">
      <t>ジッシ</t>
    </rPh>
    <rPh sb="114" eb="116">
      <t>ショウライ</t>
    </rPh>
    <rPh sb="116" eb="118">
      <t>フタン</t>
    </rPh>
    <rPh sb="119" eb="121">
      <t>ケイゲン</t>
    </rPh>
    <rPh sb="122" eb="123">
      <t>ツト</t>
    </rPh>
    <rPh sb="127" eb="129">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</si>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</sst>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78864</c:v>
                </c:pt>
                <c:pt idx="3">
                  <c:v>85042</c:v>
                </c:pt>
                <c:pt idx="4">
                  <c:v>83774</c:v>
                </c:pt>
              </c:numCache>
            </c:numRef>
          </c:val>
          <c:smooth val="0"/>
          <c:extLst>
            <c:ext xmlns:c16="http://schemas.microsoft.com/office/drawing/2014/chart" uri="{C3380CC4-5D6E-409C-BE32-E72D297353CC}">
              <c16:uniqueId val="{00000000-0179-4130-8E98-64CBD061CF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113109</c:v>
                </c:pt>
                <c:pt idx="1">
                  <c:v>58125</c:v>
                </c:pt>
                <c:pt idx="2">
                  <c:v>56889</c:v>
                </c:pt>
                <c:pt idx="3">
                  <c:v>113957</c:v>
                </c:pt>
                <c:pt idx="4">
                  <c:v>78922</c:v>
                </c:pt>
              </c:numCache>
            </c:numRef>
          </c:val>
          <c:smooth val="0"/>
          <c:extLst>
            <c:ext xmlns:c16="http://schemas.microsoft.com/office/drawing/2014/chart" uri="{C3380CC4-5D6E-409C-BE32-E72D297353CC}">
              <c16:uniqueId val="{00000001-0179-4130-8E98-64CBD061CF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7.47</c:v>
                </c:pt>
                <c:pt idx="1">
                  <c:v>8.5500000000000007</c:v>
                </c:pt>
                <c:pt idx="2">
                  <c:v>7.29</c:v>
                </c:pt>
                <c:pt idx="3">
                  <c:v>6.76</c:v>
                </c:pt>
                <c:pt idx="4">
                  <c:v>7.32</c:v>
                </c:pt>
              </c:numCache>
            </c:numRef>
          </c:val>
          <c:extLst>
            <c:ext xmlns:c16="http://schemas.microsoft.com/office/drawing/2014/chart" uri="{C3380CC4-5D6E-409C-BE32-E72D297353CC}">
              <c16:uniqueId val="{00000000-6BF9-436D-B53F-959884AADB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32.01</c:v>
                </c:pt>
                <c:pt idx="1">
                  <c:v>42.17</c:v>
                </c:pt>
                <c:pt idx="2">
                  <c:v>49.49</c:v>
                </c:pt>
                <c:pt idx="3">
                  <c:v>51.27</c:v>
                </c:pt>
                <c:pt idx="4">
                  <c:v>51.17</c:v>
                </c:pt>
              </c:numCache>
            </c:numRef>
          </c:val>
          <c:extLst>
            <c:ext xmlns:c16="http://schemas.microsoft.com/office/drawing/2014/chart" uri="{C3380CC4-5D6E-409C-BE32-E72D297353CC}">
              <c16:uniqueId val="{00000001-6BF9-436D-B53F-959884AADB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2.44</c:v>
                </c:pt>
                <c:pt idx="1">
                  <c:v>7.39</c:v>
                </c:pt>
                <c:pt idx="2">
                  <c:v>-0.78</c:v>
                </c:pt>
                <c:pt idx="3">
                  <c:v>2.84</c:v>
                </c:pt>
                <c:pt idx="4">
                  <c:v>3.46</c:v>
                </c:pt>
              </c:numCache>
            </c:numRef>
          </c:val>
          <c:smooth val="0"/>
          <c:extLst>
            <c:ext xmlns:c16="http://schemas.microsoft.com/office/drawing/2014/chart" uri="{C3380CC4-5D6E-409C-BE32-E72D297353CC}">
              <c16:uniqueId val="{00000002-6BF9-436D-B53F-959884AADB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0.1</c:v>
                </c:pt>
                <c:pt idx="4">
                  <c:v>#N/A</c:v>
                </c:pt>
                <c:pt idx="5">
                  <c:v>0.06</c:v>
                </c:pt>
                <c:pt idx="6">
                  <c:v>#N/A</c:v>
                </c:pt>
                <c:pt idx="7">
                  <c:v>0.03</c:v>
                </c:pt>
                <c:pt idx="8">
                  <c:v>#N/A</c:v>
                </c:pt>
                <c:pt idx="9">
                  <c:v>0.05</c:v>
                </c:pt>
              </c:numCache>
            </c:numRef>
          </c:val>
          <c:extLst>
            <c:ext xmlns:c16="http://schemas.microsoft.com/office/drawing/2014/chart" uri="{C3380CC4-5D6E-409C-BE32-E72D297353CC}">
              <c16:uniqueId val="{00000000-7CE9-41F3-9458-542BEA44E4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E9-41F3-9458-542BEA44E406}"/>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0.06</c:v>
                </c:pt>
                <c:pt idx="8">
                  <c:v>#N/A</c:v>
                </c:pt>
                <c:pt idx="9">
                  <c:v>0.04</c:v>
                </c:pt>
              </c:numCache>
            </c:numRef>
          </c:val>
          <c:extLst>
            <c:ext xmlns:c16="http://schemas.microsoft.com/office/drawing/2014/chart" uri="{C3380CC4-5D6E-409C-BE32-E72D297353CC}">
              <c16:uniqueId val="{00000002-7CE9-41F3-9458-542BEA44E406}"/>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0.08</c:v>
                </c:pt>
                <c:pt idx="6">
                  <c:v>#N/A</c:v>
                </c:pt>
                <c:pt idx="7">
                  <c:v>0.09</c:v>
                </c:pt>
                <c:pt idx="8">
                  <c:v>#N/A</c:v>
                </c:pt>
                <c:pt idx="9">
                  <c:v>0.05</c:v>
                </c:pt>
              </c:numCache>
            </c:numRef>
          </c:val>
          <c:extLst>
            <c:ext xmlns:c16="http://schemas.microsoft.com/office/drawing/2014/chart" uri="{C3380CC4-5D6E-409C-BE32-E72D297353CC}">
              <c16:uniqueId val="{00000003-7CE9-41F3-9458-542BEA44E406}"/>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0.75</c:v>
                </c:pt>
                <c:pt idx="2">
                  <c:v>#N/A</c:v>
                </c:pt>
                <c:pt idx="3">
                  <c:v>0.18</c:v>
                </c:pt>
                <c:pt idx="4">
                  <c:v>#N/A</c:v>
                </c:pt>
                <c:pt idx="5">
                  <c:v>0.3</c:v>
                </c:pt>
                <c:pt idx="6">
                  <c:v>#N/A</c:v>
                </c:pt>
                <c:pt idx="7">
                  <c:v>1.18</c:v>
                </c:pt>
                <c:pt idx="8">
                  <c:v>#N/A</c:v>
                </c:pt>
                <c:pt idx="9">
                  <c:v>0.56999999999999995</c:v>
                </c:pt>
              </c:numCache>
            </c:numRef>
          </c:val>
          <c:extLst>
            <c:ext xmlns:c16="http://schemas.microsoft.com/office/drawing/2014/chart" uri="{C3380CC4-5D6E-409C-BE32-E72D297353CC}">
              <c16:uniqueId val="{00000004-7CE9-41F3-9458-542BEA44E406}"/>
            </c:ext>
          </c:extLst>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0.76</c:v>
                </c:pt>
                <c:pt idx="4">
                  <c:v>#N/A</c:v>
                </c:pt>
                <c:pt idx="5">
                  <c:v>0.39</c:v>
                </c:pt>
                <c:pt idx="6">
                  <c:v>#N/A</c:v>
                </c:pt>
                <c:pt idx="7">
                  <c:v>0.89</c:v>
                </c:pt>
                <c:pt idx="8">
                  <c:v>#N/A</c:v>
                </c:pt>
                <c:pt idx="9">
                  <c:v>0.92</c:v>
                </c:pt>
              </c:numCache>
            </c:numRef>
          </c:val>
          <c:extLst>
            <c:ext xmlns:c16="http://schemas.microsoft.com/office/drawing/2014/chart" uri="{C3380CC4-5D6E-409C-BE32-E72D297353CC}">
              <c16:uniqueId val="{00000005-7CE9-41F3-9458-542BEA44E406}"/>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2.42</c:v>
                </c:pt>
                <c:pt idx="2">
                  <c:v>#N/A</c:v>
                </c:pt>
                <c:pt idx="3">
                  <c:v>2.63</c:v>
                </c:pt>
                <c:pt idx="4">
                  <c:v>#N/A</c:v>
                </c:pt>
                <c:pt idx="5">
                  <c:v>2.86</c:v>
                </c:pt>
                <c:pt idx="6">
                  <c:v>#N/A</c:v>
                </c:pt>
                <c:pt idx="7">
                  <c:v>2.8</c:v>
                </c:pt>
                <c:pt idx="8">
                  <c:v>#N/A</c:v>
                </c:pt>
                <c:pt idx="9">
                  <c:v>3.06</c:v>
                </c:pt>
              </c:numCache>
            </c:numRef>
          </c:val>
          <c:extLst>
            <c:ext xmlns:c16="http://schemas.microsoft.com/office/drawing/2014/chart" uri="{C3380CC4-5D6E-409C-BE32-E72D297353CC}">
              <c16:uniqueId val="{00000006-7CE9-41F3-9458-542BEA44E4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7.29</c:v>
                </c:pt>
                <c:pt idx="2">
                  <c:v>#N/A</c:v>
                </c:pt>
                <c:pt idx="3">
                  <c:v>8.3800000000000008</c:v>
                </c:pt>
                <c:pt idx="4">
                  <c:v>#N/A</c:v>
                </c:pt>
                <c:pt idx="5">
                  <c:v>7.16</c:v>
                </c:pt>
                <c:pt idx="6">
                  <c:v>#N/A</c:v>
                </c:pt>
                <c:pt idx="7">
                  <c:v>6.64</c:v>
                </c:pt>
                <c:pt idx="8">
                  <c:v>#N/A</c:v>
                </c:pt>
                <c:pt idx="9">
                  <c:v>7.22</c:v>
                </c:pt>
              </c:numCache>
            </c:numRef>
          </c:val>
          <c:extLst>
            <c:ext xmlns:c16="http://schemas.microsoft.com/office/drawing/2014/chart" uri="{C3380CC4-5D6E-409C-BE32-E72D297353CC}">
              <c16:uniqueId val="{00000007-7CE9-41F3-9458-542BEA44E406}"/>
            </c:ext>
          </c:extLst>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c:v>
                </c:pt>
                <c:pt idx="2">
                  <c:v>#N/A</c:v>
                </c:pt>
                <c:pt idx="3">
                  <c:v>7.59</c:v>
                </c:pt>
                <c:pt idx="4">
                  <c:v>#N/A</c:v>
                </c:pt>
                <c:pt idx="5">
                  <c:v>8.1300000000000008</c:v>
                </c:pt>
                <c:pt idx="6">
                  <c:v>#N/A</c:v>
                </c:pt>
                <c:pt idx="7">
                  <c:v>8.5299999999999994</c:v>
                </c:pt>
                <c:pt idx="8">
                  <c:v>#N/A</c:v>
                </c:pt>
                <c:pt idx="9">
                  <c:v>7.57</c:v>
                </c:pt>
              </c:numCache>
            </c:numRef>
          </c:val>
          <c:extLst>
            <c:ext xmlns:c16="http://schemas.microsoft.com/office/drawing/2014/chart" uri="{C3380CC4-5D6E-409C-BE32-E72D297353CC}">
              <c16:uniqueId val="{00000008-7CE9-41F3-9458-542BEA44E406}"/>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8.18</c:v>
                </c:pt>
                <c:pt idx="2">
                  <c:v>#N/A</c:v>
                </c:pt>
                <c:pt idx="3">
                  <c:v>9.14</c:v>
                </c:pt>
                <c:pt idx="4">
                  <c:v>#N/A</c:v>
                </c:pt>
                <c:pt idx="5">
                  <c:v>10.36</c:v>
                </c:pt>
                <c:pt idx="6">
                  <c:v>#N/A</c:v>
                </c:pt>
                <c:pt idx="7">
                  <c:v>11.89</c:v>
                </c:pt>
                <c:pt idx="8">
                  <c:v>#N/A</c:v>
                </c:pt>
                <c:pt idx="9">
                  <c:v>13.28</c:v>
                </c:pt>
              </c:numCache>
            </c:numRef>
          </c:val>
          <c:extLst>
            <c:ext xmlns:c16="http://schemas.microsoft.com/office/drawing/2014/chart" uri="{C3380CC4-5D6E-409C-BE32-E72D297353CC}">
              <c16:uniqueId val="{00000009-7CE9-41F3-9458-542BEA44E4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4096</c:v>
                </c:pt>
                <c:pt idx="5">
                  <c:v>3993</c:v>
                </c:pt>
                <c:pt idx="8">
                  <c:v>3842</c:v>
                </c:pt>
                <c:pt idx="11">
                  <c:v>3578</c:v>
                </c:pt>
                <c:pt idx="14">
                  <c:v>3589</c:v>
                </c:pt>
              </c:numCache>
            </c:numRef>
          </c:val>
          <c:extLst>
            <c:ext xmlns:c16="http://schemas.microsoft.com/office/drawing/2014/chart" uri="{C3380CC4-5D6E-409C-BE32-E72D297353CC}">
              <c16:uniqueId val="{00000000-17D4-4DF5-B0E6-D469DDC53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D4-4DF5-B0E6-D469DDC53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D4-4DF5-B0E6-D469DDC53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17D4-4DF5-B0E6-D469DDC53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2231</c:v>
                </c:pt>
                <c:pt idx="3">
                  <c:v>2161</c:v>
                </c:pt>
                <c:pt idx="6">
                  <c:v>2098</c:v>
                </c:pt>
                <c:pt idx="9">
                  <c:v>2017</c:v>
                </c:pt>
                <c:pt idx="12">
                  <c:v>1984</c:v>
                </c:pt>
              </c:numCache>
            </c:numRef>
          </c:val>
          <c:extLst>
            <c:ext xmlns:c16="http://schemas.microsoft.com/office/drawing/2014/chart" uri="{C3380CC4-5D6E-409C-BE32-E72D297353CC}">
              <c16:uniqueId val="{00000004-17D4-4DF5-B0E6-D469DDC53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D4-4DF5-B0E6-D469DDC53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D4-4DF5-B0E6-D469DDC53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3429</c:v>
                </c:pt>
                <c:pt idx="3">
                  <c:v>3262</c:v>
                </c:pt>
                <c:pt idx="6">
                  <c:v>3135</c:v>
                </c:pt>
                <c:pt idx="9">
                  <c:v>2906</c:v>
                </c:pt>
                <c:pt idx="12">
                  <c:v>2814</c:v>
                </c:pt>
              </c:numCache>
            </c:numRef>
          </c:val>
          <c:extLst>
            <c:ext xmlns:c16="http://schemas.microsoft.com/office/drawing/2014/chart" uri="{C3380CC4-5D6E-409C-BE32-E72D297353CC}">
              <c16:uniqueId val="{00000007-17D4-4DF5-B0E6-D469DDC53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1569</c:v>
                </c:pt>
                <c:pt idx="2">
                  <c:v>#N/A</c:v>
                </c:pt>
                <c:pt idx="3">
                  <c:v>#N/A</c:v>
                </c:pt>
                <c:pt idx="4">
                  <c:v>1435</c:v>
                </c:pt>
                <c:pt idx="5">
                  <c:v>#N/A</c:v>
                </c:pt>
                <c:pt idx="6">
                  <c:v>#N/A</c:v>
                </c:pt>
                <c:pt idx="7">
                  <c:v>1396</c:v>
                </c:pt>
                <c:pt idx="8">
                  <c:v>#N/A</c:v>
                </c:pt>
                <c:pt idx="9">
                  <c:v>#N/A</c:v>
                </c:pt>
                <c:pt idx="10">
                  <c:v>1350</c:v>
                </c:pt>
                <c:pt idx="11">
                  <c:v>#N/A</c:v>
                </c:pt>
                <c:pt idx="12">
                  <c:v>#N/A</c:v>
                </c:pt>
                <c:pt idx="13">
                  <c:v>1214</c:v>
                </c:pt>
                <c:pt idx="14">
                  <c:v>#N/A</c:v>
                </c:pt>
              </c:numCache>
            </c:numRef>
          </c:val>
          <c:smooth val="0"/>
          <c:extLst>
            <c:ext xmlns:c16="http://schemas.microsoft.com/office/drawing/2014/chart" uri="{C3380CC4-5D6E-409C-BE32-E72D297353CC}">
              <c16:uniqueId val="{00000008-17D4-4DF5-B0E6-D469DDC53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36483</c:v>
                </c:pt>
                <c:pt idx="5">
                  <c:v>34782</c:v>
                </c:pt>
                <c:pt idx="8">
                  <c:v>33287</c:v>
                </c:pt>
                <c:pt idx="11">
                  <c:v>33019</c:v>
                </c:pt>
                <c:pt idx="14">
                  <c:v>31696</c:v>
                </c:pt>
              </c:numCache>
            </c:numRef>
          </c:val>
          <c:extLst>
            <c:ext xmlns:c16="http://schemas.microsoft.com/office/drawing/2014/chart" uri="{C3380CC4-5D6E-409C-BE32-E72D297353CC}">
              <c16:uniqueId val="{00000000-3FC7-4964-9F85-D34CE98AE3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467</c:v>
                </c:pt>
                <c:pt idx="5">
                  <c:v>392</c:v>
                </c:pt>
                <c:pt idx="8">
                  <c:v>331</c:v>
                </c:pt>
                <c:pt idx="11">
                  <c:v>668</c:v>
                </c:pt>
                <c:pt idx="14">
                  <c:v>616</c:v>
                </c:pt>
              </c:numCache>
            </c:numRef>
          </c:val>
          <c:extLst>
            <c:ext xmlns:c16="http://schemas.microsoft.com/office/drawing/2014/chart" uri="{C3380CC4-5D6E-409C-BE32-E72D297353CC}">
              <c16:uniqueId val="{00000001-3FC7-4964-9F85-D34CE98AE3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11081</c:v>
                </c:pt>
                <c:pt idx="5">
                  <c:v>12365</c:v>
                </c:pt>
                <c:pt idx="8">
                  <c:v>13577</c:v>
                </c:pt>
                <c:pt idx="11">
                  <c:v>13766</c:v>
                </c:pt>
                <c:pt idx="14">
                  <c:v>13846</c:v>
                </c:pt>
              </c:numCache>
            </c:numRef>
          </c:val>
          <c:extLst>
            <c:ext xmlns:c16="http://schemas.microsoft.com/office/drawing/2014/chart" uri="{C3380CC4-5D6E-409C-BE32-E72D297353CC}">
              <c16:uniqueId val="{00000002-3FC7-4964-9F85-D34CE98AE3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C7-4964-9F85-D34CE98AE3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C7-4964-9F85-D34CE98AE3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c:v>
                </c:pt>
                <c:pt idx="6">
                  <c:v>1</c:v>
                </c:pt>
                <c:pt idx="9">
                  <c:v>4</c:v>
                </c:pt>
                <c:pt idx="12">
                  <c:v>1</c:v>
                </c:pt>
              </c:numCache>
            </c:numRef>
          </c:val>
          <c:extLst>
            <c:ext xmlns:c16="http://schemas.microsoft.com/office/drawing/2014/chart" uri="{C3380CC4-5D6E-409C-BE32-E72D297353CC}">
              <c16:uniqueId val="{00000005-3FC7-4964-9F85-D34CE98AE3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2813</c:v>
                </c:pt>
                <c:pt idx="3">
                  <c:v>2572</c:v>
                </c:pt>
                <c:pt idx="6">
                  <c:v>2564</c:v>
                </c:pt>
                <c:pt idx="9">
                  <c:v>2357</c:v>
                </c:pt>
                <c:pt idx="12">
                  <c:v>2373</c:v>
                </c:pt>
              </c:numCache>
            </c:numRef>
          </c:val>
          <c:extLst>
            <c:ext xmlns:c16="http://schemas.microsoft.com/office/drawing/2014/chart" uri="{C3380CC4-5D6E-409C-BE32-E72D297353CC}">
              <c16:uniqueId val="{00000006-3FC7-4964-9F85-D34CE98AE3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c:v>
                </c:pt>
                <c:pt idx="3">
                  <c:v>30</c:v>
                </c:pt>
                <c:pt idx="6">
                  <c:v>26</c:v>
                </c:pt>
                <c:pt idx="9">
                  <c:v>21</c:v>
                </c:pt>
                <c:pt idx="12">
                  <c:v>16</c:v>
                </c:pt>
              </c:numCache>
            </c:numRef>
          </c:val>
          <c:extLst>
            <c:ext xmlns:c16="http://schemas.microsoft.com/office/drawing/2014/chart" uri="{C3380CC4-5D6E-409C-BE32-E72D297353CC}">
              <c16:uniqueId val="{00000007-3FC7-4964-9F85-D34CE98AE3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25435</c:v>
                </c:pt>
                <c:pt idx="3">
                  <c:v>23990</c:v>
                </c:pt>
                <c:pt idx="6">
                  <c:v>22237</c:v>
                </c:pt>
                <c:pt idx="9">
                  <c:v>20842</c:v>
                </c:pt>
                <c:pt idx="12">
                  <c:v>19674</c:v>
                </c:pt>
              </c:numCache>
            </c:numRef>
          </c:val>
          <c:extLst>
            <c:ext xmlns:c16="http://schemas.microsoft.com/office/drawing/2014/chart" uri="{C3380CC4-5D6E-409C-BE32-E72D297353CC}">
              <c16:uniqueId val="{00000008-3FC7-4964-9F85-D34CE98AE3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98</c:v>
                </c:pt>
                <c:pt idx="3">
                  <c:v>85</c:v>
                </c:pt>
                <c:pt idx="6">
                  <c:v>78</c:v>
                </c:pt>
                <c:pt idx="9">
                  <c:v>65</c:v>
                </c:pt>
                <c:pt idx="12">
                  <c:v>52</c:v>
                </c:pt>
              </c:numCache>
            </c:numRef>
          </c:val>
          <c:extLst>
            <c:ext xmlns:c16="http://schemas.microsoft.com/office/drawing/2014/chart" uri="{C3380CC4-5D6E-409C-BE32-E72D297353CC}">
              <c16:uniqueId val="{00000009-3FC7-4964-9F85-D34CE98AE3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28438</c:v>
                </c:pt>
                <c:pt idx="3">
                  <c:v>27490</c:v>
                </c:pt>
                <c:pt idx="6">
                  <c:v>26316</c:v>
                </c:pt>
                <c:pt idx="9">
                  <c:v>26424</c:v>
                </c:pt>
                <c:pt idx="12">
                  <c:v>25637</c:v>
                </c:pt>
              </c:numCache>
            </c:numRef>
          </c:val>
          <c:extLst>
            <c:ext xmlns:c16="http://schemas.microsoft.com/office/drawing/2014/chart" uri="{C3380CC4-5D6E-409C-BE32-E72D297353CC}">
              <c16:uniqueId val="{0000000A-3FC7-4964-9F85-D34CE98AE3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8791</c:v>
                </c:pt>
                <c:pt idx="2">
                  <c:v>#N/A</c:v>
                </c:pt>
                <c:pt idx="3">
                  <c:v>#N/A</c:v>
                </c:pt>
                <c:pt idx="4">
                  <c:v>6628</c:v>
                </c:pt>
                <c:pt idx="5">
                  <c:v>#N/A</c:v>
                </c:pt>
                <c:pt idx="6">
                  <c:v>#N/A</c:v>
                </c:pt>
                <c:pt idx="7">
                  <c:v>4027</c:v>
                </c:pt>
                <c:pt idx="8">
                  <c:v>#N/A</c:v>
                </c:pt>
                <c:pt idx="9">
                  <c:v>#N/A</c:v>
                </c:pt>
                <c:pt idx="10">
                  <c:v>2260</c:v>
                </c:pt>
                <c:pt idx="11">
                  <c:v>#N/A</c:v>
                </c:pt>
                <c:pt idx="12">
                  <c:v>#N/A</c:v>
                </c:pt>
                <c:pt idx="13">
                  <c:v>1594</c:v>
                </c:pt>
                <c:pt idx="14">
                  <c:v>#N/A</c:v>
                </c:pt>
              </c:numCache>
            </c:numRef>
          </c:val>
          <c:smooth val="0"/>
          <c:extLst>
            <c:ext xmlns:c16="http://schemas.microsoft.com/office/drawing/2014/chart" uri="{C3380CC4-5D6E-409C-BE32-E72D297353CC}">
              <c16:uniqueId val="{0000000B-3FC7-4964-9F85-D34CE98AE3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7023</c:v>
                </c:pt>
                <c:pt idx="1">
                  <c:v>6984</c:v>
                </c:pt>
                <c:pt idx="2">
                  <c:v>6909</c:v>
                </c:pt>
              </c:numCache>
            </c:numRef>
          </c:val>
          <c:extLst>
            <c:ext xmlns:c16="http://schemas.microsoft.com/office/drawing/2014/chart" uri="{C3380CC4-5D6E-409C-BE32-E72D297353CC}">
              <c16:uniqueId val="{00000000-72AA-4468-97DC-72E57DDBDC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1448</c:v>
                </c:pt>
                <c:pt idx="1">
                  <c:v>1455</c:v>
                </c:pt>
                <c:pt idx="2">
                  <c:v>1542</c:v>
                </c:pt>
              </c:numCache>
            </c:numRef>
          </c:val>
          <c:extLst>
            <c:ext xmlns:c16="http://schemas.microsoft.com/office/drawing/2014/chart" uri="{C3380CC4-5D6E-409C-BE32-E72D297353CC}">
              <c16:uniqueId val="{00000001-72AA-4468-97DC-72E57DDBDC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7404</c:v>
                </c:pt>
                <c:pt idx="1">
                  <c:v>7626</c:v>
                </c:pt>
                <c:pt idx="2">
                  <c:v>7597</c:v>
                </c:pt>
              </c:numCache>
            </c:numRef>
          </c:val>
          <c:extLst>
            <c:ext xmlns:c16="http://schemas.microsoft.com/office/drawing/2014/chart" uri="{C3380CC4-5D6E-409C-BE32-E72D297353CC}">
              <c16:uniqueId val="{00000002-72AA-4468-97DC-72E57DDBDC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{ED35D1DE-00EA-48EF-8513-46F68C97B019}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CE-4C96-BDF4-61C99FCECE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{2677B151-E2BC-4DC4-B97C-9A8D36ABE7EF}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CE-4C96-BDF4-61C99FCECE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{487D8488-5D63-4D87-87D8-DF01713F86BF}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CE-4C96-BDF4-61C99FCECE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{1D4D4802-7F1F-47AB-9CBE-9078D96B73CD}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CE-4C96-BDF4-61C99FCECE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{3E372186-BDEE-4199-A463-D3A95BEFE433}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CE-4C96-BDF4-61C99FCECE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{507D9005-BCF6-4480-9C08-5869EE658A1A}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CE-4C96-BDF4-61C99FCECE76}"/>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{1DFBE410-5CFE-4D71-A818-83913183B721}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CE-4C96-BDF4-61C99FCECE76}"/>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{E5F113C0-D1C6-4988-A09C-FAF62F2C7218}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CE-4C96-BDF4-61C99FCECE76}"/>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{06A3BAE4-706B-4F3B-80E4-DA6CC9270C68}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CE-4C96-BDF4-61C99FCECE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c:v>
                </c:pt>
                <c:pt idx="24">
                  <c:v>63.7</c:v>
                </c:pt>
                <c:pt idx="32">
                  <c:v>65.2</c:v>
                </c:pt>
              </c:numCache>
            </c:numRef>
          </c:xVal>
          <c:yVal>
            <c:numRef>
              <c:f>公会計指標分析・財政指標組合せ分析表!$BP$51:$DC$51</c:f>
              <c:numCache>
                <c:formatCode>#,##0.0;"▲ "#,##0.0</c:formatCode>
                <c:ptCount val="40"/>
                <c:pt idx="16">
                  <c:v>38.6</c:v>
                </c:pt>
                <c:pt idx="24">
                  <c:v>22.3</c:v>
                </c:pt>
                <c:pt idx="32">
                  <c:v>15.9</c:v>
                </c:pt>
              </c:numCache>
            </c:numRef>
          </c:yVal>
          <c:smooth val="0"/>
          <c:extLst>
            <c:ext xmlns:c16="http://schemas.microsoft.com/office/drawing/2014/chart" uri="{C3380CC4-5D6E-409C-BE32-E72D297353CC}">
              <c16:uniqueId val="{00000009-26CE-4C96-BDF4-61C99FCECE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{DC789D34-0DFA-4B03-AC29-4B5ECA3DE429}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CE-4C96-BDF4-61C99FCECE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{CCC6AA7A-94EC-4CB3-BBCE-36FA61D597C4}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CE-4C96-BDF4-61C99FCECE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{EB4B5DA3-8A48-4BB6-AD67-1654B8F07656}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CE-4C96-BDF4-61C99FCECE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{ED8BABC5-C1C2-4075-932E-1A25C642AA2A}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CE-4C96-BDF4-61C99FCECE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{A0D2008B-DC2C-4A57-A187-BC6D41EE1EF5}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CE-4C96-BDF4-61C99FCECE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{D0E60CB8-F467-480D-8208-60F71E1065AD}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CE-4C96-BDF4-61C99FCECE7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{A63D0D1B-2CBF-4D73-877F-D48A4DDBC6EE}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CE-4C96-BDF4-61C99FCECE7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{F59AD88A-43F2-40EC-BEEE-53462EE81E08}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CE-4C96-BDF4-61C99FCECE7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{734DCA97-FC4B-43FB-9A12-70027055AFCD}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CE-4C96-BDF4-61C99FCECE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26CE-4C96-BDF4-61C99FCECE76}"/>
            </c:ext>
          </c:extLst>
        </c:ser>
        <c:dLbls>
          <c:showLegendKey val="0"/>
          <c:showVal val="1"/>
          <c:showCatName val="0"/>
          <c:showSerName val="0"/>
          <c:showPercent val="0"/>
          <c:showBubbleSize val="0"/>
        </c:dLbls>
        <c:axId val="46179840"/>
        <c:axId val="46181760"/>
      </c:scatterChart>
      <c:valAx>
        <c:axId val="4617984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{2787D581-1CB7-4373-A5F2-9E9B16906D72}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0A-43C7-827B-7ABE1F528F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{A8197D67-5882-41A3-B0B6-9198B8FFD016}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0A-43C7-827B-7ABE1F528F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{14C71BB4-BF2B-4A8D-93C8-02F3A4E36EB5}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0A-43C7-827B-7ABE1F528F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{AE5FB965-D6CF-4DF6-8016-4AB138C5B21B}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0A-43C7-827B-7ABE1F528F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{63A95557-3332-425A-9C23-E5B5B540FB1A}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0A-43C7-827B-7ABE1F528FF6}"/>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{80AFB2F5-7906-4749-A509-8A0763FD5C4E}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0A-43C7-827B-7ABE1F528FF6}"/>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{93EA1EE9-AB82-48C0-A0EF-572B16B8AE2D}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0A-43C7-827B-7ABE1F528FF6}"/>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{80720036-9BB8-4C67-BE95-5D64AD3FC872}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0A-43C7-827B-7ABE1F528FF6}"/>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{8EA2DDC8-7DB5-4228-9B23-C5B9B98E76D0}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0A-43C7-827B-7ABE1F528F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c:v>
                </c:pt>
                <c:pt idx="16">
                  <c:v>13.5</c:v>
                </c:pt>
                <c:pt idx="24">
                  <c:v>13.2</c:v>
                </c:pt>
                <c:pt idx="32">
                  <c:v>12.9</c:v>
                </c:pt>
              </c:numCache>
            </c:numRef>
          </c:xVal>
          <c:yVal>
            <c:numRef>
              <c:f>公会計指標分析・財政指標組合せ分析表!$BP$73:$DC$73</c:f>
              <c:numCache>
                <c:formatCode>#,##0.0;"▲ "#,##0.0</c:formatCode>
                <c:ptCount val="40"/>
                <c:pt idx="0">
                  <c:v>79</c:v>
                </c:pt>
                <c:pt idx="8">
                  <c:v>60.5</c:v>
                </c:pt>
                <c:pt idx="16">
                  <c:v>38.6</c:v>
                </c:pt>
                <c:pt idx="24">
                  <c:v>22.3</c:v>
                </c:pt>
                <c:pt idx="32">
                  <c:v>15.9</c:v>
                </c:pt>
              </c:numCache>
            </c:numRef>
          </c:yVal>
          <c:smooth val="0"/>
          <c:extLst>
            <c:ext xmlns:c16="http://schemas.microsoft.com/office/drawing/2014/chart" uri="{C3380CC4-5D6E-409C-BE32-E72D297353CC}">
              <c16:uniqueId val="{00000009-640A-43C7-827B-7ABE1F528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{1D89A83E-73B2-4995-B02D-C550522A6E76}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0A-43C7-827B-7ABE1F528F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{F557EF25-C7BC-4A73-A1E8-A21A528B845F}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0A-43C7-827B-7ABE1F528F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{BC6801D5-CD4F-474E-AF46-0049BE5CEB5E}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0A-43C7-827B-7ABE1F528F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{8C2BF922-2454-44B5-9BE5-14B875D1A7AB}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0A-43C7-827B-7ABE1F528F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{81C44920-A78C-421F-982C-16D2AB9B1BD7}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0A-43C7-827B-7ABE1F528FF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{A2316F2E-4EAC-4F92-B7D2-0CA1A372181B}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0A-43C7-827B-7ABE1F528FF6}"/>
                </c:ext>
              </c:extLst>
            </c:dLbl>
            <c:dLbl>
              <c:idx val="16"/>
              <c:layout>
                <c:manualLayout>
                  <c:x val="-2.388585058675418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{EED362C1-6F76-4E4A-8E8E-22C986473F37}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0A-43C7-827B-7ABE1F528FF6}"/>
                </c:ext>
              </c:extLst>
            </c:dLbl>
            <c:dLbl>
              <c:idx val="24"/>
              <c:layout>
                <c:manualLayout>
                  <c:x val="-3.9510132651467113E-2"/>
                  <c:y val="-6.44404061354593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{F3ED3CE9-CF34-447C-9D1F-F9B98EFD32F4}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0A-43C7-827B-7ABE1F528FF6}"/>
                </c:ext>
              </c:extLst>
            </c:dLbl>
            <c:dLbl>
              <c:idx val="32"/>
              <c:layout>
                <c:manualLayout>
                  <c:x val="-3.1697991619110633E-2"/>
                  <c:y val="-6.039288804012858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{8D45C5E3-B183-400A-A28C-242E522830C9}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0A-43C7-827B-7ABE1F528F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8.6</c:v>
                </c:pt>
                <c:pt idx="24">
                  <c:v>8.5</c:v>
                </c:pt>
                <c:pt idx="32">
                  <c:v>8.5</c:v>
                </c:pt>
              </c:numCache>
            </c:numRef>
          </c:xVal>
          <c:yVal>
            <c:numRef>
              <c:f>公会計指標分析・財政指標組合せ分析表!$BP$77:$DC$77</c:f>
              <c:numCache>
                <c:formatCode>#,##0.0;"▲ "#,##0.0</c:formatCode>
                <c:ptCount val="40"/>
                <c:pt idx="0">
                  <c:v>60.8</c:v>
                </c:pt>
                <c:pt idx="8">
                  <c:v>58.5</c:v>
                </c:pt>
                <c:pt idx="16">
                  <c:v>20.2</c:v>
                </c:pt>
                <c:pt idx="24">
                  <c:v>19</c:v>
                </c:pt>
                <c:pt idx="32">
                  <c:v>15.4</c:v>
                </c:pt>
              </c:numCache>
            </c:numRef>
          </c:yVal>
          <c:smooth val="0"/>
          <c:extLst>
            <c:ext xmlns:c16="http://schemas.microsoft.com/office/drawing/2014/chart" uri="{C3380CC4-5D6E-409C-BE32-E72D297353CC}">
              <c16:uniqueId val="{00000013-640A-43C7-827B-7ABE1F528FF6}"/>
            </c:ext>
          </c:extLst>
        </c:ser>
        <c:dLbls>
          <c:showLegendKey val="0"/>
          <c:showVal val="1"/>
          <c:showCatName val="0"/>
          <c:showSerName val="0"/>
          <c:showPercent val="0"/>
          <c:showBubbleSize val="0"/>
        </c:dLbls>
        <c:axId val="84219776"/>
        <c:axId val="84234240"/>
      </c:scatterChart>
      <c:valAx>
        <c:axId val="84219776"/>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元利償還金については、毎年度、繰上償還を実施してきたことにより、減少傾向にある。</a:t>
          </a:r>
        </a:p>
        <a:p>
          <a:r>
            <a:rPr kumimoji="1" lang="ja-JP" altLang="en-US" sz="1400">
              <a:latin typeface="ＭＳ ゴシック" pitchFamily="49" charset="-128"/>
              <a:ea typeface="ＭＳ ゴシック" pitchFamily="49" charset="-128"/>
            </a:rPr>
            <a:t>　公営企業債の元利償還金に対する繰入金については、大半が下水道事業会計のものであるが、基幹部分の整備が終了していることから、減少傾向にある。</a:t>
          </a:r>
        </a:p>
        <a:p>
          <a:r>
            <a:rPr kumimoji="1" lang="ja-JP" altLang="en-US" sz="1400">
              <a:latin typeface="ＭＳ ゴシック" pitchFamily="49" charset="-128"/>
              <a:ea typeface="ＭＳ ゴシック" pitchFamily="49" charset="-128"/>
            </a:rPr>
            <a:t>　近年、これらの状況が続いていることから、実質公債費比率の分子は、減少傾向にある。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一般会計等に係る地方債の現在高は、繰上償還の実施により、減少傾向にある。</a:t>
          </a:r>
        </a:p>
        <a:p>
          <a:r>
            <a:rPr kumimoji="1" lang="ja-JP" altLang="en-US" sz="1400">
              <a:latin typeface="ＭＳ ゴシック" pitchFamily="49" charset="-128"/>
              <a:ea typeface="ＭＳ ゴシック" pitchFamily="49" charset="-128"/>
            </a:rPr>
            <a:t>　公営企業債等繰入見込額についても、下水道事業会計の地方債残高が減少していることなどにより、減少傾向にある。</a:t>
          </a:r>
        </a:p>
        <a:p>
          <a:r>
            <a:rPr kumimoji="1" lang="ja-JP" altLang="en-US" sz="1400">
              <a:latin typeface="ＭＳ ゴシック" pitchFamily="49" charset="-128"/>
              <a:ea typeface="ＭＳ ゴシック" pitchFamily="49" charset="-128"/>
            </a:rPr>
            <a:t>　これらのことから、将来負担額は、減少し続けている状況にある。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充当可能基金については、増加傾向にあり、平成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年度においても、減債基金への積立などにより、前年度から増加した。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将来負担額が減少していることに伴うかたちで、将来負担比率の分子は、減少し続けている状況にある。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百万円となった。大規模普通建設事業に公共施設整備基金を充当したこと、平成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月豪雨に係る災害復旧事業等に対応するため財政調整基金を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億円取り崩したことなどにより結果として、基金全体の残高が微減した。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％を占める財政調整基金については今後積立を行わず、残高は減少していく見込みとなっている。また、前年度末残高から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百万円となった減債基金については、今後も公債費の増大に備えるため積立を行っていく。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・美作市地域振興基金：地域の振興と活力のあるまちづくりを行う経費に充てる資金とすることを目的とする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・公共施設整備基金：公共施設等の施設整備に要する経費に充てるための資金とすることを目的とする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・ふるさと創生基金：豊かで活力ある独創性・個性的な地域づくり活動を行う経費に充てる資金とすることを目的とする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・矢田茂・原田政次郎・福田五男奨学基金：大学、専修学校に在学する学生で経済的理由により修学困難な者に対し、奨学金の貸付けを行い、将来社会に貢献し得る有為な人材を育成することを目的とする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・美作市公園墓地事業基金：美作市公園墓地の適切な整備及び円滑な運営を図る経費に充てるための資金とすることを目的とする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・美作市地域振興基金：地域振興に資する団体への補助金に充てるため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・公共施設整備基金：資金積立及び運用益積立を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百万円行った一方、道路整備事業等に充当するため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百万円積み立てた一方、災害復旧事業に充当するために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年度末基金残高は前年度末残高に比べて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近年頻発している自然災害等突発的な事態に備えるため、適切な基金運用に努める。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市債償還のための財源を確保し、将来にわたる財政運営の健全化を図るために、基金を適正に管理していく。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当市の有形固定資産減価償却率は、類似団体平均値よりも高く、今後、個別施設計画の策定、実施に取り組むことで適正化を図ることとする。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4064</xdr:rowOff>
    </xdr:from>
    <xdr:to>
      <xdr:col>11</xdr:col>
      <xdr:colOff>187325</xdr:colOff>
      <xdr:row>30</xdr:row>
      <xdr:rowOff>105664</xdr:rowOff>
    </xdr:to>
    <xdr:sp macro="" textlink="">
      <xdr:nvSpPr>
        <xdr:cNvPr id="71" name="フローチャート: 判断 70"/>
        <xdr:cNvSpPr/>
      </xdr:nvSpPr>
      <xdr:spPr>
        <a:xfrm>
          <a:off x="2476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81407</xdr:rowOff>
    </xdr:from>
    <xdr:to>
      <xdr:col>23</xdr:col>
      <xdr:colOff>136525</xdr:colOff>
      <xdr:row>29</xdr:row>
      <xdr:rowOff>11557</xdr:rowOff>
    </xdr:to>
    <xdr:sp macro="" textlink="">
      <xdr:nvSpPr>
        <xdr:cNvPr id="77" name="楕円 76"/>
        <xdr:cNvSpPr/>
      </xdr:nvSpPr>
      <xdr:spPr>
        <a:xfrm>
          <a:off x="4711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104284</xdr:rowOff>
    </xdr:from>
    <xdr:ext cx="405111" cy="259045"/>
    <xdr:sp macro="" textlink="">
      <xdr:nvSpPr>
        <xdr:cNvPr id="78" name="有形固定資産減価償却率該当値テキスト"/>
        <xdr:cNvSpPr txBox="1"/>
      </xdr:nvSpPr>
      <xdr:spPr>
        <a:xfrm>
          <a:off x="4813300" y="55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113792</xdr:rowOff>
    </xdr:from>
    <xdr:to>
      <xdr:col>19</xdr:col>
      <xdr:colOff>187325</xdr:colOff>
      <xdr:row>29</xdr:row>
      <xdr:rowOff>43942</xdr:rowOff>
    </xdr:to>
    <xdr:sp macro="" textlink="">
      <xdr:nvSpPr>
        <xdr:cNvPr id="79" name="楕円 78"/>
        <xdr:cNvSpPr/>
      </xdr:nvSpPr>
      <xdr:spPr>
        <a:xfrm>
          <a:off x="4000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132207</xdr:rowOff>
    </xdr:from>
    <xdr:to>
      <xdr:col>23</xdr:col>
      <xdr:colOff>85725</xdr:colOff>
      <xdr:row>28</xdr:row>
      <xdr:rowOff>164592</xdr:rowOff>
    </xdr:to>
    <xdr:cxnSp macro="">
      <xdr:nvCxnSpPr>
        <xdr:cNvPr id="80" name="直線コネクタ 79"/>
        <xdr:cNvCxnSpPr/>
      </xdr:nvCxnSpPr>
      <xdr:spPr>
        <a:xfrm flipV="1">
          <a:off x="4051300" y="570433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1" name="楕円 80"/>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164592</xdr:rowOff>
    </xdr:from>
    <xdr:to>
      <xdr:col>19</xdr:col>
      <xdr:colOff>136525</xdr:colOff>
      <xdr:row>29</xdr:row>
      <xdr:rowOff>29845</xdr:rowOff>
    </xdr:to>
    <xdr:cxnSp macro="">
      <xdr:nvCxnSpPr>
        <xdr:cNvPr id="82" name="直線コネクタ 81"/>
        <xdr:cNvCxnSpPr/>
      </xdr:nvCxnSpPr>
      <xdr:spPr>
        <a:xfrm flipV="1">
          <a:off x="3289300" y="573671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3"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4"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122191</xdr:rowOff>
    </xdr:from>
    <xdr:ext cx="405111" cy="259045"/>
    <xdr:sp macro="" textlink="">
      <xdr:nvSpPr>
        <xdr:cNvPr id="85" name="n_3aveValue有形固定資産減価償却率"/>
        <xdr:cNvSpPr txBox="1"/>
      </xdr:nvSpPr>
      <xdr:spPr>
        <a:xfrm>
          <a:off x="2324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60469</xdr:rowOff>
    </xdr:from>
    <xdr:ext cx="405111" cy="259045"/>
    <xdr:sp macro="" textlink="">
      <xdr:nvSpPr>
        <xdr:cNvPr id="86" name="n_1mainValue有形固定資産減価償却率"/>
        <xdr:cNvSpPr txBox="1"/>
      </xdr:nvSpPr>
      <xdr:spPr>
        <a:xfrm>
          <a:off x="38360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87"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債務償還比率は類似団体平均と同程度となっており、本年度は昨年度の指数を下回った。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主な要因としては毎年度、積極的に繰上償還を実施し将来の公債費の平準化に努めていることが影響していると考えられる。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今後、地方債を財源とする複数の大型建設事業の実施時期が重なる可能性もあるため、繰上償還を実施していき、指数の上昇抑制に努める。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6" name="直線コネクタ 115"/>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9"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0" name="直線コネクタ 119"/>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1"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2" name="フローチャート: 判断 121"/>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3" name="フローチャート: 判断 122"/>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106976</xdr:rowOff>
    </xdr:from>
    <xdr:to>
      <xdr:col>76</xdr:col>
      <xdr:colOff>73025</xdr:colOff>
      <xdr:row>31</xdr:row>
      <xdr:rowOff>37126</xdr:rowOff>
    </xdr:to>
    <xdr:sp macro="" textlink="">
      <xdr:nvSpPr>
        <xdr:cNvPr id="129" name="楕円 128"/>
        <xdr:cNvSpPr/>
      </xdr:nvSpPr>
      <xdr:spPr>
        <a:xfrm>
          <a:off x="14744700" y="60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85403</xdr:rowOff>
    </xdr:from>
    <xdr:ext cx="469744" cy="259045"/>
    <xdr:sp macro="" textlink="">
      <xdr:nvSpPr>
        <xdr:cNvPr id="130" name="債務償還比率該当値テキスト"/>
        <xdr:cNvSpPr txBox="1"/>
      </xdr:nvSpPr>
      <xdr:spPr>
        <a:xfrm>
          <a:off x="14846300" y="60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80349</xdr:rowOff>
    </xdr:from>
    <xdr:to>
      <xdr:col>72</xdr:col>
      <xdr:colOff>123825</xdr:colOff>
      <xdr:row>31</xdr:row>
      <xdr:rowOff>10499</xdr:rowOff>
    </xdr:to>
    <xdr:sp macro="" textlink="">
      <xdr:nvSpPr>
        <xdr:cNvPr id="131" name="楕円 130"/>
        <xdr:cNvSpPr/>
      </xdr:nvSpPr>
      <xdr:spPr>
        <a:xfrm>
          <a:off x="14033500" y="59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131149</xdr:rowOff>
    </xdr:from>
    <xdr:to>
      <xdr:col>76</xdr:col>
      <xdr:colOff>22225</xdr:colOff>
      <xdr:row>30</xdr:row>
      <xdr:rowOff>157776</xdr:rowOff>
    </xdr:to>
    <xdr:cxnSp macro="">
      <xdr:nvCxnSpPr>
        <xdr:cNvPr id="132" name="直線コネクタ 131"/>
        <xdr:cNvCxnSpPr/>
      </xdr:nvCxnSpPr>
      <xdr:spPr>
        <a:xfrm>
          <a:off x="14084300" y="6046174"/>
          <a:ext cx="7112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3"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27026</xdr:rowOff>
    </xdr:from>
    <xdr:ext cx="469744" cy="259045"/>
    <xdr:sp macro="" textlink="">
      <xdr:nvSpPr>
        <xdr:cNvPr id="134" name="n_1mainValue債務償還比率"/>
        <xdr:cNvSpPr txBox="1"/>
      </xdr:nvSpPr>
      <xdr:spPr>
        <a:xfrm>
          <a:off x="13836727" y="57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107315</xdr:rowOff>
    </xdr:from>
    <xdr:to>
      <xdr:col>10</xdr:col>
      <xdr:colOff>165100</xdr:colOff>
      <xdr:row>39</xdr:row>
      <xdr:rowOff>37465</xdr:rowOff>
    </xdr:to>
    <xdr:sp macro="" textlink="">
      <xdr:nvSpPr>
        <xdr:cNvPr id="65" name="フローチャート: 判断 64"/>
        <xdr:cNvSpPr/>
      </xdr:nvSpPr>
      <xdr:spPr>
        <a:xfrm>
          <a:off x="1968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1" name="楕円 70"/>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2" name="【道路】&#10;有形固定資産減価償却率該当値テキスト"/>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3" name="楕円 72"/>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32385</xdr:rowOff>
    </xdr:to>
    <xdr:cxnSp macro="">
      <xdr:nvCxnSpPr>
        <xdr:cNvPr id="74" name="直線コネクタ 73"/>
        <xdr:cNvCxnSpPr/>
      </xdr:nvCxnSpPr>
      <xdr:spPr>
        <a:xfrm flipV="1">
          <a:off x="3797300" y="63436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5" name="楕円 74"/>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66675</xdr:rowOff>
    </xdr:to>
    <xdr:cxnSp macro="">
      <xdr:nvCxnSpPr>
        <xdr:cNvPr id="76" name="直線コネクタ 75"/>
        <xdr:cNvCxnSpPr/>
      </xdr:nvCxnSpPr>
      <xdr:spPr>
        <a:xfrm flipV="1">
          <a:off x="2908300" y="637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53992</xdr:rowOff>
    </xdr:from>
    <xdr:ext cx="405111" cy="259045"/>
    <xdr:sp macro="" textlink="">
      <xdr:nvSpPr>
        <xdr:cNvPr id="79" name="n_3aveValue【道路】&#10;有形固定資産減価償却率"/>
        <xdr:cNvSpPr txBox="1"/>
      </xdr:nvSpPr>
      <xdr:spPr>
        <a:xfrm>
          <a:off x="1816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0" name="n_1mainValue【道路】&#10;有形固定資産減価償却率"/>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1"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0"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4" name="フローチャート: 判断 113"/>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63976</xdr:rowOff>
    </xdr:from>
    <xdr:to>
      <xdr:col>55</xdr:col>
      <xdr:colOff>50800</xdr:colOff>
      <xdr:row>36</xdr:row>
      <xdr:rowOff>165576</xdr:rowOff>
    </xdr:to>
    <xdr:sp macro="" textlink="">
      <xdr:nvSpPr>
        <xdr:cNvPr id="120" name="楕円 119"/>
        <xdr:cNvSpPr/>
      </xdr:nvSpPr>
      <xdr:spPr>
        <a:xfrm>
          <a:off x="10426700" y="62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86853</xdr:rowOff>
    </xdr:from>
    <xdr:ext cx="534377" cy="259045"/>
    <xdr:sp macro="" textlink="">
      <xdr:nvSpPr>
        <xdr:cNvPr id="121" name="【道路】&#10;一人当たり延長該当値テキスト"/>
        <xdr:cNvSpPr txBox="1"/>
      </xdr:nvSpPr>
      <xdr:spPr>
        <a:xfrm>
          <a:off x="10515600" y="60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81255</xdr:rowOff>
    </xdr:from>
    <xdr:to>
      <xdr:col>50</xdr:col>
      <xdr:colOff>165100</xdr:colOff>
      <xdr:row>37</xdr:row>
      <xdr:rowOff>11405</xdr:rowOff>
    </xdr:to>
    <xdr:sp macro="" textlink="">
      <xdr:nvSpPr>
        <xdr:cNvPr id="122" name="楕円 121"/>
        <xdr:cNvSpPr/>
      </xdr:nvSpPr>
      <xdr:spPr>
        <a:xfrm>
          <a:off x="9588500" y="62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114776</xdr:rowOff>
    </xdr:from>
    <xdr:to>
      <xdr:col>55</xdr:col>
      <xdr:colOff>0</xdr:colOff>
      <xdr:row>36</xdr:row>
      <xdr:rowOff>132055</xdr:rowOff>
    </xdr:to>
    <xdr:cxnSp macro="">
      <xdr:nvCxnSpPr>
        <xdr:cNvPr id="123" name="直線コネクタ 122"/>
        <xdr:cNvCxnSpPr/>
      </xdr:nvCxnSpPr>
      <xdr:spPr>
        <a:xfrm flipV="1">
          <a:off x="9639300" y="6286976"/>
          <a:ext cx="8382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116707</xdr:rowOff>
    </xdr:from>
    <xdr:to>
      <xdr:col>46</xdr:col>
      <xdr:colOff>38100</xdr:colOff>
      <xdr:row>37</xdr:row>
      <xdr:rowOff>46857</xdr:rowOff>
    </xdr:to>
    <xdr:sp macro="" textlink="">
      <xdr:nvSpPr>
        <xdr:cNvPr id="124" name="楕円 123"/>
        <xdr:cNvSpPr/>
      </xdr:nvSpPr>
      <xdr:spPr>
        <a:xfrm>
          <a:off x="8699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132055</xdr:rowOff>
    </xdr:from>
    <xdr:to>
      <xdr:col>50</xdr:col>
      <xdr:colOff>114300</xdr:colOff>
      <xdr:row>36</xdr:row>
      <xdr:rowOff>167507</xdr:rowOff>
    </xdr:to>
    <xdr:cxnSp macro="">
      <xdr:nvCxnSpPr>
        <xdr:cNvPr id="125" name="直線コネクタ 124"/>
        <xdr:cNvCxnSpPr/>
      </xdr:nvCxnSpPr>
      <xdr:spPr>
        <a:xfrm flipV="1">
          <a:off x="8750300" y="6304255"/>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26"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27"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8"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27932</xdr:rowOff>
    </xdr:from>
    <xdr:ext cx="534377" cy="259045"/>
    <xdr:sp macro="" textlink="">
      <xdr:nvSpPr>
        <xdr:cNvPr id="129" name="n_1mainValue【道路】&#10;一人当たり延長"/>
        <xdr:cNvSpPr txBox="1"/>
      </xdr:nvSpPr>
      <xdr:spPr>
        <a:xfrm>
          <a:off x="9359411" y="60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63384</xdr:rowOff>
    </xdr:from>
    <xdr:ext cx="534377" cy="259045"/>
    <xdr:sp macro="" textlink="">
      <xdr:nvSpPr>
        <xdr:cNvPr id="130" name="n_2mainValue【道路】&#10;一人当たり延長"/>
        <xdr:cNvSpPr txBox="1"/>
      </xdr:nvSpPr>
      <xdr:spPr>
        <a:xfrm>
          <a:off x="84831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5" name="フローチャート: 判断 164"/>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1" name="楕円 170"/>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2"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73" name="楕円 172"/>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63681</xdr:rowOff>
    </xdr:to>
    <xdr:cxnSp macro="">
      <xdr:nvCxnSpPr>
        <xdr:cNvPr id="174" name="直線コネクタ 173"/>
        <xdr:cNvCxnSpPr/>
      </xdr:nvCxnSpPr>
      <xdr:spPr>
        <a:xfrm flipV="1">
          <a:off x="3797300" y="101629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75" name="楕円 174"/>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88174</xdr:rowOff>
    </xdr:to>
    <xdr:cxnSp macro="">
      <xdr:nvCxnSpPr>
        <xdr:cNvPr id="176" name="直線コネクタ 175"/>
        <xdr:cNvCxnSpPr/>
      </xdr:nvCxnSpPr>
      <xdr:spPr>
        <a:xfrm flipV="1">
          <a:off x="2908300" y="101792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9"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80" name="n_1main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130101</xdr:rowOff>
    </xdr:from>
    <xdr:ext cx="405111" cy="259045"/>
    <xdr:sp macro="" textlink="">
      <xdr:nvSpPr>
        <xdr:cNvPr id="181" name="n_2mainValue【橋りょう・トンネル】&#10;有形固定資産減価償却率"/>
        <xdr:cNvSpPr txBox="1"/>
      </xdr:nvSpPr>
      <xdr:spPr>
        <a:xfrm>
          <a:off x="2705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12"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129049</xdr:rowOff>
    </xdr:from>
    <xdr:to>
      <xdr:col>41</xdr:col>
      <xdr:colOff>101600</xdr:colOff>
      <xdr:row>63</xdr:row>
      <xdr:rowOff>59199</xdr:rowOff>
    </xdr:to>
    <xdr:sp macro="" textlink="">
      <xdr:nvSpPr>
        <xdr:cNvPr id="216" name="フローチャート: 判断 215"/>
        <xdr:cNvSpPr/>
      </xdr:nvSpPr>
      <xdr:spPr>
        <a:xfrm>
          <a:off x="7810500" y="1075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154842</xdr:rowOff>
    </xdr:from>
    <xdr:to>
      <xdr:col>55</xdr:col>
      <xdr:colOff>50800</xdr:colOff>
      <xdr:row>60</xdr:row>
      <xdr:rowOff>84992</xdr:rowOff>
    </xdr:to>
    <xdr:sp macro="" textlink="">
      <xdr:nvSpPr>
        <xdr:cNvPr id="222" name="楕円 221"/>
        <xdr:cNvSpPr/>
      </xdr:nvSpPr>
      <xdr:spPr>
        <a:xfrm>
          <a:off x="10426700" y="102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6269</xdr:rowOff>
    </xdr:from>
    <xdr:ext cx="599010" cy="259045"/>
    <xdr:sp macro="" textlink="">
      <xdr:nvSpPr>
        <xdr:cNvPr id="223" name="【橋りょう・トンネル】&#10;一人当たり有形固定資産（償却資産）額該当値テキスト"/>
        <xdr:cNvSpPr txBox="1"/>
      </xdr:nvSpPr>
      <xdr:spPr>
        <a:xfrm>
          <a:off x="10515600" y="101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xdr:rowOff>
    </xdr:from>
    <xdr:to>
      <xdr:col>50</xdr:col>
      <xdr:colOff>165100</xdr:colOff>
      <xdr:row>60</xdr:row>
      <xdr:rowOff>106807</xdr:rowOff>
    </xdr:to>
    <xdr:sp macro="" textlink="">
      <xdr:nvSpPr>
        <xdr:cNvPr id="224" name="楕円 223"/>
        <xdr:cNvSpPr/>
      </xdr:nvSpPr>
      <xdr:spPr>
        <a:xfrm>
          <a:off x="9588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34192</xdr:rowOff>
    </xdr:from>
    <xdr:to>
      <xdr:col>55</xdr:col>
      <xdr:colOff>0</xdr:colOff>
      <xdr:row>60</xdr:row>
      <xdr:rowOff>56007</xdr:rowOff>
    </xdr:to>
    <xdr:cxnSp macro="">
      <xdr:nvCxnSpPr>
        <xdr:cNvPr id="225" name="直線コネクタ 224"/>
        <xdr:cNvCxnSpPr/>
      </xdr:nvCxnSpPr>
      <xdr:spPr>
        <a:xfrm flipV="1">
          <a:off x="9639300" y="10321192"/>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19572</xdr:rowOff>
    </xdr:from>
    <xdr:to>
      <xdr:col>46</xdr:col>
      <xdr:colOff>38100</xdr:colOff>
      <xdr:row>60</xdr:row>
      <xdr:rowOff>121172</xdr:rowOff>
    </xdr:to>
    <xdr:sp macro="" textlink="">
      <xdr:nvSpPr>
        <xdr:cNvPr id="226" name="楕円 225"/>
        <xdr:cNvSpPr/>
      </xdr:nvSpPr>
      <xdr:spPr>
        <a:xfrm>
          <a:off x="8699500" y="103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56007</xdr:rowOff>
    </xdr:from>
    <xdr:to>
      <xdr:col>50</xdr:col>
      <xdr:colOff>114300</xdr:colOff>
      <xdr:row>60</xdr:row>
      <xdr:rowOff>70372</xdr:rowOff>
    </xdr:to>
    <xdr:cxnSp macro="">
      <xdr:nvCxnSpPr>
        <xdr:cNvPr id="227" name="直線コネクタ 226"/>
        <xdr:cNvCxnSpPr/>
      </xdr:nvCxnSpPr>
      <xdr:spPr>
        <a:xfrm flipV="1">
          <a:off x="8750300" y="10343007"/>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28"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29"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75726</xdr:rowOff>
    </xdr:from>
    <xdr:ext cx="599010" cy="259045"/>
    <xdr:sp macro="" textlink="">
      <xdr:nvSpPr>
        <xdr:cNvPr id="230" name="n_3aveValue【橋りょう・トンネル】&#10;一人当たり有形固定資産（償却資産）額"/>
        <xdr:cNvSpPr txBox="1"/>
      </xdr:nvSpPr>
      <xdr:spPr>
        <a:xfrm>
          <a:off x="7561795" y="1053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123334</xdr:rowOff>
    </xdr:from>
    <xdr:ext cx="599010" cy="259045"/>
    <xdr:sp macro="" textlink="">
      <xdr:nvSpPr>
        <xdr:cNvPr id="231" name="n_1mainValue【橋りょう・トンネル】&#10;一人当たり有形固定資産（償却資産）額"/>
        <xdr:cNvSpPr txBox="1"/>
      </xdr:nvSpPr>
      <xdr:spPr>
        <a:xfrm>
          <a:off x="9327095" y="10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137699</xdr:rowOff>
    </xdr:from>
    <xdr:ext cx="599010" cy="259045"/>
    <xdr:sp macro="" textlink="">
      <xdr:nvSpPr>
        <xdr:cNvPr id="232" name="n_2mainValue【橋りょう・トンネル】&#10;一人当たり有形固定資産（償却資産）額"/>
        <xdr:cNvSpPr txBox="1"/>
      </xdr:nvSpPr>
      <xdr:spPr>
        <a:xfrm>
          <a:off x="8450795" y="100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6" name="フローチャート: 判断 265"/>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72" name="楕円 271"/>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73" name="【公営住宅】&#10;有形固定資産減価償却率該当値テキスト"/>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74" name="楕円 273"/>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135255</xdr:rowOff>
    </xdr:to>
    <xdr:cxnSp macro="">
      <xdr:nvCxnSpPr>
        <xdr:cNvPr id="275" name="直線コネクタ 274"/>
        <xdr:cNvCxnSpPr/>
      </xdr:nvCxnSpPr>
      <xdr:spPr>
        <a:xfrm flipV="1">
          <a:off x="3797300" y="13818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276" name="楕円 275"/>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80</xdr:row>
      <xdr:rowOff>154305</xdr:rowOff>
    </xdr:to>
    <xdr:cxnSp macro="">
      <xdr:nvCxnSpPr>
        <xdr:cNvPr id="277" name="直線コネクタ 276"/>
        <xdr:cNvCxnSpPr/>
      </xdr:nvCxnSpPr>
      <xdr:spPr>
        <a:xfrm flipV="1">
          <a:off x="2908300" y="13851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80"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281" name="n_1mainValue【公営住宅】&#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282" name="n_2mainValue【公営住宅】&#10;有形固定資産減価償却率"/>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09"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161950</xdr:rowOff>
    </xdr:from>
    <xdr:to>
      <xdr:col>41</xdr:col>
      <xdr:colOff>101600</xdr:colOff>
      <xdr:row>83</xdr:row>
      <xdr:rowOff>92100</xdr:rowOff>
    </xdr:to>
    <xdr:sp macro="" textlink="">
      <xdr:nvSpPr>
        <xdr:cNvPr id="313" name="フローチャート: 判断 312"/>
        <xdr:cNvSpPr/>
      </xdr:nvSpPr>
      <xdr:spPr>
        <a:xfrm>
          <a:off x="7810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89712</xdr:rowOff>
    </xdr:from>
    <xdr:to>
      <xdr:col>55</xdr:col>
      <xdr:colOff>50800</xdr:colOff>
      <xdr:row>82</xdr:row>
      <xdr:rowOff>19862</xdr:rowOff>
    </xdr:to>
    <xdr:sp macro="" textlink="">
      <xdr:nvSpPr>
        <xdr:cNvPr id="319" name="楕円 318"/>
        <xdr:cNvSpPr/>
      </xdr:nvSpPr>
      <xdr:spPr>
        <a:xfrm>
          <a:off x="10426700" y="139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112589</xdr:rowOff>
    </xdr:from>
    <xdr:ext cx="469744" cy="259045"/>
    <xdr:sp macro="" textlink="">
      <xdr:nvSpPr>
        <xdr:cNvPr id="320" name="【公営住宅】&#10;一人当たり面積該当値テキスト"/>
        <xdr:cNvSpPr txBox="1"/>
      </xdr:nvSpPr>
      <xdr:spPr>
        <a:xfrm>
          <a:off x="10515600" y="138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25705</xdr:rowOff>
    </xdr:from>
    <xdr:to>
      <xdr:col>50</xdr:col>
      <xdr:colOff>165100</xdr:colOff>
      <xdr:row>82</xdr:row>
      <xdr:rowOff>127305</xdr:rowOff>
    </xdr:to>
    <xdr:sp macro="" textlink="">
      <xdr:nvSpPr>
        <xdr:cNvPr id="321" name="楕円 320"/>
        <xdr:cNvSpPr/>
      </xdr:nvSpPr>
      <xdr:spPr>
        <a:xfrm>
          <a:off x="9588500" y="14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140512</xdr:rowOff>
    </xdr:from>
    <xdr:to>
      <xdr:col>55</xdr:col>
      <xdr:colOff>0</xdr:colOff>
      <xdr:row>82</xdr:row>
      <xdr:rowOff>76505</xdr:rowOff>
    </xdr:to>
    <xdr:cxnSp macro="">
      <xdr:nvCxnSpPr>
        <xdr:cNvPr id="322" name="直線コネクタ 321"/>
        <xdr:cNvCxnSpPr/>
      </xdr:nvCxnSpPr>
      <xdr:spPr>
        <a:xfrm flipV="1">
          <a:off x="9639300" y="14027962"/>
          <a:ext cx="8382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150064</xdr:rowOff>
    </xdr:from>
    <xdr:to>
      <xdr:col>46</xdr:col>
      <xdr:colOff>38100</xdr:colOff>
      <xdr:row>83</xdr:row>
      <xdr:rowOff>80214</xdr:rowOff>
    </xdr:to>
    <xdr:sp macro="" textlink="">
      <xdr:nvSpPr>
        <xdr:cNvPr id="323" name="楕円 322"/>
        <xdr:cNvSpPr/>
      </xdr:nvSpPr>
      <xdr:spPr>
        <a:xfrm>
          <a:off x="8699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76505</xdr:rowOff>
    </xdr:from>
    <xdr:to>
      <xdr:col>50</xdr:col>
      <xdr:colOff>114300</xdr:colOff>
      <xdr:row>83</xdr:row>
      <xdr:rowOff>29414</xdr:rowOff>
    </xdr:to>
    <xdr:cxnSp macro="">
      <xdr:nvCxnSpPr>
        <xdr:cNvPr id="324" name="直線コネクタ 323"/>
        <xdr:cNvCxnSpPr/>
      </xdr:nvCxnSpPr>
      <xdr:spPr>
        <a:xfrm flipV="1">
          <a:off x="8750300" y="14135405"/>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25"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26"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108627</xdr:rowOff>
    </xdr:from>
    <xdr:ext cx="469744" cy="259045"/>
    <xdr:sp macro="" textlink="">
      <xdr:nvSpPr>
        <xdr:cNvPr id="327" name="n_3aveValue【公営住宅】&#10;一人当たり面積"/>
        <xdr:cNvSpPr txBox="1"/>
      </xdr:nvSpPr>
      <xdr:spPr>
        <a:xfrm>
          <a:off x="76264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143832</xdr:rowOff>
    </xdr:from>
    <xdr:ext cx="469744" cy="259045"/>
    <xdr:sp macro="" textlink="">
      <xdr:nvSpPr>
        <xdr:cNvPr id="328" name="n_1mainValue【公営住宅】&#10;一人当たり面積"/>
        <xdr:cNvSpPr txBox="1"/>
      </xdr:nvSpPr>
      <xdr:spPr>
        <a:xfrm>
          <a:off x="9391727" y="138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96741</xdr:rowOff>
    </xdr:from>
    <xdr:ext cx="469744" cy="259045"/>
    <xdr:sp macro="" textlink="">
      <xdr:nvSpPr>
        <xdr:cNvPr id="329" name="n_2mainValue【公営住宅】&#10;一人当たり面積"/>
        <xdr:cNvSpPr txBox="1"/>
      </xdr:nvSpPr>
      <xdr:spPr>
        <a:xfrm>
          <a:off x="8515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75"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379" name="フローチャート: 判断 378"/>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385" name="楕円 384"/>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386" name="【認定こども園・幼稚園・保育所】&#10;有形固定資産減価償却率該当値テキスト"/>
        <xdr:cNvSpPr txBox="1"/>
      </xdr:nvSpPr>
      <xdr:spPr>
        <a:xfrm>
          <a:off x="16357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387" name="楕円 386"/>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97155</xdr:rowOff>
    </xdr:to>
    <xdr:cxnSp macro="">
      <xdr:nvCxnSpPr>
        <xdr:cNvPr id="388" name="直線コネクタ 387"/>
        <xdr:cNvCxnSpPr/>
      </xdr:nvCxnSpPr>
      <xdr:spPr>
        <a:xfrm flipV="1">
          <a:off x="15481300" y="65589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389" name="楕円 388"/>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38</xdr:row>
      <xdr:rowOff>97155</xdr:rowOff>
    </xdr:to>
    <xdr:cxnSp macro="">
      <xdr:nvCxnSpPr>
        <xdr:cNvPr id="390" name="直線コネクタ 389"/>
        <xdr:cNvCxnSpPr/>
      </xdr:nvCxnSpPr>
      <xdr:spPr>
        <a:xfrm>
          <a:off x="14592300" y="631507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9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9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393"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394" name="n_1mainValue【認定こども園・幼稚園・保育所】&#10;有形固定資産減価償却率"/>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395" name="n_2mainValue【認定こども園・幼稚園・保育所】&#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428" name="フローチャート: 判断 427"/>
        <xdr:cNvSpPr/>
      </xdr:nvSpPr>
      <xdr:spPr>
        <a:xfrm>
          <a:off x="19494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135890</xdr:rowOff>
    </xdr:from>
    <xdr:to>
      <xdr:col>116</xdr:col>
      <xdr:colOff>114300</xdr:colOff>
      <xdr:row>35</xdr:row>
      <xdr:rowOff>66040</xdr:rowOff>
    </xdr:to>
    <xdr:sp macro="" textlink="">
      <xdr:nvSpPr>
        <xdr:cNvPr id="434" name="楕円 433"/>
        <xdr:cNvSpPr/>
      </xdr:nvSpPr>
      <xdr:spPr>
        <a:xfrm>
          <a:off x="22110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158767</xdr:rowOff>
    </xdr:from>
    <xdr:ext cx="469744" cy="259045"/>
    <xdr:sp macro="" textlink="">
      <xdr:nvSpPr>
        <xdr:cNvPr id="435" name="【認定こども園・幼稚園・保育所】&#10;一人当たり面積該当値テキスト"/>
        <xdr:cNvSpPr txBox="1"/>
      </xdr:nvSpPr>
      <xdr:spPr>
        <a:xfrm>
          <a:off x="22199600"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158750</xdr:rowOff>
    </xdr:from>
    <xdr:to>
      <xdr:col>112</xdr:col>
      <xdr:colOff>38100</xdr:colOff>
      <xdr:row>35</xdr:row>
      <xdr:rowOff>88900</xdr:rowOff>
    </xdr:to>
    <xdr:sp macro="" textlink="">
      <xdr:nvSpPr>
        <xdr:cNvPr id="436" name="楕円 435"/>
        <xdr:cNvSpPr/>
      </xdr:nvSpPr>
      <xdr:spPr>
        <a:xfrm>
          <a:off x="2127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15240</xdr:rowOff>
    </xdr:from>
    <xdr:to>
      <xdr:col>116</xdr:col>
      <xdr:colOff>63500</xdr:colOff>
      <xdr:row>35</xdr:row>
      <xdr:rowOff>38100</xdr:rowOff>
    </xdr:to>
    <xdr:cxnSp macro="">
      <xdr:nvCxnSpPr>
        <xdr:cNvPr id="437" name="直線コネクタ 436"/>
        <xdr:cNvCxnSpPr/>
      </xdr:nvCxnSpPr>
      <xdr:spPr>
        <a:xfrm flipV="1">
          <a:off x="21323300" y="6015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38" name="楕円 437"/>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38100</xdr:rowOff>
    </xdr:from>
    <xdr:to>
      <xdr:col>111</xdr:col>
      <xdr:colOff>177800</xdr:colOff>
      <xdr:row>36</xdr:row>
      <xdr:rowOff>167640</xdr:rowOff>
    </xdr:to>
    <xdr:cxnSp macro="">
      <xdr:nvCxnSpPr>
        <xdr:cNvPr id="439" name="直線コネクタ 438"/>
        <xdr:cNvCxnSpPr/>
      </xdr:nvCxnSpPr>
      <xdr:spPr>
        <a:xfrm flipV="1">
          <a:off x="20434300" y="603885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40"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41"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442" name="n_3ave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105427</xdr:rowOff>
    </xdr:from>
    <xdr:ext cx="469744" cy="259045"/>
    <xdr:sp macro="" textlink="">
      <xdr:nvSpPr>
        <xdr:cNvPr id="443" name="n_1mainValue【認定こども園・幼稚園・保育所】&#10;一人当たり面積"/>
        <xdr:cNvSpPr txBox="1"/>
      </xdr:nvSpPr>
      <xdr:spPr>
        <a:xfrm>
          <a:off x="210757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44"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476"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12881</xdr:rowOff>
    </xdr:from>
    <xdr:to>
      <xdr:col>72</xdr:col>
      <xdr:colOff>38100</xdr:colOff>
      <xdr:row>59</xdr:row>
      <xdr:rowOff>114481</xdr:rowOff>
    </xdr:to>
    <xdr:sp macro="" textlink="">
      <xdr:nvSpPr>
        <xdr:cNvPr id="480" name="フローチャート: 判断 479"/>
        <xdr:cNvSpPr/>
      </xdr:nvSpPr>
      <xdr:spPr>
        <a:xfrm>
          <a:off x="13652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30843</xdr:rowOff>
    </xdr:from>
    <xdr:to>
      <xdr:col>85</xdr:col>
      <xdr:colOff>177800</xdr:colOff>
      <xdr:row>56</xdr:row>
      <xdr:rowOff>132443</xdr:rowOff>
    </xdr:to>
    <xdr:sp macro="" textlink="">
      <xdr:nvSpPr>
        <xdr:cNvPr id="486" name="楕円 485"/>
        <xdr:cNvSpPr/>
      </xdr:nvSpPr>
      <xdr:spPr>
        <a:xfrm>
          <a:off x="16268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53720</xdr:rowOff>
    </xdr:from>
    <xdr:ext cx="405111" cy="259045"/>
    <xdr:sp macro="" textlink="">
      <xdr:nvSpPr>
        <xdr:cNvPr id="487" name="【学校施設】&#10;有形固定資産減価償却率該当値テキスト"/>
        <xdr:cNvSpPr txBox="1"/>
      </xdr:nvSpPr>
      <xdr:spPr>
        <a:xfrm>
          <a:off x="16357600" y="948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488" name="楕円 487"/>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81643</xdr:rowOff>
    </xdr:from>
    <xdr:to>
      <xdr:col>85</xdr:col>
      <xdr:colOff>127000</xdr:colOff>
      <xdr:row>56</xdr:row>
      <xdr:rowOff>130628</xdr:rowOff>
    </xdr:to>
    <xdr:cxnSp macro="">
      <xdr:nvCxnSpPr>
        <xdr:cNvPr id="489" name="直線コネクタ 488"/>
        <xdr:cNvCxnSpPr/>
      </xdr:nvCxnSpPr>
      <xdr:spPr>
        <a:xfrm flipV="1">
          <a:off x="15481300" y="9682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42273</xdr:rowOff>
    </xdr:from>
    <xdr:to>
      <xdr:col>76</xdr:col>
      <xdr:colOff>165100</xdr:colOff>
      <xdr:row>57</xdr:row>
      <xdr:rowOff>143873</xdr:rowOff>
    </xdr:to>
    <xdr:sp macro="" textlink="">
      <xdr:nvSpPr>
        <xdr:cNvPr id="490" name="楕円 489"/>
        <xdr:cNvSpPr/>
      </xdr:nvSpPr>
      <xdr:spPr>
        <a:xfrm>
          <a:off x="14541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93073</xdr:rowOff>
    </xdr:to>
    <xdr:cxnSp macro="">
      <xdr:nvCxnSpPr>
        <xdr:cNvPr id="491" name="直線コネクタ 490"/>
        <xdr:cNvCxnSpPr/>
      </xdr:nvCxnSpPr>
      <xdr:spPr>
        <a:xfrm flipV="1">
          <a:off x="14592300" y="9731828"/>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492"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9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494" name="n_3aveValue【学校施設】&#10;有形固定資産減価償却率"/>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495" name="n_1mainValue【学校施設】&#10;有形固定資産減価償却率"/>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160400</xdr:rowOff>
    </xdr:from>
    <xdr:ext cx="405111" cy="259045"/>
    <xdr:sp macro="" textlink="">
      <xdr:nvSpPr>
        <xdr:cNvPr id="496" name="n_2mainValue【学校施設】&#10;有形固定資産減価償却率"/>
        <xdr:cNvSpPr txBox="1"/>
      </xdr:nvSpPr>
      <xdr:spPr>
        <a:xfrm>
          <a:off x="14389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26"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530" name="フローチャート: 判断 529"/>
        <xdr:cNvSpPr/>
      </xdr:nvSpPr>
      <xdr:spPr>
        <a:xfrm>
          <a:off x="19494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88265</xdr:rowOff>
    </xdr:from>
    <xdr:to>
      <xdr:col>116</xdr:col>
      <xdr:colOff>114300</xdr:colOff>
      <xdr:row>62</xdr:row>
      <xdr:rowOff>18415</xdr:rowOff>
    </xdr:to>
    <xdr:sp macro="" textlink="">
      <xdr:nvSpPr>
        <xdr:cNvPr id="536" name="楕円 535"/>
        <xdr:cNvSpPr/>
      </xdr:nvSpPr>
      <xdr:spPr>
        <a:xfrm>
          <a:off x="22110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66692</xdr:rowOff>
    </xdr:from>
    <xdr:ext cx="469744" cy="259045"/>
    <xdr:sp macro="" textlink="">
      <xdr:nvSpPr>
        <xdr:cNvPr id="537" name="【学校施設】&#10;一人当たり面積該当値テキスト"/>
        <xdr:cNvSpPr txBox="1"/>
      </xdr:nvSpPr>
      <xdr:spPr>
        <a:xfrm>
          <a:off x="22199600"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538" name="楕円 537"/>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139065</xdr:rowOff>
    </xdr:from>
    <xdr:to>
      <xdr:col>116</xdr:col>
      <xdr:colOff>63500</xdr:colOff>
      <xdr:row>61</xdr:row>
      <xdr:rowOff>153162</xdr:rowOff>
    </xdr:to>
    <xdr:cxnSp macro="">
      <xdr:nvCxnSpPr>
        <xdr:cNvPr id="539" name="直線コネクタ 538"/>
        <xdr:cNvCxnSpPr/>
      </xdr:nvCxnSpPr>
      <xdr:spPr>
        <a:xfrm flipV="1">
          <a:off x="21323300" y="1059751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119507</xdr:rowOff>
    </xdr:from>
    <xdr:to>
      <xdr:col>107</xdr:col>
      <xdr:colOff>101600</xdr:colOff>
      <xdr:row>62</xdr:row>
      <xdr:rowOff>49657</xdr:rowOff>
    </xdr:to>
    <xdr:sp macro="" textlink="">
      <xdr:nvSpPr>
        <xdr:cNvPr id="540" name="楕円 539"/>
        <xdr:cNvSpPr/>
      </xdr:nvSpPr>
      <xdr:spPr>
        <a:xfrm>
          <a:off x="20383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170307</xdr:rowOff>
    </xdr:to>
    <xdr:cxnSp macro="">
      <xdr:nvCxnSpPr>
        <xdr:cNvPr id="541" name="直線コネクタ 540"/>
        <xdr:cNvCxnSpPr/>
      </xdr:nvCxnSpPr>
      <xdr:spPr>
        <a:xfrm flipV="1">
          <a:off x="20434300" y="1061161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43"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544" name="n_3aveValue【学校施設】&#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23639</xdr:rowOff>
    </xdr:from>
    <xdr:ext cx="469744" cy="259045"/>
    <xdr:sp macro="" textlink="">
      <xdr:nvSpPr>
        <xdr:cNvPr id="545" name="n_1mainValue【学校施設】&#10;一人当たり面積"/>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40784</xdr:rowOff>
    </xdr:from>
    <xdr:ext cx="469744" cy="259045"/>
    <xdr:sp macro="" textlink="">
      <xdr:nvSpPr>
        <xdr:cNvPr id="546" name="n_2mainValue【学校施設】&#10;一人当たり面積"/>
        <xdr:cNvSpPr txBox="1"/>
      </xdr:nvSpPr>
      <xdr:spPr>
        <a:xfrm>
          <a:off x="20199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587" name="直線コネクタ 586"/>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88"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89" name="直線コネクタ 58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590"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591" name="直線コネクタ 590"/>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592"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593" name="フローチャート: 判断 592"/>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94" name="フローチャート: 判断 59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95" name="フローチャート: 判断 594"/>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596" name="フローチャート: 判断 595"/>
        <xdr:cNvSpPr/>
      </xdr:nvSpPr>
      <xdr:spPr>
        <a:xfrm>
          <a:off x="13652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macro="" textlink="">
      <xdr:nvSpPr>
        <xdr:cNvPr id="602" name="楕円 601"/>
        <xdr:cNvSpPr/>
      </xdr:nvSpPr>
      <xdr:spPr>
        <a:xfrm>
          <a:off x="16268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45738</xdr:rowOff>
    </xdr:from>
    <xdr:ext cx="405111" cy="259045"/>
    <xdr:sp macro="" textlink="">
      <xdr:nvSpPr>
        <xdr:cNvPr id="603" name="【公民館】&#10;有形固定資産減価償却率該当値テキスト"/>
        <xdr:cNvSpPr txBox="1"/>
      </xdr:nvSpPr>
      <xdr:spPr>
        <a:xfrm>
          <a:off x="163576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604" name="楕円 603"/>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68580</xdr:rowOff>
    </xdr:from>
    <xdr:to>
      <xdr:col>85</xdr:col>
      <xdr:colOff>127000</xdr:colOff>
      <xdr:row>103</xdr:row>
      <xdr:rowOff>118111</xdr:rowOff>
    </xdr:to>
    <xdr:cxnSp macro="">
      <xdr:nvCxnSpPr>
        <xdr:cNvPr id="605" name="直線コネクタ 604"/>
        <xdr:cNvCxnSpPr/>
      </xdr:nvCxnSpPr>
      <xdr:spPr>
        <a:xfrm>
          <a:off x="15481300" y="177279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06" name="楕円 605"/>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103</xdr:row>
      <xdr:rowOff>99061</xdr:rowOff>
    </xdr:to>
    <xdr:cxnSp macro="">
      <xdr:nvCxnSpPr>
        <xdr:cNvPr id="607" name="直線コネクタ 606"/>
        <xdr:cNvCxnSpPr/>
      </xdr:nvCxnSpPr>
      <xdr:spPr>
        <a:xfrm flipV="1">
          <a:off x="14592300" y="17727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08"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09"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76852</xdr:rowOff>
    </xdr:from>
    <xdr:ext cx="405111" cy="259045"/>
    <xdr:sp macro="" textlink="">
      <xdr:nvSpPr>
        <xdr:cNvPr id="610" name="n_3aveValue【公民館】&#10;有形固定資産減価償却率"/>
        <xdr:cNvSpPr txBox="1"/>
      </xdr:nvSpPr>
      <xdr:spPr>
        <a:xfrm>
          <a:off x="13500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110507</xdr:rowOff>
    </xdr:from>
    <xdr:ext cx="405111" cy="259045"/>
    <xdr:sp macro="" textlink="">
      <xdr:nvSpPr>
        <xdr:cNvPr id="611" name="n_1mainValue【公民館】&#10;有形固定資産減価償却率"/>
        <xdr:cNvSpPr txBox="1"/>
      </xdr:nvSpPr>
      <xdr:spPr>
        <a:xfrm>
          <a:off x="152660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612"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38" name="直線コネクタ 637"/>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39"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40" name="直線コネクタ 639"/>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41"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42" name="直線コネクタ 641"/>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643"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44" name="フローチャート: 判断 643"/>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45" name="フローチャート: 判断 644"/>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46" name="フローチャート: 判断 645"/>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116295</xdr:rowOff>
    </xdr:from>
    <xdr:to>
      <xdr:col>102</xdr:col>
      <xdr:colOff>165100</xdr:colOff>
      <xdr:row>108</xdr:row>
      <xdr:rowOff>46445</xdr:rowOff>
    </xdr:to>
    <xdr:sp macro="" textlink="">
      <xdr:nvSpPr>
        <xdr:cNvPr id="647" name="フローチャート: 判断 646"/>
        <xdr:cNvSpPr/>
      </xdr:nvSpPr>
      <xdr:spPr>
        <a:xfrm>
          <a:off x="19494500" y="184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653" name="楕円 652"/>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142983</xdr:rowOff>
    </xdr:from>
    <xdr:ext cx="469744" cy="259045"/>
    <xdr:sp macro="" textlink="">
      <xdr:nvSpPr>
        <xdr:cNvPr id="654" name="【公民館】&#10;一人当たり面積該当値テキスト"/>
        <xdr:cNvSpPr txBox="1"/>
      </xdr:nvSpPr>
      <xdr:spPr>
        <a:xfrm>
          <a:off x="22199600" y="181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163649</xdr:rowOff>
    </xdr:from>
    <xdr:to>
      <xdr:col>112</xdr:col>
      <xdr:colOff>38100</xdr:colOff>
      <xdr:row>107</xdr:row>
      <xdr:rowOff>93799</xdr:rowOff>
    </xdr:to>
    <xdr:sp macro="" textlink="">
      <xdr:nvSpPr>
        <xdr:cNvPr id="655" name="楕円 654"/>
        <xdr:cNvSpPr/>
      </xdr:nvSpPr>
      <xdr:spPr>
        <a:xfrm>
          <a:off x="21272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42999</xdr:rowOff>
    </xdr:to>
    <xdr:cxnSp macro="">
      <xdr:nvCxnSpPr>
        <xdr:cNvPr id="656" name="直線コネクタ 655"/>
        <xdr:cNvCxnSpPr/>
      </xdr:nvCxnSpPr>
      <xdr:spPr>
        <a:xfrm flipV="1">
          <a:off x="21323300" y="1834460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119018</xdr:rowOff>
    </xdr:from>
    <xdr:to>
      <xdr:col>107</xdr:col>
      <xdr:colOff>101600</xdr:colOff>
      <xdr:row>107</xdr:row>
      <xdr:rowOff>49168</xdr:rowOff>
    </xdr:to>
    <xdr:sp macro="" textlink="">
      <xdr:nvSpPr>
        <xdr:cNvPr id="657" name="楕円 656"/>
        <xdr:cNvSpPr/>
      </xdr:nvSpPr>
      <xdr:spPr>
        <a:xfrm>
          <a:off x="20383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42999</xdr:rowOff>
    </xdr:to>
    <xdr:cxnSp macro="">
      <xdr:nvCxnSpPr>
        <xdr:cNvPr id="658" name="直線コネクタ 657"/>
        <xdr:cNvCxnSpPr/>
      </xdr:nvCxnSpPr>
      <xdr:spPr>
        <a:xfrm>
          <a:off x="20434300" y="18343518"/>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659"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660"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62972</xdr:rowOff>
    </xdr:from>
    <xdr:ext cx="469744" cy="259045"/>
    <xdr:sp macro="" textlink="">
      <xdr:nvSpPr>
        <xdr:cNvPr id="661" name="n_3aveValue【公民館】&#10;一人当たり面積"/>
        <xdr:cNvSpPr txBox="1"/>
      </xdr:nvSpPr>
      <xdr:spPr>
        <a:xfrm>
          <a:off x="19310427" y="1823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110326</xdr:rowOff>
    </xdr:from>
    <xdr:ext cx="469744" cy="259045"/>
    <xdr:sp macro="" textlink="">
      <xdr:nvSpPr>
        <xdr:cNvPr id="662" name="n_1mainValue【公民館】&#10;一人当たり面積"/>
        <xdr:cNvSpPr txBox="1"/>
      </xdr:nvSpPr>
      <xdr:spPr>
        <a:xfrm>
          <a:off x="210757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65695</xdr:rowOff>
    </xdr:from>
    <xdr:ext cx="469744" cy="259045"/>
    <xdr:sp macro="" textlink="">
      <xdr:nvSpPr>
        <xdr:cNvPr id="663" name="n_2mainValue【公民館】&#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関連施設及び公営住宅においては長寿命化計画に基づき、計画的な補修工事等に努める。学校施設においては、市町村合併後、統廃合や改築工事を行なっているが、有形固定資産減価償却率が類似団体平均値よりも高い状況であり、今後個別施設計画の策定、実施に努め、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2" name="楕円 71"/>
        <xdr:cNvSpPr/>
      </xdr:nvSpPr>
      <xdr:spPr>
        <a:xfrm>
          <a:off x="4584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167476</xdr:rowOff>
    </xdr:from>
    <xdr:ext cx="405111" cy="259045"/>
    <xdr:sp macro="" textlink="">
      <xdr:nvSpPr>
        <xdr:cNvPr id="73" name="【図書館】&#10;有形固定資産減価償却率該当値テキスト"/>
        <xdr:cNvSpPr txBox="1"/>
      </xdr:nvSpPr>
      <xdr:spPr>
        <a:xfrm>
          <a:off x="4673600"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4" name="楕円 73"/>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54973</xdr:rowOff>
    </xdr:to>
    <xdr:cxnSp macro="">
      <xdr:nvCxnSpPr>
        <xdr:cNvPr id="75" name="直線コネクタ 74"/>
        <xdr:cNvCxnSpPr/>
      </xdr:nvCxnSpPr>
      <xdr:spPr>
        <a:xfrm flipV="1">
          <a:off x="3797300" y="653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133169</xdr:rowOff>
    </xdr:from>
    <xdr:to>
      <xdr:col>15</xdr:col>
      <xdr:colOff>101600</xdr:colOff>
      <xdr:row>37</xdr:row>
      <xdr:rowOff>63319</xdr:rowOff>
    </xdr:to>
    <xdr:sp macro="" textlink="">
      <xdr:nvSpPr>
        <xdr:cNvPr id="76" name="楕円 75"/>
        <xdr:cNvSpPr/>
      </xdr:nvSpPr>
      <xdr:spPr>
        <a:xfrm>
          <a:off x="2857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12519</xdr:rowOff>
    </xdr:from>
    <xdr:to>
      <xdr:col>19</xdr:col>
      <xdr:colOff>177800</xdr:colOff>
      <xdr:row>38</xdr:row>
      <xdr:rowOff>54973</xdr:rowOff>
    </xdr:to>
    <xdr:cxnSp macro="">
      <xdr:nvCxnSpPr>
        <xdr:cNvPr id="77" name="直線コネクタ 76"/>
        <xdr:cNvCxnSpPr/>
      </xdr:nvCxnSpPr>
      <xdr:spPr>
        <a:xfrm>
          <a:off x="2908300" y="635616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79"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0" name="n_3aveValue【図書館】&#10;有形固定資産減価償却率"/>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122300</xdr:rowOff>
    </xdr:from>
    <xdr:ext cx="405111" cy="259045"/>
    <xdr:sp macro="" textlink="">
      <xdr:nvSpPr>
        <xdr:cNvPr id="81" name="n_1mainValue【図書館】&#10;有形固定資産減価償却率"/>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2" name="n_2main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1"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15" name="フローチャート: 判断 114"/>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121" name="楕円 120"/>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137177</xdr:rowOff>
    </xdr:from>
    <xdr:ext cx="469744" cy="259045"/>
    <xdr:sp macro="" textlink="">
      <xdr:nvSpPr>
        <xdr:cNvPr id="122" name="【図書館】&#10;一人当たり面積該当値テキスト"/>
        <xdr:cNvSpPr txBox="1"/>
      </xdr:nvSpPr>
      <xdr:spPr>
        <a:xfrm>
          <a:off x="10515600"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23" name="楕円 122"/>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165100</xdr:rowOff>
    </xdr:from>
    <xdr:to>
      <xdr:col>55</xdr:col>
      <xdr:colOff>0</xdr:colOff>
      <xdr:row>37</xdr:row>
      <xdr:rowOff>6350</xdr:rowOff>
    </xdr:to>
    <xdr:cxnSp macro="">
      <xdr:nvCxnSpPr>
        <xdr:cNvPr id="124" name="直線コネクタ 123"/>
        <xdr:cNvCxnSpPr/>
      </xdr:nvCxnSpPr>
      <xdr:spPr>
        <a:xfrm flipV="1">
          <a:off x="9639300" y="633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5" name="楕円 12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19050</xdr:rowOff>
    </xdr:to>
    <xdr:cxnSp macro="">
      <xdr:nvCxnSpPr>
        <xdr:cNvPr id="126" name="直線コネクタ 125"/>
        <xdr:cNvCxnSpPr/>
      </xdr:nvCxnSpPr>
      <xdr:spPr>
        <a:xfrm flipV="1">
          <a:off x="8750300" y="635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27"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28"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29" name="n_3ave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30" name="n_1mainValue【図書館】&#10;一人当たり面積"/>
        <xdr:cNvSpPr txBox="1"/>
      </xdr:nvSpPr>
      <xdr:spPr>
        <a:xfrm>
          <a:off x="9391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1"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2"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66" name="フローチャート: 判断 165"/>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72" name="楕円 171"/>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73" name="【体育館・プール】&#10;有形固定資産減価償却率該当値テキスト"/>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74" name="楕円 173"/>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140426</xdr:rowOff>
    </xdr:to>
    <xdr:cxnSp macro="">
      <xdr:nvCxnSpPr>
        <xdr:cNvPr id="175" name="直線コネクタ 174"/>
        <xdr:cNvCxnSpPr/>
      </xdr:nvCxnSpPr>
      <xdr:spPr>
        <a:xfrm flipV="1">
          <a:off x="3797300" y="1022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76" name="楕円 175"/>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163285</xdr:rowOff>
    </xdr:to>
    <xdr:cxnSp macro="">
      <xdr:nvCxnSpPr>
        <xdr:cNvPr id="177" name="直線コネクタ 176"/>
        <xdr:cNvCxnSpPr/>
      </xdr:nvCxnSpPr>
      <xdr:spPr>
        <a:xfrm flipV="1">
          <a:off x="2908300" y="102559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78"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80" name="n_3aveValue【体育館・プール】&#10;有形固定資産減価償却率"/>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10903</xdr:rowOff>
    </xdr:from>
    <xdr:ext cx="405111" cy="259045"/>
    <xdr:sp macro="" textlink="">
      <xdr:nvSpPr>
        <xdr:cNvPr id="181" name="n_1mainValue【体育館・プール】&#10;有形固定資産減価償却率"/>
        <xdr:cNvSpPr txBox="1"/>
      </xdr:nvSpPr>
      <xdr:spPr>
        <a:xfrm>
          <a:off x="3582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33762</xdr:rowOff>
    </xdr:from>
    <xdr:ext cx="405111" cy="259045"/>
    <xdr:sp macro="" textlink="">
      <xdr:nvSpPr>
        <xdr:cNvPr id="182" name="n_2mainValue【体育館・プール】&#10;有形固定資産減価償却率"/>
        <xdr:cNvSpPr txBox="1"/>
      </xdr:nvSpPr>
      <xdr:spPr>
        <a:xfrm>
          <a:off x="2705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11"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15" name="フローチャート: 判断 21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151130</xdr:rowOff>
    </xdr:from>
    <xdr:to>
      <xdr:col>55</xdr:col>
      <xdr:colOff>50800</xdr:colOff>
      <xdr:row>58</xdr:row>
      <xdr:rowOff>81280</xdr:rowOff>
    </xdr:to>
    <xdr:sp macro="" textlink="">
      <xdr:nvSpPr>
        <xdr:cNvPr id="221" name="楕円 220"/>
        <xdr:cNvSpPr/>
      </xdr:nvSpPr>
      <xdr:spPr>
        <a:xfrm>
          <a:off x="10426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2557</xdr:rowOff>
    </xdr:from>
    <xdr:ext cx="469744" cy="259045"/>
    <xdr:sp macro="" textlink="">
      <xdr:nvSpPr>
        <xdr:cNvPr id="222" name="【体育館・プール】&#10;一人当たり面積該当値テキスト"/>
        <xdr:cNvSpPr txBox="1"/>
      </xdr:nvSpPr>
      <xdr:spPr>
        <a:xfrm>
          <a:off x="10515600"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168275</xdr:rowOff>
    </xdr:from>
    <xdr:to>
      <xdr:col>50</xdr:col>
      <xdr:colOff>165100</xdr:colOff>
      <xdr:row>58</xdr:row>
      <xdr:rowOff>98425</xdr:rowOff>
    </xdr:to>
    <xdr:sp macro="" textlink="">
      <xdr:nvSpPr>
        <xdr:cNvPr id="223" name="楕円 222"/>
        <xdr:cNvSpPr/>
      </xdr:nvSpPr>
      <xdr:spPr>
        <a:xfrm>
          <a:off x="958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30480</xdr:rowOff>
    </xdr:from>
    <xdr:to>
      <xdr:col>55</xdr:col>
      <xdr:colOff>0</xdr:colOff>
      <xdr:row>58</xdr:row>
      <xdr:rowOff>47625</xdr:rowOff>
    </xdr:to>
    <xdr:cxnSp macro="">
      <xdr:nvCxnSpPr>
        <xdr:cNvPr id="224" name="直線コネクタ 223"/>
        <xdr:cNvCxnSpPr/>
      </xdr:nvCxnSpPr>
      <xdr:spPr>
        <a:xfrm flipV="1">
          <a:off x="9639300" y="99745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78740</xdr:rowOff>
    </xdr:from>
    <xdr:to>
      <xdr:col>46</xdr:col>
      <xdr:colOff>38100</xdr:colOff>
      <xdr:row>57</xdr:row>
      <xdr:rowOff>8890</xdr:rowOff>
    </xdr:to>
    <xdr:sp macro="" textlink="">
      <xdr:nvSpPr>
        <xdr:cNvPr id="225" name="楕円 224"/>
        <xdr:cNvSpPr/>
      </xdr:nvSpPr>
      <xdr:spPr>
        <a:xfrm>
          <a:off x="8699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129540</xdr:rowOff>
    </xdr:from>
    <xdr:to>
      <xdr:col>50</xdr:col>
      <xdr:colOff>114300</xdr:colOff>
      <xdr:row>58</xdr:row>
      <xdr:rowOff>47625</xdr:rowOff>
    </xdr:to>
    <xdr:cxnSp macro="">
      <xdr:nvCxnSpPr>
        <xdr:cNvPr id="226" name="直線コネクタ 225"/>
        <xdr:cNvCxnSpPr/>
      </xdr:nvCxnSpPr>
      <xdr:spPr>
        <a:xfrm>
          <a:off x="8750300" y="973074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27" name="n_1aveValue【体育館・プール】&#10;一人当たり面積"/>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28" name="n_2aveValue【体育館・プール】&#10;一人当たり面積"/>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29"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114952</xdr:rowOff>
    </xdr:from>
    <xdr:ext cx="469744" cy="259045"/>
    <xdr:sp macro="" textlink="">
      <xdr:nvSpPr>
        <xdr:cNvPr id="230" name="n_1mainValue【体育館・プール】&#10;一人当たり面積"/>
        <xdr:cNvSpPr txBox="1"/>
      </xdr:nvSpPr>
      <xdr:spPr>
        <a:xfrm>
          <a:off x="9391727"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25417</xdr:rowOff>
    </xdr:from>
    <xdr:ext cx="469744" cy="259045"/>
    <xdr:sp macro="" textlink="">
      <xdr:nvSpPr>
        <xdr:cNvPr id="231" name="n_2mainValue【体育館・プール】&#10;一人当たり面積"/>
        <xdr:cNvSpPr txBox="1"/>
      </xdr:nvSpPr>
      <xdr:spPr>
        <a:xfrm>
          <a:off x="8515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61"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5" name="フローチャート: 判断 264"/>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71" name="楕円 270"/>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72" name="【福祉施設】&#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73" name="楕円 272"/>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106680</xdr:rowOff>
    </xdr:to>
    <xdr:cxnSp macro="">
      <xdr:nvCxnSpPr>
        <xdr:cNvPr id="274" name="直線コネクタ 273"/>
        <xdr:cNvCxnSpPr/>
      </xdr:nvCxnSpPr>
      <xdr:spPr>
        <a:xfrm flipV="1">
          <a:off x="3797300" y="1378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75" name="楕円 274"/>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81</xdr:row>
      <xdr:rowOff>0</xdr:rowOff>
    </xdr:to>
    <xdr:cxnSp macro="">
      <xdr:nvCxnSpPr>
        <xdr:cNvPr id="276" name="直線コネクタ 275"/>
        <xdr:cNvCxnSpPr/>
      </xdr:nvCxnSpPr>
      <xdr:spPr>
        <a:xfrm flipV="1">
          <a:off x="2908300" y="13822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77"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78"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9"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80" name="n_1main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281" name="n_2mainValue【福祉施設】&#10;有形固定資産減価償却率"/>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0"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14" name="フローチャート: 判断 31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20" name="楕円 319"/>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21" name="【福祉施設】&#10;一人当たり面積該当値テキスト"/>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44450</xdr:rowOff>
    </xdr:from>
    <xdr:to>
      <xdr:col>50</xdr:col>
      <xdr:colOff>165100</xdr:colOff>
      <xdr:row>82</xdr:row>
      <xdr:rowOff>146050</xdr:rowOff>
    </xdr:to>
    <xdr:sp macro="" textlink="">
      <xdr:nvSpPr>
        <xdr:cNvPr id="322" name="楕円 321"/>
        <xdr:cNvSpPr/>
      </xdr:nvSpPr>
      <xdr:spPr>
        <a:xfrm>
          <a:off x="958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95250</xdr:rowOff>
    </xdr:to>
    <xdr:cxnSp macro="">
      <xdr:nvCxnSpPr>
        <xdr:cNvPr id="323" name="直線コネクタ 322"/>
        <xdr:cNvCxnSpPr/>
      </xdr:nvCxnSpPr>
      <xdr:spPr>
        <a:xfrm flipV="1">
          <a:off x="9639300" y="14142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93980</xdr:rowOff>
    </xdr:from>
    <xdr:to>
      <xdr:col>46</xdr:col>
      <xdr:colOff>38100</xdr:colOff>
      <xdr:row>82</xdr:row>
      <xdr:rowOff>24130</xdr:rowOff>
    </xdr:to>
    <xdr:sp macro="" textlink="">
      <xdr:nvSpPr>
        <xdr:cNvPr id="324" name="楕円 323"/>
        <xdr:cNvSpPr/>
      </xdr:nvSpPr>
      <xdr:spPr>
        <a:xfrm>
          <a:off x="869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144780</xdr:rowOff>
    </xdr:from>
    <xdr:to>
      <xdr:col>50</xdr:col>
      <xdr:colOff>114300</xdr:colOff>
      <xdr:row>82</xdr:row>
      <xdr:rowOff>95250</xdr:rowOff>
    </xdr:to>
    <xdr:cxnSp macro="">
      <xdr:nvCxnSpPr>
        <xdr:cNvPr id="325" name="直線コネクタ 324"/>
        <xdr:cNvCxnSpPr/>
      </xdr:nvCxnSpPr>
      <xdr:spPr>
        <a:xfrm>
          <a:off x="8750300" y="14032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26"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27"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28"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162577</xdr:rowOff>
    </xdr:from>
    <xdr:ext cx="469744" cy="259045"/>
    <xdr:sp macro="" textlink="">
      <xdr:nvSpPr>
        <xdr:cNvPr id="329" name="n_1mainValue【福祉施設】&#10;一人当たり面積"/>
        <xdr:cNvSpPr txBox="1"/>
      </xdr:nvSpPr>
      <xdr:spPr>
        <a:xfrm>
          <a:off x="9391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40657</xdr:rowOff>
    </xdr:from>
    <xdr:ext cx="469744" cy="259045"/>
    <xdr:sp macro="" textlink="">
      <xdr:nvSpPr>
        <xdr:cNvPr id="330" name="n_2mainValue【福祉施設】&#10;一人当たり面積"/>
        <xdr:cNvSpPr txBox="1"/>
      </xdr:nvSpPr>
      <xdr:spPr>
        <a:xfrm>
          <a:off x="85154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6" name="直線コネクタ 35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8" name="直線コネクタ 35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61"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2" name="フローチャート: 判断 361"/>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3" name="フローチャート: 判断 36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4" name="フローチャート: 判断 363"/>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65" name="フローチャート: 判断 364"/>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71" name="楕円 370"/>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72"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18869</xdr:rowOff>
    </xdr:from>
    <xdr:to>
      <xdr:col>20</xdr:col>
      <xdr:colOff>38100</xdr:colOff>
      <xdr:row>103</xdr:row>
      <xdr:rowOff>120469</xdr:rowOff>
    </xdr:to>
    <xdr:sp macro="" textlink="">
      <xdr:nvSpPr>
        <xdr:cNvPr id="373" name="楕円 372"/>
        <xdr:cNvSpPr/>
      </xdr:nvSpPr>
      <xdr:spPr>
        <a:xfrm>
          <a:off x="3746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69669</xdr:rowOff>
    </xdr:to>
    <xdr:cxnSp macro="">
      <xdr:nvCxnSpPr>
        <xdr:cNvPr id="374" name="直線コネクタ 373"/>
        <xdr:cNvCxnSpPr/>
      </xdr:nvCxnSpPr>
      <xdr:spPr>
        <a:xfrm flipV="1">
          <a:off x="3797300" y="176930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375" name="楕円 374"/>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69669</xdr:rowOff>
    </xdr:from>
    <xdr:to>
      <xdr:col>19</xdr:col>
      <xdr:colOff>177800</xdr:colOff>
      <xdr:row>104</xdr:row>
      <xdr:rowOff>94162</xdr:rowOff>
    </xdr:to>
    <xdr:cxnSp macro="">
      <xdr:nvCxnSpPr>
        <xdr:cNvPr id="376" name="直線コネクタ 375"/>
        <xdr:cNvCxnSpPr/>
      </xdr:nvCxnSpPr>
      <xdr:spPr>
        <a:xfrm flipV="1">
          <a:off x="2908300" y="1772901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77"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78"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7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136996</xdr:rowOff>
    </xdr:from>
    <xdr:ext cx="405111" cy="259045"/>
    <xdr:sp macro="" textlink="">
      <xdr:nvSpPr>
        <xdr:cNvPr id="380" name="n_1mainValue【市民会館】&#10;有形固定資産減価償却率"/>
        <xdr:cNvSpPr txBox="1"/>
      </xdr:nvSpPr>
      <xdr:spPr>
        <a:xfrm>
          <a:off x="3582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136089</xdr:rowOff>
    </xdr:from>
    <xdr:ext cx="405111" cy="259045"/>
    <xdr:sp macro="" textlink="">
      <xdr:nvSpPr>
        <xdr:cNvPr id="381" name="n_2mainValue【市民会館】&#10;有形固定資産減価償却率"/>
        <xdr:cNvSpPr txBox="1"/>
      </xdr:nvSpPr>
      <xdr:spPr>
        <a:xfrm>
          <a:off x="2705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5" name="直線コネクタ 404"/>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6"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7" name="直線コネクタ 406"/>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8"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10"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11" name="フローチャート: 判断 410"/>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14" name="フローチャート: 判断 413"/>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20" name="楕円 419"/>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21"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22" name="楕円 421"/>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423" name="直線コネクタ 422"/>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424" name="楕円 423"/>
        <xdr:cNvSpPr/>
      </xdr:nvSpPr>
      <xdr:spPr>
        <a:xfrm>
          <a:off x="8699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106</xdr:row>
      <xdr:rowOff>57150</xdr:rowOff>
    </xdr:to>
    <xdr:cxnSp macro="">
      <xdr:nvCxnSpPr>
        <xdr:cNvPr id="425" name="直線コネクタ 424"/>
        <xdr:cNvCxnSpPr/>
      </xdr:nvCxnSpPr>
      <xdr:spPr>
        <a:xfrm>
          <a:off x="8750300" y="18154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26"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7"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28"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99077</xdr:rowOff>
    </xdr:from>
    <xdr:ext cx="469744" cy="259045"/>
    <xdr:sp macro="" textlink="">
      <xdr:nvSpPr>
        <xdr:cNvPr id="429" name="n_1mainValue【市民会館】&#10;一人当たり面積"/>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22877</xdr:rowOff>
    </xdr:from>
    <xdr:ext cx="469744" cy="259045"/>
    <xdr:sp macro="" textlink="">
      <xdr:nvSpPr>
        <xdr:cNvPr id="430" name="n_2mainValue【市民会館】&#10;一人当たり面積"/>
        <xdr:cNvSpPr txBox="1"/>
      </xdr:nvSpPr>
      <xdr:spPr>
        <a:xfrm>
          <a:off x="8515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6" name="直線コネクタ 455"/>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7"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8" name="直線コネクタ 457"/>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9"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60" name="直線コネクタ 45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61" name="【一般廃棄物処理施設】&#10;有形固定資産減価償却率平均値テキスト"/>
        <xdr:cNvSpPr txBox="1"/>
      </xdr:nvSpPr>
      <xdr:spPr>
        <a:xfrm>
          <a:off x="1635760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2" name="フローチャート: 判断 461"/>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4" name="フローチャート: 判断 463"/>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65" name="フローチャート: 判断 464"/>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95613</xdr:rowOff>
    </xdr:from>
    <xdr:to>
      <xdr:col>85</xdr:col>
      <xdr:colOff>177800</xdr:colOff>
      <xdr:row>41</xdr:row>
      <xdr:rowOff>25763</xdr:rowOff>
    </xdr:to>
    <xdr:sp macro="" textlink="">
      <xdr:nvSpPr>
        <xdr:cNvPr id="471" name="楕円 470"/>
        <xdr:cNvSpPr/>
      </xdr:nvSpPr>
      <xdr:spPr>
        <a:xfrm>
          <a:off x="162687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74040</xdr:rowOff>
    </xdr:from>
    <xdr:ext cx="405111" cy="259045"/>
    <xdr:sp macro="" textlink="">
      <xdr:nvSpPr>
        <xdr:cNvPr id="472" name="【一般廃棄物処理施設】&#10;有形固定資産減価償却率該当値テキスト"/>
        <xdr:cNvSpPr txBox="1"/>
      </xdr:nvSpPr>
      <xdr:spPr>
        <a:xfrm>
          <a:off x="16357600"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73" name="楕円 472"/>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146413</xdr:rowOff>
    </xdr:to>
    <xdr:cxnSp macro="">
      <xdr:nvCxnSpPr>
        <xdr:cNvPr id="474" name="直線コネクタ 473"/>
        <xdr:cNvCxnSpPr/>
      </xdr:nvCxnSpPr>
      <xdr:spPr>
        <a:xfrm>
          <a:off x="15481300" y="70027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33565</xdr:rowOff>
    </xdr:from>
    <xdr:to>
      <xdr:col>76</xdr:col>
      <xdr:colOff>165100</xdr:colOff>
      <xdr:row>40</xdr:row>
      <xdr:rowOff>135165</xdr:rowOff>
    </xdr:to>
    <xdr:sp macro="" textlink="">
      <xdr:nvSpPr>
        <xdr:cNvPr id="475" name="楕円 474"/>
        <xdr:cNvSpPr/>
      </xdr:nvSpPr>
      <xdr:spPr>
        <a:xfrm>
          <a:off x="14541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84365</xdr:rowOff>
    </xdr:from>
    <xdr:to>
      <xdr:col>81</xdr:col>
      <xdr:colOff>50800</xdr:colOff>
      <xdr:row>40</xdr:row>
      <xdr:rowOff>144780</xdr:rowOff>
    </xdr:to>
    <xdr:cxnSp macro="">
      <xdr:nvCxnSpPr>
        <xdr:cNvPr id="476" name="直線コネクタ 475"/>
        <xdr:cNvCxnSpPr/>
      </xdr:nvCxnSpPr>
      <xdr:spPr>
        <a:xfrm>
          <a:off x="14592300" y="694236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477" name="n_1ave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78"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79"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480"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126292</xdr:rowOff>
    </xdr:from>
    <xdr:ext cx="405111" cy="259045"/>
    <xdr:sp macro="" textlink="">
      <xdr:nvSpPr>
        <xdr:cNvPr id="481" name="n_2mainValue【一般廃棄物処理施設】&#10;有形固定資産減価償却率"/>
        <xdr:cNvSpPr txBox="1"/>
      </xdr:nvSpPr>
      <xdr:spPr>
        <a:xfrm>
          <a:off x="14389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5" name="テキスト ボックス 49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7" name="テキスト ボックス 49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9" name="テキスト ボックス 49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3" name="直線コネクタ 502"/>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4"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5" name="直線コネクタ 504"/>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6"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7" name="直線コネクタ 506"/>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08"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9" name="フローチャート: 判断 508"/>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10" name="フローチャート: 判断 509"/>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11" name="フローチャート: 判断 510"/>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89696</xdr:rowOff>
    </xdr:from>
    <xdr:to>
      <xdr:col>102</xdr:col>
      <xdr:colOff>165100</xdr:colOff>
      <xdr:row>40</xdr:row>
      <xdr:rowOff>19846</xdr:rowOff>
    </xdr:to>
    <xdr:sp macro="" textlink="">
      <xdr:nvSpPr>
        <xdr:cNvPr id="512" name="フローチャート: 判断 511"/>
        <xdr:cNvSpPr/>
      </xdr:nvSpPr>
      <xdr:spPr>
        <a:xfrm>
          <a:off x="19494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11218</xdr:rowOff>
    </xdr:from>
    <xdr:to>
      <xdr:col>116</xdr:col>
      <xdr:colOff>114300</xdr:colOff>
      <xdr:row>37</xdr:row>
      <xdr:rowOff>112818</xdr:rowOff>
    </xdr:to>
    <xdr:sp macro="" textlink="">
      <xdr:nvSpPr>
        <xdr:cNvPr id="518" name="楕円 517"/>
        <xdr:cNvSpPr/>
      </xdr:nvSpPr>
      <xdr:spPr>
        <a:xfrm>
          <a:off x="22110700" y="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34095</xdr:rowOff>
    </xdr:from>
    <xdr:ext cx="599010" cy="259045"/>
    <xdr:sp macro="" textlink="">
      <xdr:nvSpPr>
        <xdr:cNvPr id="519" name="【一般廃棄物処理施設】&#10;一人当たり有形固定資産（償却資産）額該当値テキスト"/>
        <xdr:cNvSpPr txBox="1"/>
      </xdr:nvSpPr>
      <xdr:spPr>
        <a:xfrm>
          <a:off x="22199600" y="62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119455</xdr:rowOff>
    </xdr:from>
    <xdr:to>
      <xdr:col>112</xdr:col>
      <xdr:colOff>38100</xdr:colOff>
      <xdr:row>38</xdr:row>
      <xdr:rowOff>49605</xdr:rowOff>
    </xdr:to>
    <xdr:sp macro="" textlink="">
      <xdr:nvSpPr>
        <xdr:cNvPr id="520" name="楕円 519"/>
        <xdr:cNvSpPr/>
      </xdr:nvSpPr>
      <xdr:spPr>
        <a:xfrm>
          <a:off x="21272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62018</xdr:rowOff>
    </xdr:from>
    <xdr:to>
      <xdr:col>116</xdr:col>
      <xdr:colOff>63500</xdr:colOff>
      <xdr:row>37</xdr:row>
      <xdr:rowOff>170255</xdr:rowOff>
    </xdr:to>
    <xdr:cxnSp macro="">
      <xdr:nvCxnSpPr>
        <xdr:cNvPr id="521" name="直線コネクタ 520"/>
        <xdr:cNvCxnSpPr/>
      </xdr:nvCxnSpPr>
      <xdr:spPr>
        <a:xfrm flipV="1">
          <a:off x="21323300" y="6405668"/>
          <a:ext cx="838200" cy="10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1022</xdr:rowOff>
    </xdr:from>
    <xdr:to>
      <xdr:col>107</xdr:col>
      <xdr:colOff>101600</xdr:colOff>
      <xdr:row>38</xdr:row>
      <xdr:rowOff>102622</xdr:rowOff>
    </xdr:to>
    <xdr:sp macro="" textlink="">
      <xdr:nvSpPr>
        <xdr:cNvPr id="522" name="楕円 521"/>
        <xdr:cNvSpPr/>
      </xdr:nvSpPr>
      <xdr:spPr>
        <a:xfrm>
          <a:off x="20383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170255</xdr:rowOff>
    </xdr:from>
    <xdr:to>
      <xdr:col>111</xdr:col>
      <xdr:colOff>177800</xdr:colOff>
      <xdr:row>38</xdr:row>
      <xdr:rowOff>51822</xdr:rowOff>
    </xdr:to>
    <xdr:cxnSp macro="">
      <xdr:nvCxnSpPr>
        <xdr:cNvPr id="523" name="直線コネクタ 522"/>
        <xdr:cNvCxnSpPr/>
      </xdr:nvCxnSpPr>
      <xdr:spPr>
        <a:xfrm flipV="1">
          <a:off x="20434300" y="6513905"/>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24"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525" name="n_2aveValue【一般廃棄物処理施設】&#10;一人当たり有形固定資産（償却資産）額"/>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36373</xdr:rowOff>
    </xdr:from>
    <xdr:ext cx="534377" cy="259045"/>
    <xdr:sp macro="" textlink="">
      <xdr:nvSpPr>
        <xdr:cNvPr id="526" name="n_3aveValue【一般廃棄物処理施設】&#10;一人当たり有形固定資産（償却資産）額"/>
        <xdr:cNvSpPr txBox="1"/>
      </xdr:nvSpPr>
      <xdr:spPr>
        <a:xfrm>
          <a:off x="19278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66132</xdr:rowOff>
    </xdr:from>
    <xdr:ext cx="599010" cy="259045"/>
    <xdr:sp macro="" textlink="">
      <xdr:nvSpPr>
        <xdr:cNvPr id="527" name="n_1mainValue【一般廃棄物処理施設】&#10;一人当たり有形固定資産（償却資産）額"/>
        <xdr:cNvSpPr txBox="1"/>
      </xdr:nvSpPr>
      <xdr:spPr>
        <a:xfrm>
          <a:off x="21011095" y="62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119149</xdr:rowOff>
    </xdr:from>
    <xdr:ext cx="599010" cy="259045"/>
    <xdr:sp macro="" textlink="">
      <xdr:nvSpPr>
        <xdr:cNvPr id="528" name="n_2mainValue【一般廃棄物処理施設】&#10;一人当たり有形固定資産（償却資産）額"/>
        <xdr:cNvSpPr txBox="1"/>
      </xdr:nvSpPr>
      <xdr:spPr>
        <a:xfrm>
          <a:off x="201347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4" name="直線コネクタ 55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6" name="直線コネクタ 55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8" name="直線コネクタ 55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5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60" name="フローチャート: 判断 55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61" name="フローチャート: 判断 56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2" name="フローチャート: 判断 5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63" name="フローチャート: 判断 562"/>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164737</xdr:rowOff>
    </xdr:from>
    <xdr:to>
      <xdr:col>85</xdr:col>
      <xdr:colOff>177800</xdr:colOff>
      <xdr:row>60</xdr:row>
      <xdr:rowOff>94887</xdr:rowOff>
    </xdr:to>
    <xdr:sp macro="" textlink="">
      <xdr:nvSpPr>
        <xdr:cNvPr id="569" name="楕円 568"/>
        <xdr:cNvSpPr/>
      </xdr:nvSpPr>
      <xdr:spPr>
        <a:xfrm>
          <a:off x="16268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143164</xdr:rowOff>
    </xdr:from>
    <xdr:ext cx="405111" cy="259045"/>
    <xdr:sp macro="" textlink="">
      <xdr:nvSpPr>
        <xdr:cNvPr id="570" name="【保健センター・保健所】&#10;有形固定資産減価償却率該当値テキスト"/>
        <xdr:cNvSpPr txBox="1"/>
      </xdr:nvSpPr>
      <xdr:spPr>
        <a:xfrm>
          <a:off x="16357600"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71" name="楕円 570"/>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80010</xdr:rowOff>
    </xdr:to>
    <xdr:cxnSp macro="">
      <xdr:nvCxnSpPr>
        <xdr:cNvPr id="572" name="直線コネクタ 571"/>
        <xdr:cNvCxnSpPr/>
      </xdr:nvCxnSpPr>
      <xdr:spPr>
        <a:xfrm flipV="1">
          <a:off x="15481300" y="103310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73" name="楕円 572"/>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114300</xdr:rowOff>
    </xdr:to>
    <xdr:cxnSp macro="">
      <xdr:nvCxnSpPr>
        <xdr:cNvPr id="574" name="直線コネクタ 573"/>
        <xdr:cNvCxnSpPr/>
      </xdr:nvCxnSpPr>
      <xdr:spPr>
        <a:xfrm flipV="1">
          <a:off x="14592300" y="1036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575"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6"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7"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78" name="n_1mainValue【保健センター・保健所】&#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79"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9" name="テキスト ボックス 5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1" name="テキスト ボックス 6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5" name="直線コネクタ 604"/>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7" name="直線コネクタ 60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8"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9" name="直線コネクタ 608"/>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10"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1" name="フローチャート: 判断 61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2" name="フローチャート: 判断 611"/>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4" name="フローチャート: 判断 613"/>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20" name="楕円 619"/>
        <xdr:cNvSpPr/>
      </xdr:nvSpPr>
      <xdr:spPr>
        <a:xfrm>
          <a:off x="22110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171286</xdr:rowOff>
    </xdr:from>
    <xdr:ext cx="469744" cy="259045"/>
    <xdr:sp macro="" textlink="">
      <xdr:nvSpPr>
        <xdr:cNvPr id="621" name="【保健センター・保健所】&#10;一人当たり面積該当値テキスト"/>
        <xdr:cNvSpPr txBox="1"/>
      </xdr:nvSpPr>
      <xdr:spPr>
        <a:xfrm>
          <a:off x="22199600"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22" name="楕円 621"/>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27759</xdr:rowOff>
    </xdr:from>
    <xdr:to>
      <xdr:col>116</xdr:col>
      <xdr:colOff>63500</xdr:colOff>
      <xdr:row>63</xdr:row>
      <xdr:rowOff>34290</xdr:rowOff>
    </xdr:to>
    <xdr:cxnSp macro="">
      <xdr:nvCxnSpPr>
        <xdr:cNvPr id="623" name="直線コネクタ 622"/>
        <xdr:cNvCxnSpPr/>
      </xdr:nvCxnSpPr>
      <xdr:spPr>
        <a:xfrm flipV="1">
          <a:off x="21323300" y="108291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158206</xdr:rowOff>
    </xdr:from>
    <xdr:to>
      <xdr:col>107</xdr:col>
      <xdr:colOff>101600</xdr:colOff>
      <xdr:row>63</xdr:row>
      <xdr:rowOff>88356</xdr:rowOff>
    </xdr:to>
    <xdr:sp macro="" textlink="">
      <xdr:nvSpPr>
        <xdr:cNvPr id="624" name="楕円 623"/>
        <xdr:cNvSpPr/>
      </xdr:nvSpPr>
      <xdr:spPr>
        <a:xfrm>
          <a:off x="2038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37556</xdr:rowOff>
    </xdr:to>
    <xdr:cxnSp macro="">
      <xdr:nvCxnSpPr>
        <xdr:cNvPr id="625" name="直線コネクタ 624"/>
        <xdr:cNvCxnSpPr/>
      </xdr:nvCxnSpPr>
      <xdr:spPr>
        <a:xfrm flipV="1">
          <a:off x="20434300" y="1083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26"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7"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2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101617</xdr:rowOff>
    </xdr:from>
    <xdr:ext cx="469744" cy="259045"/>
    <xdr:sp macro="" textlink="">
      <xdr:nvSpPr>
        <xdr:cNvPr id="629" name="n_1main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79483</xdr:rowOff>
    </xdr:from>
    <xdr:ext cx="469744" cy="259045"/>
    <xdr:sp macro="" textlink="">
      <xdr:nvSpPr>
        <xdr:cNvPr id="630" name="n_2mainValue【保健センター・保健所】&#10;一人当たり面積"/>
        <xdr:cNvSpPr txBox="1"/>
      </xdr:nvSpPr>
      <xdr:spPr>
        <a:xfrm>
          <a:off x="20199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2" name="テキスト ボックス 6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2" name="テキスト ボックス 6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85</xdr:row>
      <xdr:rowOff>25037</xdr:rowOff>
    </xdr:to>
    <xdr:cxnSp macro="">
      <xdr:nvCxnSpPr>
        <xdr:cNvPr id="656" name="直線コネクタ 655"/>
        <xdr:cNvCxnSpPr/>
      </xdr:nvCxnSpPr>
      <xdr:spPr>
        <a:xfrm flipV="1">
          <a:off x="16318864" y="13474881"/>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28864</xdr:rowOff>
    </xdr:from>
    <xdr:ext cx="405111" cy="259045"/>
    <xdr:sp macro="" textlink="">
      <xdr:nvSpPr>
        <xdr:cNvPr id="657" name="【消防施設】&#10;有形固定資産減価償却率最小値テキスト"/>
        <xdr:cNvSpPr txBox="1"/>
      </xdr:nvSpPr>
      <xdr:spPr>
        <a:xfrm>
          <a:off x="16357600" y="14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25037</xdr:rowOff>
    </xdr:from>
    <xdr:to>
      <xdr:col>86</xdr:col>
      <xdr:colOff>25400</xdr:colOff>
      <xdr:row>85</xdr:row>
      <xdr:rowOff>25037</xdr:rowOff>
    </xdr:to>
    <xdr:cxnSp macro="">
      <xdr:nvCxnSpPr>
        <xdr:cNvPr id="658" name="直線コネクタ 657"/>
        <xdr:cNvCxnSpPr/>
      </xdr:nvCxnSpPr>
      <xdr:spPr>
        <a:xfrm>
          <a:off x="16230600" y="1459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9"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60" name="直線コネクタ 659"/>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661" name="【消防施設】&#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62" name="フローチャート: 判断 661"/>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63" name="フローチャート: 判断 662"/>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64" name="フローチャート: 判断 66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65" name="フローチャート: 判断 664"/>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145687</xdr:rowOff>
    </xdr:from>
    <xdr:to>
      <xdr:col>85</xdr:col>
      <xdr:colOff>177800</xdr:colOff>
      <xdr:row>85</xdr:row>
      <xdr:rowOff>75837</xdr:rowOff>
    </xdr:to>
    <xdr:sp macro="" textlink="">
      <xdr:nvSpPr>
        <xdr:cNvPr id="671" name="楕円 670"/>
        <xdr:cNvSpPr/>
      </xdr:nvSpPr>
      <xdr:spPr>
        <a:xfrm>
          <a:off x="16268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60614</xdr:rowOff>
    </xdr:from>
    <xdr:ext cx="405111" cy="259045"/>
    <xdr:sp macro="" textlink="">
      <xdr:nvSpPr>
        <xdr:cNvPr id="672" name="【消防施設】&#10;有形固定資産減価償却率該当値テキスト"/>
        <xdr:cNvSpPr txBox="1"/>
      </xdr:nvSpPr>
      <xdr:spPr>
        <a:xfrm>
          <a:off x="16357600" y="1446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23223</xdr:rowOff>
    </xdr:from>
    <xdr:to>
      <xdr:col>81</xdr:col>
      <xdr:colOff>101600</xdr:colOff>
      <xdr:row>85</xdr:row>
      <xdr:rowOff>124823</xdr:rowOff>
    </xdr:to>
    <xdr:sp macro="" textlink="">
      <xdr:nvSpPr>
        <xdr:cNvPr id="673" name="楕円 672"/>
        <xdr:cNvSpPr/>
      </xdr:nvSpPr>
      <xdr:spPr>
        <a:xfrm>
          <a:off x="15430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74023</xdr:rowOff>
    </xdr:to>
    <xdr:cxnSp macro="">
      <xdr:nvCxnSpPr>
        <xdr:cNvPr id="674" name="直線コネクタ 673"/>
        <xdr:cNvCxnSpPr/>
      </xdr:nvCxnSpPr>
      <xdr:spPr>
        <a:xfrm flipV="1">
          <a:off x="15481300" y="145982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98334</xdr:rowOff>
    </xdr:from>
    <xdr:to>
      <xdr:col>76</xdr:col>
      <xdr:colOff>165100</xdr:colOff>
      <xdr:row>86</xdr:row>
      <xdr:rowOff>28484</xdr:rowOff>
    </xdr:to>
    <xdr:sp macro="" textlink="">
      <xdr:nvSpPr>
        <xdr:cNvPr id="675" name="楕円 674"/>
        <xdr:cNvSpPr/>
      </xdr:nvSpPr>
      <xdr:spPr>
        <a:xfrm>
          <a:off x="14541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74023</xdr:rowOff>
    </xdr:from>
    <xdr:to>
      <xdr:col>81</xdr:col>
      <xdr:colOff>50800</xdr:colOff>
      <xdr:row>85</xdr:row>
      <xdr:rowOff>149134</xdr:rowOff>
    </xdr:to>
    <xdr:cxnSp macro="">
      <xdr:nvCxnSpPr>
        <xdr:cNvPr id="676" name="直線コネクタ 675"/>
        <xdr:cNvCxnSpPr/>
      </xdr:nvCxnSpPr>
      <xdr:spPr>
        <a:xfrm flipV="1">
          <a:off x="14592300" y="1464727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77" name="n_1aveValue【消防施設】&#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78"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9"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115950</xdr:rowOff>
    </xdr:from>
    <xdr:ext cx="405111" cy="259045"/>
    <xdr:sp macro="" textlink="">
      <xdr:nvSpPr>
        <xdr:cNvPr id="680" name="n_1mainValue【消防施設】&#10;有形固定資産減価償却率"/>
        <xdr:cNvSpPr txBox="1"/>
      </xdr:nvSpPr>
      <xdr:spPr>
        <a:xfrm>
          <a:off x="15266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19611</xdr:rowOff>
    </xdr:from>
    <xdr:ext cx="405111" cy="259045"/>
    <xdr:sp macro="" textlink="">
      <xdr:nvSpPr>
        <xdr:cNvPr id="681" name="n_2mainValue【消防施設】&#10;有形固定資産減価償却率"/>
        <xdr:cNvSpPr txBox="1"/>
      </xdr:nvSpPr>
      <xdr:spPr>
        <a:xfrm>
          <a:off x="14389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3" name="直線コネクタ 702"/>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4"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5" name="直線コネクタ 704"/>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7" name="直線コネクタ 70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8"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9" name="フローチャート: 判断 708"/>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10" name="フローチャート: 判断 709"/>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11" name="フローチャート: 判断 710"/>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161037</xdr:rowOff>
    </xdr:from>
    <xdr:to>
      <xdr:col>102</xdr:col>
      <xdr:colOff>165100</xdr:colOff>
      <xdr:row>84</xdr:row>
      <xdr:rowOff>91187</xdr:rowOff>
    </xdr:to>
    <xdr:sp macro="" textlink="">
      <xdr:nvSpPr>
        <xdr:cNvPr id="712" name="フローチャート: 判断 711"/>
        <xdr:cNvSpPr/>
      </xdr:nvSpPr>
      <xdr:spPr>
        <a:xfrm>
          <a:off x="19494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76454</xdr:rowOff>
    </xdr:from>
    <xdr:to>
      <xdr:col>116</xdr:col>
      <xdr:colOff>114300</xdr:colOff>
      <xdr:row>85</xdr:row>
      <xdr:rowOff>6604</xdr:rowOff>
    </xdr:to>
    <xdr:sp macro="" textlink="">
      <xdr:nvSpPr>
        <xdr:cNvPr id="718" name="楕円 717"/>
        <xdr:cNvSpPr/>
      </xdr:nvSpPr>
      <xdr:spPr>
        <a:xfrm>
          <a:off x="22110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54881</xdr:rowOff>
    </xdr:from>
    <xdr:ext cx="469744" cy="259045"/>
    <xdr:sp macro="" textlink="">
      <xdr:nvSpPr>
        <xdr:cNvPr id="719" name="【消防施設】&#10;一人当たり面積該当値テキスト"/>
        <xdr:cNvSpPr txBox="1"/>
      </xdr:nvSpPr>
      <xdr:spPr>
        <a:xfrm>
          <a:off x="22199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81026</xdr:rowOff>
    </xdr:from>
    <xdr:to>
      <xdr:col>112</xdr:col>
      <xdr:colOff>38100</xdr:colOff>
      <xdr:row>85</xdr:row>
      <xdr:rowOff>11176</xdr:rowOff>
    </xdr:to>
    <xdr:sp macro="" textlink="">
      <xdr:nvSpPr>
        <xdr:cNvPr id="720" name="楕円 719"/>
        <xdr:cNvSpPr/>
      </xdr:nvSpPr>
      <xdr:spPr>
        <a:xfrm>
          <a:off x="21272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127254</xdr:rowOff>
    </xdr:from>
    <xdr:to>
      <xdr:col>116</xdr:col>
      <xdr:colOff>63500</xdr:colOff>
      <xdr:row>84</xdr:row>
      <xdr:rowOff>131826</xdr:rowOff>
    </xdr:to>
    <xdr:cxnSp macro="">
      <xdr:nvCxnSpPr>
        <xdr:cNvPr id="721" name="直線コネクタ 720"/>
        <xdr:cNvCxnSpPr/>
      </xdr:nvCxnSpPr>
      <xdr:spPr>
        <a:xfrm flipV="1">
          <a:off x="21323300" y="14529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85598</xdr:rowOff>
    </xdr:from>
    <xdr:to>
      <xdr:col>107</xdr:col>
      <xdr:colOff>101600</xdr:colOff>
      <xdr:row>85</xdr:row>
      <xdr:rowOff>15748</xdr:rowOff>
    </xdr:to>
    <xdr:sp macro="" textlink="">
      <xdr:nvSpPr>
        <xdr:cNvPr id="722" name="楕円 721"/>
        <xdr:cNvSpPr/>
      </xdr:nvSpPr>
      <xdr:spPr>
        <a:xfrm>
          <a:off x="20383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131826</xdr:rowOff>
    </xdr:from>
    <xdr:to>
      <xdr:col>111</xdr:col>
      <xdr:colOff>177800</xdr:colOff>
      <xdr:row>84</xdr:row>
      <xdr:rowOff>136398</xdr:rowOff>
    </xdr:to>
    <xdr:cxnSp macro="">
      <xdr:nvCxnSpPr>
        <xdr:cNvPr id="723" name="直線コネクタ 722"/>
        <xdr:cNvCxnSpPr/>
      </xdr:nvCxnSpPr>
      <xdr:spPr>
        <a:xfrm flipV="1">
          <a:off x="20434300" y="1453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4"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2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107714</xdr:rowOff>
    </xdr:from>
    <xdr:ext cx="469744" cy="259045"/>
    <xdr:sp macro="" textlink="">
      <xdr:nvSpPr>
        <xdr:cNvPr id="726" name="n_3aveValue【消防施設】&#10;一人当たり面積"/>
        <xdr:cNvSpPr txBox="1"/>
      </xdr:nvSpPr>
      <xdr:spPr>
        <a:xfrm>
          <a:off x="19310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2303</xdr:rowOff>
    </xdr:from>
    <xdr:ext cx="469744" cy="259045"/>
    <xdr:sp macro="" textlink="">
      <xdr:nvSpPr>
        <xdr:cNvPr id="727" name="n_1main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6875</xdr:rowOff>
    </xdr:from>
    <xdr:ext cx="469744" cy="259045"/>
    <xdr:sp macro="" textlink="">
      <xdr:nvSpPr>
        <xdr:cNvPr id="728" name="n_2mainValue【消防施設】&#10;一人当たり面積"/>
        <xdr:cNvSpPr txBox="1"/>
      </xdr:nvSpPr>
      <xdr:spPr>
        <a:xfrm>
          <a:off x="20199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40" name="テキスト ボックス 73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52" name="直線コネクタ 751"/>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3"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4" name="直線コネクタ 753"/>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5"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6" name="直線コネクタ 755"/>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7"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8" name="フローチャート: 判断 757"/>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9" name="フローチャート: 判断 758"/>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60" name="フローチャート: 判断 759"/>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61" name="フローチャート: 判断 760"/>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67" name="楕円 766"/>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135907</xdr:rowOff>
    </xdr:from>
    <xdr:ext cx="405111" cy="259045"/>
    <xdr:sp macro="" textlink="">
      <xdr:nvSpPr>
        <xdr:cNvPr id="768" name="【庁舎】&#10;有形固定資産減価償却率該当値テキスト"/>
        <xdr:cNvSpPr txBox="1"/>
      </xdr:nvSpPr>
      <xdr:spPr>
        <a:xfrm>
          <a:off x="163576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151130</xdr:rowOff>
    </xdr:from>
    <xdr:to>
      <xdr:col>81</xdr:col>
      <xdr:colOff>101600</xdr:colOff>
      <xdr:row>102</xdr:row>
      <xdr:rowOff>81280</xdr:rowOff>
    </xdr:to>
    <xdr:sp macro="" textlink="">
      <xdr:nvSpPr>
        <xdr:cNvPr id="769" name="楕円 768"/>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30480</xdr:rowOff>
    </xdr:to>
    <xdr:cxnSp macro="">
      <xdr:nvCxnSpPr>
        <xdr:cNvPr id="770" name="直線コネクタ 769"/>
        <xdr:cNvCxnSpPr/>
      </xdr:nvCxnSpPr>
      <xdr:spPr>
        <a:xfrm flipV="1">
          <a:off x="15481300" y="17480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166370</xdr:rowOff>
    </xdr:from>
    <xdr:to>
      <xdr:col>76</xdr:col>
      <xdr:colOff>165100</xdr:colOff>
      <xdr:row>102</xdr:row>
      <xdr:rowOff>96520</xdr:rowOff>
    </xdr:to>
    <xdr:sp macro="" textlink="">
      <xdr:nvSpPr>
        <xdr:cNvPr id="771" name="楕円 770"/>
        <xdr:cNvSpPr/>
      </xdr:nvSpPr>
      <xdr:spPr>
        <a:xfrm>
          <a:off x="14541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30480</xdr:rowOff>
    </xdr:from>
    <xdr:to>
      <xdr:col>81</xdr:col>
      <xdr:colOff>50800</xdr:colOff>
      <xdr:row>102</xdr:row>
      <xdr:rowOff>45720</xdr:rowOff>
    </xdr:to>
    <xdr:cxnSp macro="">
      <xdr:nvCxnSpPr>
        <xdr:cNvPr id="772" name="直線コネクタ 771"/>
        <xdr:cNvCxnSpPr/>
      </xdr:nvCxnSpPr>
      <xdr:spPr>
        <a:xfrm flipV="1">
          <a:off x="14592300" y="17518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3"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4"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75" name="n_3aveValue【庁舎】&#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97807</xdr:rowOff>
    </xdr:from>
    <xdr:ext cx="405111" cy="259045"/>
    <xdr:sp macro="" textlink="">
      <xdr:nvSpPr>
        <xdr:cNvPr id="776" name="n_1mainValue【庁舎】&#10;有形固定資産減価償却率"/>
        <xdr:cNvSpPr txBox="1"/>
      </xdr:nvSpPr>
      <xdr:spPr>
        <a:xfrm>
          <a:off x="15266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113047</xdr:rowOff>
    </xdr:from>
    <xdr:ext cx="405111" cy="259045"/>
    <xdr:sp macro="" textlink="">
      <xdr:nvSpPr>
        <xdr:cNvPr id="777" name="n_2mainValue【庁舎】&#10;有形固定資産減価償却率"/>
        <xdr:cNvSpPr txBox="1"/>
      </xdr:nvSpPr>
      <xdr:spPr>
        <a:xfrm>
          <a:off x="14389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8" name="直線コネクタ 7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9" name="テキスト ボックス 7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0" name="直線コネクタ 7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1" name="テキスト ボックス 7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2" name="直線コネクタ 7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3" name="テキスト ボックス 7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4" name="直線コネクタ 7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5" name="テキスト ボックス 7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6" name="直線コネクタ 7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7" name="テキスト ボックス 7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8" name="直線コネクタ 7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9" name="テキスト ボックス 7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3" name="直線コネクタ 802"/>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4"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5" name="直線コネクタ 804"/>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6"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7" name="直線コネクタ 806"/>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8"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9" name="フローチャート: 判断 808"/>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10" name="フローチャート: 判断 80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1" name="フローチャート: 判断 810"/>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1995</xdr:rowOff>
    </xdr:from>
    <xdr:to>
      <xdr:col>102</xdr:col>
      <xdr:colOff>165100</xdr:colOff>
      <xdr:row>107</xdr:row>
      <xdr:rowOff>103595</xdr:rowOff>
    </xdr:to>
    <xdr:sp macro="" textlink="">
      <xdr:nvSpPr>
        <xdr:cNvPr id="812" name="フローチャート: 判断 811"/>
        <xdr:cNvSpPr/>
      </xdr:nvSpPr>
      <xdr:spPr>
        <a:xfrm>
          <a:off x="19494500" y="183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41184</xdr:rowOff>
    </xdr:from>
    <xdr:to>
      <xdr:col>116</xdr:col>
      <xdr:colOff>114300</xdr:colOff>
      <xdr:row>105</xdr:row>
      <xdr:rowOff>142784</xdr:rowOff>
    </xdr:to>
    <xdr:sp macro="" textlink="">
      <xdr:nvSpPr>
        <xdr:cNvPr id="818" name="楕円 817"/>
        <xdr:cNvSpPr/>
      </xdr:nvSpPr>
      <xdr:spPr>
        <a:xfrm>
          <a:off x="22110700" y="180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64061</xdr:rowOff>
    </xdr:from>
    <xdr:ext cx="469744" cy="259045"/>
    <xdr:sp macro="" textlink="">
      <xdr:nvSpPr>
        <xdr:cNvPr id="819" name="【庁舎】&#10;一人当たり面積該当値テキスト"/>
        <xdr:cNvSpPr txBox="1"/>
      </xdr:nvSpPr>
      <xdr:spPr>
        <a:xfrm>
          <a:off x="22199600"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820" name="楕円 81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91984</xdr:rowOff>
    </xdr:from>
    <xdr:to>
      <xdr:col>116</xdr:col>
      <xdr:colOff>63500</xdr:colOff>
      <xdr:row>105</xdr:row>
      <xdr:rowOff>102870</xdr:rowOff>
    </xdr:to>
    <xdr:cxnSp macro="">
      <xdr:nvCxnSpPr>
        <xdr:cNvPr id="821" name="直線コネクタ 820"/>
        <xdr:cNvCxnSpPr/>
      </xdr:nvCxnSpPr>
      <xdr:spPr>
        <a:xfrm flipV="1">
          <a:off x="21323300" y="1809423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157118</xdr:rowOff>
    </xdr:from>
    <xdr:to>
      <xdr:col>107</xdr:col>
      <xdr:colOff>101600</xdr:colOff>
      <xdr:row>105</xdr:row>
      <xdr:rowOff>87268</xdr:rowOff>
    </xdr:to>
    <xdr:sp macro="" textlink="">
      <xdr:nvSpPr>
        <xdr:cNvPr id="822" name="楕円 821"/>
        <xdr:cNvSpPr/>
      </xdr:nvSpPr>
      <xdr:spPr>
        <a:xfrm>
          <a:off x="203835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36468</xdr:rowOff>
    </xdr:from>
    <xdr:to>
      <xdr:col>111</xdr:col>
      <xdr:colOff>177800</xdr:colOff>
      <xdr:row>105</xdr:row>
      <xdr:rowOff>102870</xdr:rowOff>
    </xdr:to>
    <xdr:cxnSp macro="">
      <xdr:nvCxnSpPr>
        <xdr:cNvPr id="823" name="直線コネクタ 822"/>
        <xdr:cNvCxnSpPr/>
      </xdr:nvCxnSpPr>
      <xdr:spPr>
        <a:xfrm>
          <a:off x="20434300" y="1803871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24"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25"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120122</xdr:rowOff>
    </xdr:from>
    <xdr:ext cx="469744" cy="259045"/>
    <xdr:sp macro="" textlink="">
      <xdr:nvSpPr>
        <xdr:cNvPr id="826" name="n_3aveValue【庁舎】&#10;一人当たり面積"/>
        <xdr:cNvSpPr txBox="1"/>
      </xdr:nvSpPr>
      <xdr:spPr>
        <a:xfrm>
          <a:off x="19310427"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827" name="n_1main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103795</xdr:rowOff>
    </xdr:from>
    <xdr:ext cx="469744" cy="259045"/>
    <xdr:sp macro="" textlink="">
      <xdr:nvSpPr>
        <xdr:cNvPr id="828" name="n_2mainValue【庁舎】&#10;一人当たり面積"/>
        <xdr:cNvSpPr txBox="1"/>
      </xdr:nvSpPr>
      <xdr:spPr>
        <a:xfrm>
          <a:off x="20199427"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近年改築を行なった一般廃棄物処理施設、消防施設を除き有形固定資産減価償却率が類似団体平均値よりも高い施設が見受けられ、今後、個別施設計画の策定、実施に努め、適正化を図る。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が弱いため、財政力指数は類似団体平均を大きく下回っている。地方税の徴収強化、産業振興、企業誘致等に積極的に取組み、活力あるまちづくりを展開しつつ、行政の効率化に努め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年度から開始された普通交付税の段階的縮減等が影響し、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年連続で悪化傾向にあった。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固定資産税評価替え等による市税の減、普通交付税の段階的縮減による減などにより分母である経常一般財源が減となったが、人件費、公債費、公営企業会計への出資金、特別会計への繰出金などの減により分子である経常経費充当一般財源等についても減となった結果、前年度と同水準となった。今後、より一層、経常一般支出の削減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60</xdr:row>
      <xdr:rowOff>170180</xdr:rowOff>
    </xdr:to>
    <xdr:cxnSp macro="">
      <xdr:nvCxnSpPr>
        <xdr:cNvPr id="132" name="直線コネクタ 131"/>
        <xdr:cNvCxnSpPr/>
      </xdr:nvCxnSpPr>
      <xdr:spPr>
        <a:xfrm>
          <a:off x="4114800" y="1045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170180</xdr:rowOff>
    </xdr:to>
    <xdr:cxnSp macro="">
      <xdr:nvCxnSpPr>
        <xdr:cNvPr id="135" name="直線コネクタ 134"/>
        <xdr:cNvCxnSpPr/>
      </xdr:nvCxnSpPr>
      <xdr:spPr>
        <a:xfrm>
          <a:off x="3225800" y="103365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49530</xdr:rowOff>
    </xdr:to>
    <xdr:cxnSp macro="">
      <xdr:nvCxnSpPr>
        <xdr:cNvPr id="138" name="直線コネクタ 137"/>
        <xdr:cNvCxnSpPr/>
      </xdr:nvCxnSpPr>
      <xdr:spPr>
        <a:xfrm>
          <a:off x="2336800" y="102802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59</xdr:row>
      <xdr:rowOff>164677</xdr:rowOff>
    </xdr:to>
    <xdr:cxnSp macro="">
      <xdr:nvCxnSpPr>
        <xdr:cNvPr id="141" name="直線コネクタ 140"/>
        <xdr:cNvCxnSpPr/>
      </xdr:nvCxnSpPr>
      <xdr:spPr>
        <a:xfrm>
          <a:off x="1447800" y="1027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138006</xdr:rowOff>
    </xdr:from>
    <xdr:to>
      <xdr:col>11</xdr:col>
      <xdr:colOff>82550</xdr:colOff>
      <xdr:row>60</xdr:row>
      <xdr:rowOff>68156</xdr:rowOff>
    </xdr:to>
    <xdr:sp macro="" textlink="">
      <xdr:nvSpPr>
        <xdr:cNvPr id="142" name="フローチャート: 判断 141"/>
        <xdr:cNvSpPr/>
      </xdr:nvSpPr>
      <xdr:spPr>
        <a:xfrm>
          <a:off x="2286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52933</xdr:rowOff>
    </xdr:from>
    <xdr:ext cx="762000" cy="259045"/>
    <xdr:sp macro="" textlink="">
      <xdr:nvSpPr>
        <xdr:cNvPr id="143" name="テキスト ボックス 142"/>
        <xdr:cNvSpPr txBox="1"/>
      </xdr:nvSpPr>
      <xdr:spPr>
        <a:xfrm>
          <a:off x="1955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44" name="フローチャート: 判断 143"/>
        <xdr:cNvSpPr/>
      </xdr:nvSpPr>
      <xdr:spPr>
        <a:xfrm>
          <a:off x="1397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149454</xdr:rowOff>
    </xdr:from>
    <xdr:ext cx="762000" cy="259045"/>
    <xdr:sp macro="" textlink="">
      <xdr:nvSpPr>
        <xdr:cNvPr id="145" name="テキスト ボックス 144"/>
        <xdr:cNvSpPr txBox="1"/>
      </xdr:nvSpPr>
      <xdr:spPr>
        <a:xfrm>
          <a:off x="1066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4" name="テキスト ボックス 153"/>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7" name="楕円 156"/>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8" name="テキスト ボックス 157"/>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年度においては、職員人件費、退職金の減により前年度と比べ人件費全体が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％減少となった一方、賃金や委託料の増により物件費が前年度比べ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％増加となったことなどから、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人当たり人件費物件費等決算額が微増する結果となった。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今後は、行政サービスの低下に繋がらないよう考慮しつつ適正な定員管理を行うとともに、外部委託の活用などを検討し、コスト削減に努める。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135710</xdr:rowOff>
    </xdr:from>
    <xdr:to>
      <xdr:col>23</xdr:col>
      <xdr:colOff>133350</xdr:colOff>
      <xdr:row>86</xdr:row>
      <xdr:rowOff>4621</xdr:rowOff>
    </xdr:to>
    <xdr:cxnSp macro="">
      <xdr:nvCxnSpPr>
        <xdr:cNvPr id="195" name="直線コネクタ 194"/>
        <xdr:cNvCxnSpPr/>
      </xdr:nvCxnSpPr>
      <xdr:spPr>
        <a:xfrm>
          <a:off x="4114800" y="14708960"/>
          <a:ext cx="838200" cy="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135710</xdr:rowOff>
    </xdr:from>
    <xdr:to>
      <xdr:col>19</xdr:col>
      <xdr:colOff>133350</xdr:colOff>
      <xdr:row>85</xdr:row>
      <xdr:rowOff>147695</xdr:rowOff>
    </xdr:to>
    <xdr:cxnSp macro="">
      <xdr:nvCxnSpPr>
        <xdr:cNvPr id="198" name="直線コネクタ 197"/>
        <xdr:cNvCxnSpPr/>
      </xdr:nvCxnSpPr>
      <xdr:spPr>
        <a:xfrm flipV="1">
          <a:off x="3225800" y="1470896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114323</xdr:rowOff>
    </xdr:from>
    <xdr:to>
      <xdr:col>15</xdr:col>
      <xdr:colOff>82550</xdr:colOff>
      <xdr:row>85</xdr:row>
      <xdr:rowOff>147695</xdr:rowOff>
    </xdr:to>
    <xdr:cxnSp macro="">
      <xdr:nvCxnSpPr>
        <xdr:cNvPr id="201" name="直線コネクタ 200"/>
        <xdr:cNvCxnSpPr/>
      </xdr:nvCxnSpPr>
      <xdr:spPr>
        <a:xfrm>
          <a:off x="2336800" y="14687573"/>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32121</xdr:rowOff>
    </xdr:from>
    <xdr:to>
      <xdr:col>11</xdr:col>
      <xdr:colOff>31750</xdr:colOff>
      <xdr:row>85</xdr:row>
      <xdr:rowOff>114323</xdr:rowOff>
    </xdr:to>
    <xdr:cxnSp macro="">
      <xdr:nvCxnSpPr>
        <xdr:cNvPr id="204" name="直線コネクタ 203"/>
        <xdr:cNvCxnSpPr/>
      </xdr:nvCxnSpPr>
      <xdr:spPr>
        <a:xfrm>
          <a:off x="1447800" y="14605371"/>
          <a:ext cx="889000" cy="8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5" name="フローチャート: 判断 204"/>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90343</xdr:rowOff>
    </xdr:from>
    <xdr:ext cx="762000" cy="259045"/>
    <xdr:sp macro="" textlink="">
      <xdr:nvSpPr>
        <xdr:cNvPr id="206" name="テキスト ボックス 205"/>
        <xdr:cNvSpPr txBox="1"/>
      </xdr:nvSpPr>
      <xdr:spPr>
        <a:xfrm>
          <a:off x="1955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7" name="フローチャート: 判断 206"/>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8" name="テキスト ボックス 207"/>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125271</xdr:rowOff>
    </xdr:from>
    <xdr:to>
      <xdr:col>23</xdr:col>
      <xdr:colOff>184150</xdr:colOff>
      <xdr:row>86</xdr:row>
      <xdr:rowOff>55421</xdr:rowOff>
    </xdr:to>
    <xdr:sp macro="" textlink="">
      <xdr:nvSpPr>
        <xdr:cNvPr id="214" name="楕円 213"/>
        <xdr:cNvSpPr/>
      </xdr:nvSpPr>
      <xdr:spPr>
        <a:xfrm>
          <a:off x="4902200" y="146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97348</xdr:rowOff>
    </xdr:from>
    <xdr:ext cx="762000" cy="259045"/>
    <xdr:sp macro="" textlink="">
      <xdr:nvSpPr>
        <xdr:cNvPr id="215" name="人件費・物件費等の状況該当値テキスト"/>
        <xdr:cNvSpPr txBox="1"/>
      </xdr:nvSpPr>
      <xdr:spPr>
        <a:xfrm>
          <a:off x="5041900" y="1467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84910</xdr:rowOff>
    </xdr:from>
    <xdr:to>
      <xdr:col>19</xdr:col>
      <xdr:colOff>184150</xdr:colOff>
      <xdr:row>86</xdr:row>
      <xdr:rowOff>15060</xdr:rowOff>
    </xdr:to>
    <xdr:sp macro="" textlink="">
      <xdr:nvSpPr>
        <xdr:cNvPr id="216" name="楕円 215"/>
        <xdr:cNvSpPr/>
      </xdr:nvSpPr>
      <xdr:spPr>
        <a:xfrm>
          <a:off x="4064000" y="146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171287</xdr:rowOff>
    </xdr:from>
    <xdr:ext cx="736600" cy="259045"/>
    <xdr:sp macro="" textlink="">
      <xdr:nvSpPr>
        <xdr:cNvPr id="217" name="テキスト ボックス 216"/>
        <xdr:cNvSpPr txBox="1"/>
      </xdr:nvSpPr>
      <xdr:spPr>
        <a:xfrm>
          <a:off x="3733800" y="1474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96895</xdr:rowOff>
    </xdr:from>
    <xdr:to>
      <xdr:col>15</xdr:col>
      <xdr:colOff>133350</xdr:colOff>
      <xdr:row>86</xdr:row>
      <xdr:rowOff>27045</xdr:rowOff>
    </xdr:to>
    <xdr:sp macro="" textlink="">
      <xdr:nvSpPr>
        <xdr:cNvPr id="218" name="楕円 217"/>
        <xdr:cNvSpPr/>
      </xdr:nvSpPr>
      <xdr:spPr>
        <a:xfrm>
          <a:off x="3175000" y="146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11822</xdr:rowOff>
    </xdr:from>
    <xdr:ext cx="762000" cy="259045"/>
    <xdr:sp macro="" textlink="">
      <xdr:nvSpPr>
        <xdr:cNvPr id="219" name="テキスト ボックス 218"/>
        <xdr:cNvSpPr txBox="1"/>
      </xdr:nvSpPr>
      <xdr:spPr>
        <a:xfrm>
          <a:off x="2844800" y="147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63523</xdr:rowOff>
    </xdr:from>
    <xdr:to>
      <xdr:col>11</xdr:col>
      <xdr:colOff>82550</xdr:colOff>
      <xdr:row>85</xdr:row>
      <xdr:rowOff>165123</xdr:rowOff>
    </xdr:to>
    <xdr:sp macro="" textlink="">
      <xdr:nvSpPr>
        <xdr:cNvPr id="220" name="楕円 219"/>
        <xdr:cNvSpPr/>
      </xdr:nvSpPr>
      <xdr:spPr>
        <a:xfrm>
          <a:off x="2286000" y="146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149900</xdr:rowOff>
    </xdr:from>
    <xdr:ext cx="762000" cy="259045"/>
    <xdr:sp macro="" textlink="">
      <xdr:nvSpPr>
        <xdr:cNvPr id="221" name="テキスト ボックス 220"/>
        <xdr:cNvSpPr txBox="1"/>
      </xdr:nvSpPr>
      <xdr:spPr>
        <a:xfrm>
          <a:off x="1955800" y="147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152771</xdr:rowOff>
    </xdr:from>
    <xdr:to>
      <xdr:col>7</xdr:col>
      <xdr:colOff>31750</xdr:colOff>
      <xdr:row>85</xdr:row>
      <xdr:rowOff>82921</xdr:rowOff>
    </xdr:to>
    <xdr:sp macro="" textlink="">
      <xdr:nvSpPr>
        <xdr:cNvPr id="222" name="楕円 221"/>
        <xdr:cNvSpPr/>
      </xdr:nvSpPr>
      <xdr:spPr>
        <a:xfrm>
          <a:off x="1397000" y="145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67698</xdr:rowOff>
    </xdr:from>
    <xdr:ext cx="762000" cy="259045"/>
    <xdr:sp macro="" textlink="">
      <xdr:nvSpPr>
        <xdr:cNvPr id="223" name="テキスト ボックス 222"/>
        <xdr:cNvSpPr txBox="1"/>
      </xdr:nvSpPr>
      <xdr:spPr>
        <a:xfrm>
          <a:off x="1066800" y="146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市町村合併以降、類似団体平均と同水準で推移していることから、今後についても行政需要に対応出来る適切な定員管理を行い一定の給与水準を維持していく。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117929</xdr:rowOff>
    </xdr:to>
    <xdr:cxnSp macro="">
      <xdr:nvCxnSpPr>
        <xdr:cNvPr id="259" name="直線コネクタ 258"/>
        <xdr:cNvCxnSpPr/>
      </xdr:nvCxnSpPr>
      <xdr:spPr>
        <a:xfrm>
          <a:off x="16179800" y="1457052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135164</xdr:rowOff>
    </xdr:to>
    <xdr:cxnSp macro="">
      <xdr:nvCxnSpPr>
        <xdr:cNvPr id="262" name="直線コネクタ 261"/>
        <xdr:cNvCxnSpPr/>
      </xdr:nvCxnSpPr>
      <xdr:spPr>
        <a:xfrm flipV="1">
          <a:off x="15290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135164</xdr:rowOff>
    </xdr:to>
    <xdr:cxnSp macro="">
      <xdr:nvCxnSpPr>
        <xdr:cNvPr id="265" name="直線コネクタ 264"/>
        <xdr:cNvCxnSpPr/>
      </xdr:nvCxnSpPr>
      <xdr:spPr>
        <a:xfrm>
          <a:off x="14401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8" name="直線コネクタ 267"/>
        <xdr:cNvCxnSpPr/>
      </xdr:nvCxnSpPr>
      <xdr:spPr>
        <a:xfrm>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0" name="テキスト ボックス 269"/>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3" name="テキスト ボックス 282"/>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美作市定員適正化計画により、職員数の削減に努めてきたが、同時に人口も減少しているため、大幅な数値の改善はなされていない。</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今後も定員適正化計画に基づき、事務事業の見直しやアウトソーシングの活用等を行い、より適正な定員管理に努める。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63591</xdr:rowOff>
    </xdr:from>
    <xdr:to>
      <xdr:col>81</xdr:col>
      <xdr:colOff>44450</xdr:colOff>
      <xdr:row>66</xdr:row>
      <xdr:rowOff>142875</xdr:rowOff>
    </xdr:to>
    <xdr:cxnSp macro="">
      <xdr:nvCxnSpPr>
        <xdr:cNvPr id="324" name="直線コネクタ 323"/>
        <xdr:cNvCxnSpPr/>
      </xdr:nvCxnSpPr>
      <xdr:spPr>
        <a:xfrm>
          <a:off x="16179800" y="11379291"/>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63591</xdr:rowOff>
    </xdr:from>
    <xdr:to>
      <xdr:col>77</xdr:col>
      <xdr:colOff>44450</xdr:colOff>
      <xdr:row>66</xdr:row>
      <xdr:rowOff>72209</xdr:rowOff>
    </xdr:to>
    <xdr:cxnSp macro="">
      <xdr:nvCxnSpPr>
        <xdr:cNvPr id="327" name="直線コネクタ 326"/>
        <xdr:cNvCxnSpPr/>
      </xdr:nvCxnSpPr>
      <xdr:spPr>
        <a:xfrm flipV="1">
          <a:off x="15290800" y="113792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72209</xdr:rowOff>
    </xdr:from>
    <xdr:to>
      <xdr:col>72</xdr:col>
      <xdr:colOff>203200</xdr:colOff>
      <xdr:row>66</xdr:row>
      <xdr:rowOff>132534</xdr:rowOff>
    </xdr:to>
    <xdr:cxnSp macro="">
      <xdr:nvCxnSpPr>
        <xdr:cNvPr id="330" name="直線コネクタ 329"/>
        <xdr:cNvCxnSpPr/>
      </xdr:nvCxnSpPr>
      <xdr:spPr>
        <a:xfrm flipV="1">
          <a:off x="14401800" y="113879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85997</xdr:rowOff>
    </xdr:from>
    <xdr:to>
      <xdr:col>68</xdr:col>
      <xdr:colOff>152400</xdr:colOff>
      <xdr:row>66</xdr:row>
      <xdr:rowOff>132534</xdr:rowOff>
    </xdr:to>
    <xdr:cxnSp macro="">
      <xdr:nvCxnSpPr>
        <xdr:cNvPr id="333" name="直線コネクタ 332"/>
        <xdr:cNvCxnSpPr/>
      </xdr:nvCxnSpPr>
      <xdr:spPr>
        <a:xfrm>
          <a:off x="13512800" y="1140169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80645</xdr:rowOff>
    </xdr:from>
    <xdr:to>
      <xdr:col>68</xdr:col>
      <xdr:colOff>203200</xdr:colOff>
      <xdr:row>62</xdr:row>
      <xdr:rowOff>10795</xdr:rowOff>
    </xdr:to>
    <xdr:sp macro="" textlink="">
      <xdr:nvSpPr>
        <xdr:cNvPr id="334" name="フローチャート: 判断 333"/>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35" name="テキスト ボックス 334"/>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6" name="フローチャート: 判断 335"/>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7" name="テキスト ボックス 336"/>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92075</xdr:rowOff>
    </xdr:from>
    <xdr:to>
      <xdr:col>81</xdr:col>
      <xdr:colOff>95250</xdr:colOff>
      <xdr:row>67</xdr:row>
      <xdr:rowOff>22225</xdr:rowOff>
    </xdr:to>
    <xdr:sp macro="" textlink="">
      <xdr:nvSpPr>
        <xdr:cNvPr id="343" name="楕円 342"/>
        <xdr:cNvSpPr/>
      </xdr:nvSpPr>
      <xdr:spPr>
        <a:xfrm>
          <a:off x="16967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159402</xdr:rowOff>
    </xdr:from>
    <xdr:ext cx="762000" cy="259045"/>
    <xdr:sp macro="" textlink="">
      <xdr:nvSpPr>
        <xdr:cNvPr id="344" name="定員管理の状況該当値テキスト"/>
        <xdr:cNvSpPr txBox="1"/>
      </xdr:nvSpPr>
      <xdr:spPr>
        <a:xfrm>
          <a:off x="17106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12791</xdr:rowOff>
    </xdr:from>
    <xdr:to>
      <xdr:col>77</xdr:col>
      <xdr:colOff>95250</xdr:colOff>
      <xdr:row>66</xdr:row>
      <xdr:rowOff>114391</xdr:rowOff>
    </xdr:to>
    <xdr:sp macro="" textlink="">
      <xdr:nvSpPr>
        <xdr:cNvPr id="345" name="楕円 344"/>
        <xdr:cNvSpPr/>
      </xdr:nvSpPr>
      <xdr:spPr>
        <a:xfrm>
          <a:off x="16129000" y="11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99168</xdr:rowOff>
    </xdr:from>
    <xdr:ext cx="736600" cy="259045"/>
    <xdr:sp macro="" textlink="">
      <xdr:nvSpPr>
        <xdr:cNvPr id="346" name="テキスト ボックス 345"/>
        <xdr:cNvSpPr txBox="1"/>
      </xdr:nvSpPr>
      <xdr:spPr>
        <a:xfrm>
          <a:off x="15798800" y="11414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21409</xdr:rowOff>
    </xdr:from>
    <xdr:to>
      <xdr:col>73</xdr:col>
      <xdr:colOff>44450</xdr:colOff>
      <xdr:row>66</xdr:row>
      <xdr:rowOff>123009</xdr:rowOff>
    </xdr:to>
    <xdr:sp macro="" textlink="">
      <xdr:nvSpPr>
        <xdr:cNvPr id="347" name="楕円 346"/>
        <xdr:cNvSpPr/>
      </xdr:nvSpPr>
      <xdr:spPr>
        <a:xfrm>
          <a:off x="15240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107786</xdr:rowOff>
    </xdr:from>
    <xdr:ext cx="762000" cy="259045"/>
    <xdr:sp macro="" textlink="">
      <xdr:nvSpPr>
        <xdr:cNvPr id="348" name="テキスト ボックス 347"/>
        <xdr:cNvSpPr txBox="1"/>
      </xdr:nvSpPr>
      <xdr:spPr>
        <a:xfrm>
          <a:off x="14909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81734</xdr:rowOff>
    </xdr:from>
    <xdr:to>
      <xdr:col>68</xdr:col>
      <xdr:colOff>203200</xdr:colOff>
      <xdr:row>67</xdr:row>
      <xdr:rowOff>11884</xdr:rowOff>
    </xdr:to>
    <xdr:sp macro="" textlink="">
      <xdr:nvSpPr>
        <xdr:cNvPr id="349" name="楕円 348"/>
        <xdr:cNvSpPr/>
      </xdr:nvSpPr>
      <xdr:spPr>
        <a:xfrm>
          <a:off x="143510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168111</xdr:rowOff>
    </xdr:from>
    <xdr:ext cx="762000" cy="259045"/>
    <xdr:sp macro="" textlink="">
      <xdr:nvSpPr>
        <xdr:cNvPr id="350" name="テキスト ボックス 349"/>
        <xdr:cNvSpPr txBox="1"/>
      </xdr:nvSpPr>
      <xdr:spPr>
        <a:xfrm>
          <a:off x="14020800" y="114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35197</xdr:rowOff>
    </xdr:from>
    <xdr:to>
      <xdr:col>64</xdr:col>
      <xdr:colOff>152400</xdr:colOff>
      <xdr:row>66</xdr:row>
      <xdr:rowOff>136797</xdr:rowOff>
    </xdr:to>
    <xdr:sp macro="" textlink="">
      <xdr:nvSpPr>
        <xdr:cNvPr id="351" name="楕円 350"/>
        <xdr:cNvSpPr/>
      </xdr:nvSpPr>
      <xdr:spPr>
        <a:xfrm>
          <a:off x="13462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121574</xdr:rowOff>
    </xdr:from>
    <xdr:ext cx="762000" cy="259045"/>
    <xdr:sp macro="" textlink="">
      <xdr:nvSpPr>
        <xdr:cNvPr id="352" name="テキスト ボックス 351"/>
        <xdr:cNvSpPr txBox="1"/>
      </xdr:nvSpPr>
      <xdr:spPr>
        <a:xfrm>
          <a:off x="13131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実質公債費比率は、類似団体平均を上回るものの、年々改善してきている。</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ポイント改善した。その要因としては、過年度における地方債の繰上償還による元利償還金の減少などが挙げられる。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今後も、計画的な事業実施により新規発行債を抑制するなど、実質公債費比率の適正管理に努める。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43</xdr:row>
      <xdr:rowOff>162814</xdr:rowOff>
    </xdr:to>
    <xdr:cxnSp macro="">
      <xdr:nvCxnSpPr>
        <xdr:cNvPr id="384" name="直線コネクタ 383"/>
        <xdr:cNvCxnSpPr/>
      </xdr:nvCxnSpPr>
      <xdr:spPr>
        <a:xfrm flipV="1">
          <a:off x="16179800" y="75062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20320</xdr:rowOff>
    </xdr:to>
    <xdr:cxnSp macro="">
      <xdr:nvCxnSpPr>
        <xdr:cNvPr id="387" name="直線コネクタ 386"/>
        <xdr:cNvCxnSpPr/>
      </xdr:nvCxnSpPr>
      <xdr:spPr>
        <a:xfrm flipV="1">
          <a:off x="15290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68580</xdr:rowOff>
    </xdr:to>
    <xdr:cxnSp macro="">
      <xdr:nvCxnSpPr>
        <xdr:cNvPr id="390" name="直線コネクタ 389"/>
        <xdr:cNvCxnSpPr/>
      </xdr:nvCxnSpPr>
      <xdr:spPr>
        <a:xfrm flipV="1">
          <a:off x="14401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165100</xdr:rowOff>
    </xdr:to>
    <xdr:cxnSp macro="">
      <xdr:nvCxnSpPr>
        <xdr:cNvPr id="393" name="直線コネクタ 392"/>
        <xdr:cNvCxnSpPr/>
      </xdr:nvCxnSpPr>
      <xdr:spPr>
        <a:xfrm flipV="1">
          <a:off x="13512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42164</xdr:rowOff>
    </xdr:from>
    <xdr:to>
      <xdr:col>68</xdr:col>
      <xdr:colOff>203200</xdr:colOff>
      <xdr:row>42</xdr:row>
      <xdr:rowOff>143764</xdr:rowOff>
    </xdr:to>
    <xdr:sp macro="" textlink="">
      <xdr:nvSpPr>
        <xdr:cNvPr id="394" name="フローチャート: 判断 393"/>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153941</xdr:rowOff>
    </xdr:from>
    <xdr:ext cx="762000" cy="259045"/>
    <xdr:sp macro="" textlink="">
      <xdr:nvSpPr>
        <xdr:cNvPr id="395" name="テキスト ボックス 394"/>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6" name="フローチャート: 判断 395"/>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21099</xdr:rowOff>
    </xdr:from>
    <xdr:ext cx="762000" cy="259045"/>
    <xdr:sp macro="" textlink="">
      <xdr:nvSpPr>
        <xdr:cNvPr id="397" name="テキスト ボックス 396"/>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403" name="楕円 402"/>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4"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5" name="楕円 404"/>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6" name="テキスト ボックス 405"/>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7" name="楕円 406"/>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8" name="テキスト ボックス 407"/>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9" name="楕円 408"/>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10" name="テキスト ボックス 409"/>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1" name="楕円 410"/>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2" name="テキスト ボックス 411"/>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将来負担比率は、年々改善してきており、平成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年度においては、類似団体平均とほぼ同水準となった。</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ポイント改善した。その要因としては、下水道事業会計における地方債残高の減少などが挙げられる。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98256</xdr:rowOff>
    </xdr:from>
    <xdr:to>
      <xdr:col>81</xdr:col>
      <xdr:colOff>44450</xdr:colOff>
      <xdr:row>14</xdr:row>
      <xdr:rowOff>149733</xdr:rowOff>
    </xdr:to>
    <xdr:cxnSp macro="">
      <xdr:nvCxnSpPr>
        <xdr:cNvPr id="446" name="直線コネクタ 445"/>
        <xdr:cNvCxnSpPr/>
      </xdr:nvCxnSpPr>
      <xdr:spPr>
        <a:xfrm flipV="1">
          <a:off x="16179800" y="2498556"/>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149733</xdr:rowOff>
    </xdr:from>
    <xdr:to>
      <xdr:col>77</xdr:col>
      <xdr:colOff>44450</xdr:colOff>
      <xdr:row>15</xdr:row>
      <xdr:rowOff>109389</xdr:rowOff>
    </xdr:to>
    <xdr:cxnSp macro="">
      <xdr:nvCxnSpPr>
        <xdr:cNvPr id="449" name="直線コネクタ 448"/>
        <xdr:cNvCxnSpPr/>
      </xdr:nvCxnSpPr>
      <xdr:spPr>
        <a:xfrm flipV="1">
          <a:off x="15290800" y="2550033"/>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109389</xdr:rowOff>
    </xdr:from>
    <xdr:to>
      <xdr:col>72</xdr:col>
      <xdr:colOff>203200</xdr:colOff>
      <xdr:row>16</xdr:row>
      <xdr:rowOff>114088</xdr:rowOff>
    </xdr:to>
    <xdr:cxnSp macro="">
      <xdr:nvCxnSpPr>
        <xdr:cNvPr id="452" name="直線コネクタ 451"/>
        <xdr:cNvCxnSpPr/>
      </xdr:nvCxnSpPr>
      <xdr:spPr>
        <a:xfrm flipV="1">
          <a:off x="14401800" y="2681139"/>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114088</xdr:rowOff>
    </xdr:from>
    <xdr:to>
      <xdr:col>68</xdr:col>
      <xdr:colOff>152400</xdr:colOff>
      <xdr:row>17</xdr:row>
      <xdr:rowOff>91440</xdr:rowOff>
    </xdr:to>
    <xdr:cxnSp macro="">
      <xdr:nvCxnSpPr>
        <xdr:cNvPr id="455" name="直線コネクタ 454"/>
        <xdr:cNvCxnSpPr/>
      </xdr:nvCxnSpPr>
      <xdr:spPr>
        <a:xfrm flipV="1">
          <a:off x="13512800" y="285728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158979</xdr:rowOff>
    </xdr:from>
    <xdr:ext cx="762000" cy="259045"/>
    <xdr:sp macro="" textlink="">
      <xdr:nvSpPr>
        <xdr:cNvPr id="457" name="テキスト ボックス 456"/>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47456</xdr:rowOff>
    </xdr:from>
    <xdr:to>
      <xdr:col>81</xdr:col>
      <xdr:colOff>95250</xdr:colOff>
      <xdr:row>14</xdr:row>
      <xdr:rowOff>149056</xdr:rowOff>
    </xdr:to>
    <xdr:sp macro="" textlink="">
      <xdr:nvSpPr>
        <xdr:cNvPr id="465" name="楕円 464"/>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19533</xdr:rowOff>
    </xdr:from>
    <xdr:ext cx="762000" cy="259045"/>
    <xdr:sp macro="" textlink="">
      <xdr:nvSpPr>
        <xdr:cNvPr id="466" name="将来負担の状況該当値テキスト"/>
        <xdr:cNvSpPr txBox="1"/>
      </xdr:nvSpPr>
      <xdr:spPr>
        <a:xfrm>
          <a:off x="17106900" y="24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98933</xdr:rowOff>
    </xdr:from>
    <xdr:to>
      <xdr:col>77</xdr:col>
      <xdr:colOff>95250</xdr:colOff>
      <xdr:row>15</xdr:row>
      <xdr:rowOff>29083</xdr:rowOff>
    </xdr:to>
    <xdr:sp macro="" textlink="">
      <xdr:nvSpPr>
        <xdr:cNvPr id="467" name="楕円 466"/>
        <xdr:cNvSpPr/>
      </xdr:nvSpPr>
      <xdr:spPr>
        <a:xfrm>
          <a:off x="16129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68" name="テキスト ボックス 46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58589</xdr:rowOff>
    </xdr:from>
    <xdr:to>
      <xdr:col>73</xdr:col>
      <xdr:colOff>44450</xdr:colOff>
      <xdr:row>15</xdr:row>
      <xdr:rowOff>160189</xdr:rowOff>
    </xdr:to>
    <xdr:sp macro="" textlink="">
      <xdr:nvSpPr>
        <xdr:cNvPr id="469" name="楕円 468"/>
        <xdr:cNvSpPr/>
      </xdr:nvSpPr>
      <xdr:spPr>
        <a:xfrm>
          <a:off x="15240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144966</xdr:rowOff>
    </xdr:from>
    <xdr:ext cx="762000" cy="259045"/>
    <xdr:sp macro="" textlink="">
      <xdr:nvSpPr>
        <xdr:cNvPr id="470" name="テキスト ボックス 469"/>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63288</xdr:rowOff>
    </xdr:from>
    <xdr:to>
      <xdr:col>68</xdr:col>
      <xdr:colOff>203200</xdr:colOff>
      <xdr:row>16</xdr:row>
      <xdr:rowOff>164888</xdr:rowOff>
    </xdr:to>
    <xdr:sp macro="" textlink="">
      <xdr:nvSpPr>
        <xdr:cNvPr id="471" name="楕円 470"/>
        <xdr:cNvSpPr/>
      </xdr:nvSpPr>
      <xdr:spPr>
        <a:xfrm>
          <a:off x="14351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149665</xdr:rowOff>
    </xdr:from>
    <xdr:ext cx="762000" cy="259045"/>
    <xdr:sp macro="" textlink="">
      <xdr:nvSpPr>
        <xdr:cNvPr id="472" name="テキスト ボックス 471"/>
        <xdr:cNvSpPr txBox="1"/>
      </xdr:nvSpPr>
      <xdr:spPr>
        <a:xfrm>
          <a:off x="14020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73" name="楕円 472"/>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4" name="テキスト ボックス 473"/>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年度に引続き、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類似団体と比較すると比率は若干下回っているが、人口千人当たりの職員数や、人件費及び人件費に準ずる費用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人あたりの決算額は、類似団体平均を上回っているため、より適切な定員管理に努めていく必要がある。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34</xdr:row>
      <xdr:rowOff>165100</xdr:rowOff>
    </xdr:to>
    <xdr:cxnSp macro="">
      <xdr:nvCxnSpPr>
        <xdr:cNvPr id="70" name="直線コネクタ 69"/>
        <xdr:cNvCxnSpPr/>
      </xdr:nvCxnSpPr>
      <xdr:spPr>
        <a:xfrm flipV="1">
          <a:off x="3987800" y="597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31750</xdr:rowOff>
    </xdr:to>
    <xdr:cxnSp macro="">
      <xdr:nvCxnSpPr>
        <xdr:cNvPr id="73" name="直線コネクタ 72"/>
        <xdr:cNvCxnSpPr/>
      </xdr:nvCxnSpPr>
      <xdr:spPr>
        <a:xfrm flipV="1">
          <a:off x="3098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146050</xdr:rowOff>
    </xdr:from>
    <xdr:to>
      <xdr:col>15</xdr:col>
      <xdr:colOff>98425</xdr:colOff>
      <xdr:row>35</xdr:row>
      <xdr:rowOff>31750</xdr:rowOff>
    </xdr:to>
    <xdr:cxnSp macro="">
      <xdr:nvCxnSpPr>
        <xdr:cNvPr id="76" name="直線コネクタ 75"/>
        <xdr:cNvCxnSpPr/>
      </xdr:nvCxnSpPr>
      <xdr:spPr>
        <a:xfrm>
          <a:off x="2209800" y="597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117475</xdr:rowOff>
    </xdr:from>
    <xdr:to>
      <xdr:col>11</xdr:col>
      <xdr:colOff>9525</xdr:colOff>
      <xdr:row>34</xdr:row>
      <xdr:rowOff>146050</xdr:rowOff>
    </xdr:to>
    <xdr:cxnSp macro="">
      <xdr:nvCxnSpPr>
        <xdr:cNvPr id="79" name="直線コネクタ 78"/>
        <xdr:cNvCxnSpPr/>
      </xdr:nvCxnSpPr>
      <xdr:spPr>
        <a:xfrm>
          <a:off x="1320800" y="594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47625</xdr:rowOff>
    </xdr:from>
    <xdr:to>
      <xdr:col>11</xdr:col>
      <xdr:colOff>60325</xdr:colOff>
      <xdr:row>35</xdr:row>
      <xdr:rowOff>149225</xdr:rowOff>
    </xdr:to>
    <xdr:sp macro="" textlink="">
      <xdr:nvSpPr>
        <xdr:cNvPr id="80" name="フローチャート: 判断 79"/>
        <xdr:cNvSpPr/>
      </xdr:nvSpPr>
      <xdr:spPr>
        <a:xfrm>
          <a:off x="21590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macro="" textlink="">
      <xdr:nvSpPr>
        <xdr:cNvPr id="81" name="テキスト ボックス 80"/>
        <xdr:cNvSpPr txBox="1"/>
      </xdr:nvSpPr>
      <xdr:spPr>
        <a:xfrm>
          <a:off x="1828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2" name="フローチャート: 判断 81"/>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83" name="テキスト ボックス 82"/>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95250</xdr:rowOff>
    </xdr:from>
    <xdr:to>
      <xdr:col>24</xdr:col>
      <xdr:colOff>76200</xdr:colOff>
      <xdr:row>35</xdr:row>
      <xdr:rowOff>25400</xdr:rowOff>
    </xdr:to>
    <xdr:sp macro="" textlink="">
      <xdr:nvSpPr>
        <xdr:cNvPr id="89" name="楕円 88"/>
        <xdr:cNvSpPr/>
      </xdr:nvSpPr>
      <xdr:spPr>
        <a:xfrm>
          <a:off x="4775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111777</xdr:rowOff>
    </xdr:from>
    <xdr:ext cx="762000" cy="259045"/>
    <xdr:sp macro="" textlink="">
      <xdr:nvSpPr>
        <xdr:cNvPr id="90" name="人件費該当値テキスト"/>
        <xdr:cNvSpPr txBox="1"/>
      </xdr:nvSpPr>
      <xdr:spPr>
        <a:xfrm>
          <a:off x="4914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91" name="楕円 90"/>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92" name="テキスト ボックス 91"/>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93" name="楕円 92"/>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4" name="テキスト ボックス 93"/>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95250</xdr:rowOff>
    </xdr:from>
    <xdr:to>
      <xdr:col>11</xdr:col>
      <xdr:colOff>60325</xdr:colOff>
      <xdr:row>35</xdr:row>
      <xdr:rowOff>25400</xdr:rowOff>
    </xdr:to>
    <xdr:sp macro="" textlink="">
      <xdr:nvSpPr>
        <xdr:cNvPr id="95" name="楕円 94"/>
        <xdr:cNvSpPr/>
      </xdr:nvSpPr>
      <xdr:spPr>
        <a:xfrm>
          <a:off x="2159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35577</xdr:rowOff>
    </xdr:from>
    <xdr:ext cx="762000" cy="259045"/>
    <xdr:sp macro="" textlink="">
      <xdr:nvSpPr>
        <xdr:cNvPr id="96" name="テキスト ボックス 95"/>
        <xdr:cNvSpPr txBox="1"/>
      </xdr:nvSpPr>
      <xdr:spPr>
        <a:xfrm>
          <a:off x="1828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66675</xdr:rowOff>
    </xdr:from>
    <xdr:to>
      <xdr:col>6</xdr:col>
      <xdr:colOff>171450</xdr:colOff>
      <xdr:row>34</xdr:row>
      <xdr:rowOff>168275</xdr:rowOff>
    </xdr:to>
    <xdr:sp macro="" textlink="">
      <xdr:nvSpPr>
        <xdr:cNvPr id="97" name="楕円 96"/>
        <xdr:cNvSpPr/>
      </xdr:nvSpPr>
      <xdr:spPr>
        <a:xfrm>
          <a:off x="12700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7002</xdr:rowOff>
    </xdr:from>
    <xdr:ext cx="762000" cy="259045"/>
    <xdr:sp macro="" textlink="">
      <xdr:nvSpPr>
        <xdr:cNvPr id="98" name="テキスト ボックス 97"/>
        <xdr:cNvSpPr txBox="1"/>
      </xdr:nvSpPr>
      <xdr:spPr>
        <a:xfrm>
          <a:off x="9398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物件費に係る経常収支比率は、類似団体平均を下回っているものの、近年悪化傾向が続いている。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人当たりの決算額は、類似団体平均を上回っている状態であるため、引続き、公共施設の統廃合、指定管理制度の導入などにより、経費削減に努める。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82550</xdr:rowOff>
    </xdr:to>
    <xdr:cxnSp macro="">
      <xdr:nvCxnSpPr>
        <xdr:cNvPr id="131" name="直線コネクタ 130"/>
        <xdr:cNvCxnSpPr/>
      </xdr:nvCxnSpPr>
      <xdr:spPr>
        <a:xfrm>
          <a:off x="15671800" y="2908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165100</xdr:rowOff>
    </xdr:to>
    <xdr:cxnSp macro="">
      <xdr:nvCxnSpPr>
        <xdr:cNvPr id="134" name="直線コネクタ 133"/>
        <xdr:cNvCxnSpPr/>
      </xdr:nvCxnSpPr>
      <xdr:spPr>
        <a:xfrm>
          <a:off x="14782800" y="280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63500</xdr:rowOff>
    </xdr:to>
    <xdr:cxnSp macro="">
      <xdr:nvCxnSpPr>
        <xdr:cNvPr id="137" name="直線コネクタ 136"/>
        <xdr:cNvCxnSpPr/>
      </xdr:nvCxnSpPr>
      <xdr:spPr>
        <a:xfrm>
          <a:off x="13893800" y="273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15</xdr:row>
      <xdr:rowOff>158750</xdr:rowOff>
    </xdr:to>
    <xdr:cxnSp macro="">
      <xdr:nvCxnSpPr>
        <xdr:cNvPr id="140" name="直線コネクタ 139"/>
        <xdr:cNvCxnSpPr/>
      </xdr:nvCxnSpPr>
      <xdr:spPr>
        <a:xfrm>
          <a:off x="13004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41" name="フローチャート: 判断 140"/>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42" name="テキスト ボックス 141"/>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43" name="フローチャート: 判断 142"/>
        <xdr:cNvSpPr/>
      </xdr:nvSpPr>
      <xdr:spPr>
        <a:xfrm>
          <a:off x="12954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22877</xdr:rowOff>
    </xdr:from>
    <xdr:ext cx="762000" cy="259045"/>
    <xdr:sp macro="" textlink="">
      <xdr:nvSpPr>
        <xdr:cNvPr id="144" name="テキスト ボックス 143"/>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50" name="楕円 149"/>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51"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3" name="テキスト ボックス 152"/>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4" name="楕円 153"/>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5" name="テキスト ボックス 15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6" name="楕円 155"/>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7" name="テキスト ボックス 156"/>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8" name="楕円 157"/>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9" name="テキスト ボックス 158"/>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扶助費に係る経常収支比率は、社会保障関係経費の増加に伴い、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位で、指数は類似団体平均を大きく下回っているが、今後においても社会保障関係経費の増加が見込まれるため、引続き注意が必要である。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159657</xdr:rowOff>
    </xdr:to>
    <xdr:cxnSp macro="">
      <xdr:nvCxnSpPr>
        <xdr:cNvPr id="189" name="直線コネクタ 188"/>
        <xdr:cNvCxnSpPr/>
      </xdr:nvCxnSpPr>
      <xdr:spPr>
        <a:xfrm flipV="1">
          <a:off x="4826000" y="92710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3" name="直線コネクタ 19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xdr:rowOff>
    </xdr:to>
    <xdr:cxnSp macro="">
      <xdr:nvCxnSpPr>
        <xdr:cNvPr id="194" name="直線コネクタ 193"/>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5"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6" name="フローチャート: 判断 195"/>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135165</xdr:rowOff>
    </xdr:to>
    <xdr:cxnSp macro="">
      <xdr:nvCxnSpPr>
        <xdr:cNvPr id="197" name="直線コネクタ 196"/>
        <xdr:cNvCxnSpPr/>
      </xdr:nvCxnSpPr>
      <xdr:spPr>
        <a:xfrm>
          <a:off x="3098800" y="9140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8" name="フローチャート: 判断 19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9" name="テキスト ボックス 19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53522</xdr:rowOff>
    </xdr:to>
    <xdr:cxnSp macro="">
      <xdr:nvCxnSpPr>
        <xdr:cNvPr id="200" name="直線コネクタ 199"/>
        <xdr:cNvCxnSpPr/>
      </xdr:nvCxnSpPr>
      <xdr:spPr>
        <a:xfrm>
          <a:off x="2209800" y="9042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201" name="フローチャート: 判断 20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2" name="テキスト ボックス 20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127000</xdr:rowOff>
    </xdr:to>
    <xdr:cxnSp macro="">
      <xdr:nvCxnSpPr>
        <xdr:cNvPr id="203" name="直線コネクタ 202"/>
        <xdr:cNvCxnSpPr/>
      </xdr:nvCxnSpPr>
      <xdr:spPr>
        <a:xfrm>
          <a:off x="1320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4" name="フローチャート: 判断 203"/>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5" name="テキスト ボックス 204"/>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6" name="フローチャート: 判断 205"/>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7" name="テキスト ボックス 206"/>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5" name="楕円 21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6" name="テキスト ボックス 21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7" name="楕円 216"/>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8" name="テキスト ボックス 217"/>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9" name="楕円 218"/>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20" name="テキスト ボックス 219"/>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21" name="楕円 220"/>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2" name="テキスト ボックス 221"/>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その他に係る経常収支比率は、後期高齢者医療事業会計への繰出し金の減などにより、前年度に比べ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50" name="直線コネクタ 249"/>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5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2" name="直線コネクタ 25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4" name="直線コネクタ 25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100330</xdr:rowOff>
    </xdr:to>
    <xdr:cxnSp macro="">
      <xdr:nvCxnSpPr>
        <xdr:cNvPr id="255" name="直線コネクタ 254"/>
        <xdr:cNvCxnSpPr/>
      </xdr:nvCxnSpPr>
      <xdr:spPr>
        <a:xfrm flipV="1">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100330</xdr:rowOff>
    </xdr:to>
    <xdr:cxnSp macro="">
      <xdr:nvCxnSpPr>
        <xdr:cNvPr id="258" name="直線コネクタ 257"/>
        <xdr:cNvCxnSpPr/>
      </xdr:nvCxnSpPr>
      <xdr:spPr>
        <a:xfrm>
          <a:off x="14782800" y="9743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9" name="フローチャート: 判断 258"/>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0" name="テキスト ボックス 259"/>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69850</xdr:rowOff>
    </xdr:to>
    <xdr:cxnSp macro="">
      <xdr:nvCxnSpPr>
        <xdr:cNvPr id="261" name="直線コネクタ 260"/>
        <xdr:cNvCxnSpPr/>
      </xdr:nvCxnSpPr>
      <xdr:spPr>
        <a:xfrm flipV="1">
          <a:off x="13893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2" name="フローチャート: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69850</xdr:rowOff>
    </xdr:to>
    <xdr:cxnSp macro="">
      <xdr:nvCxnSpPr>
        <xdr:cNvPr id="264" name="直線コネクタ 263"/>
        <xdr:cNvCxnSpPr/>
      </xdr:nvCxnSpPr>
      <xdr:spPr>
        <a:xfrm>
          <a:off x="13004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5" name="フローチャート: 判断 264"/>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6" name="テキスト ボックス 265"/>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7" name="フローチャート: 判断 266"/>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8" name="テキスト ボックス 26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4" name="楕円 27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6" name="楕円 275"/>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7" name="テキスト ボックス 276"/>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8" name="楕円 277"/>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9" name="テキスト ボックス 27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2" name="楕円 28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83" name="テキスト ボックス 28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年度以降改善傾向にあったが、平成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類似団体平均を上回る状態が続いているため、今後とも企業会計においては、独立採算の原則のもと、経費削減に努める。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10" name="直線コネクタ 309"/>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11"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2" name="直線コネクタ 311"/>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4" name="直線コネクタ 31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39</xdr:row>
      <xdr:rowOff>161290</xdr:rowOff>
    </xdr:to>
    <xdr:cxnSp macro="">
      <xdr:nvCxnSpPr>
        <xdr:cNvPr id="315" name="直線コネクタ 314"/>
        <xdr:cNvCxnSpPr/>
      </xdr:nvCxnSpPr>
      <xdr:spPr>
        <a:xfrm>
          <a:off x="15671800" y="684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6"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7" name="フローチャート: 判断 316"/>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153670</xdr:rowOff>
    </xdr:from>
    <xdr:to>
      <xdr:col>78</xdr:col>
      <xdr:colOff>69850</xdr:colOff>
      <xdr:row>39</xdr:row>
      <xdr:rowOff>168910</xdr:rowOff>
    </xdr:to>
    <xdr:cxnSp macro="">
      <xdr:nvCxnSpPr>
        <xdr:cNvPr id="318" name="直線コネクタ 317"/>
        <xdr:cNvCxnSpPr/>
      </xdr:nvCxnSpPr>
      <xdr:spPr>
        <a:xfrm flipV="1">
          <a:off x="14782800" y="684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9" name="フローチャート: 判断 318"/>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20" name="テキスト ボックス 319"/>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168910</xdr:rowOff>
    </xdr:from>
    <xdr:to>
      <xdr:col>73</xdr:col>
      <xdr:colOff>180975</xdr:colOff>
      <xdr:row>40</xdr:row>
      <xdr:rowOff>12700</xdr:rowOff>
    </xdr:to>
    <xdr:cxnSp macro="">
      <xdr:nvCxnSpPr>
        <xdr:cNvPr id="321" name="直線コネクタ 320"/>
        <xdr:cNvCxnSpPr/>
      </xdr:nvCxnSpPr>
      <xdr:spPr>
        <a:xfrm flipV="1">
          <a:off x="13893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3" name="テキスト ボックス 322"/>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111760</xdr:rowOff>
    </xdr:to>
    <xdr:cxnSp macro="">
      <xdr:nvCxnSpPr>
        <xdr:cNvPr id="324" name="直線コネクタ 323"/>
        <xdr:cNvCxnSpPr/>
      </xdr:nvCxnSpPr>
      <xdr:spPr>
        <a:xfrm flipV="1">
          <a:off x="13004800" y="687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5" name="フローチャート: 判断 324"/>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6" name="テキスト ボックス 325"/>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7" name="フローチャート: 判断 326"/>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28" name="テキスト ボックス 327"/>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34" name="楕円 333"/>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35"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36" name="楕円 335"/>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17797</xdr:rowOff>
    </xdr:from>
    <xdr:ext cx="736600" cy="259045"/>
    <xdr:sp macro="" textlink="">
      <xdr:nvSpPr>
        <xdr:cNvPr id="337" name="テキスト ボックス 336"/>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118110</xdr:rowOff>
    </xdr:from>
    <xdr:to>
      <xdr:col>74</xdr:col>
      <xdr:colOff>31750</xdr:colOff>
      <xdr:row>40</xdr:row>
      <xdr:rowOff>48260</xdr:rowOff>
    </xdr:to>
    <xdr:sp macro="" textlink="">
      <xdr:nvSpPr>
        <xdr:cNvPr id="338" name="楕円 337"/>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33037</xdr:rowOff>
    </xdr:from>
    <xdr:ext cx="762000" cy="259045"/>
    <xdr:sp macro="" textlink="">
      <xdr:nvSpPr>
        <xdr:cNvPr id="339" name="テキスト ボックス 338"/>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40" name="楕円 339"/>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1" name="テキスト ボックス 340"/>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60960</xdr:rowOff>
    </xdr:from>
    <xdr:to>
      <xdr:col>65</xdr:col>
      <xdr:colOff>53975</xdr:colOff>
      <xdr:row>40</xdr:row>
      <xdr:rowOff>162560</xdr:rowOff>
    </xdr:to>
    <xdr:sp macro="" textlink="">
      <xdr:nvSpPr>
        <xdr:cNvPr id="342" name="楕円 341"/>
        <xdr:cNvSpPr/>
      </xdr:nvSpPr>
      <xdr:spPr>
        <a:xfrm>
          <a:off x="12954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147337</xdr:rowOff>
    </xdr:from>
    <xdr:ext cx="762000" cy="259045"/>
    <xdr:sp macro="" textlink="">
      <xdr:nvSpPr>
        <xdr:cNvPr id="343" name="テキスト ボックス 342"/>
        <xdr:cNvSpPr txBox="1"/>
      </xdr:nvSpPr>
      <xdr:spPr>
        <a:xfrm>
          <a:off x="12623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公債費に係る経常収支比率は、昨年度に比べて若干改善したが、類似団体平均を上回る指数となっている。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今後も計画的な事業実施、繰上償還の実施などにより公債費の縮減に努める。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8" name="直線コネクタ 367"/>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71"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2" name="直線コネクタ 371"/>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154432</xdr:rowOff>
    </xdr:to>
    <xdr:cxnSp macro="">
      <xdr:nvCxnSpPr>
        <xdr:cNvPr id="373" name="直線コネクタ 372"/>
        <xdr:cNvCxnSpPr/>
      </xdr:nvCxnSpPr>
      <xdr:spPr>
        <a:xfrm flipV="1">
          <a:off x="3987800" y="135092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4"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5" name="フローチャート: 判断 374"/>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24130</xdr:rowOff>
    </xdr:to>
    <xdr:cxnSp macro="">
      <xdr:nvCxnSpPr>
        <xdr:cNvPr id="376" name="直線コネクタ 375"/>
        <xdr:cNvCxnSpPr/>
      </xdr:nvCxnSpPr>
      <xdr:spPr>
        <a:xfrm flipV="1">
          <a:off x="3098800" y="13527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7" name="フローチャート: 判断 376"/>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8" name="テキスト ボックス 377"/>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24130</xdr:rowOff>
    </xdr:to>
    <xdr:cxnSp macro="">
      <xdr:nvCxnSpPr>
        <xdr:cNvPr id="379" name="直線コネクタ 378"/>
        <xdr:cNvCxnSpPr/>
      </xdr:nvCxnSpPr>
      <xdr:spPr>
        <a:xfrm>
          <a:off x="2209800" y="135503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80" name="フローチャート: 判断 379"/>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81" name="テキスト ボックス 380"/>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46989</xdr:rowOff>
    </xdr:to>
    <xdr:cxnSp macro="">
      <xdr:nvCxnSpPr>
        <xdr:cNvPr id="382" name="直線コネクタ 381"/>
        <xdr:cNvCxnSpPr/>
      </xdr:nvCxnSpPr>
      <xdr:spPr>
        <a:xfrm flipV="1">
          <a:off x="1320800" y="135503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5" name="フローチャート: 判断 384"/>
        <xdr:cNvSpPr/>
      </xdr:nvSpPr>
      <xdr:spPr>
        <a:xfrm>
          <a:off x="1270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2812</xdr:rowOff>
    </xdr:from>
    <xdr:ext cx="762000" cy="259045"/>
    <xdr:sp macro="" textlink="">
      <xdr:nvSpPr>
        <xdr:cNvPr id="386" name="テキスト ボックス 385"/>
        <xdr:cNvSpPr txBox="1"/>
      </xdr:nvSpPr>
      <xdr:spPr>
        <a:xfrm>
          <a:off x="939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2" name="楕円 391"/>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3"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94" name="楕円 393"/>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95" name="テキスト ボックス 394"/>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6" name="楕円 395"/>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7" name="テキスト ボックス 396"/>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98" name="楕円 397"/>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9" name="テキスト ボックス 398"/>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0" name="楕円 399"/>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1" name="テキスト ボックス 400"/>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公債費以外に係る経常収支比率は、類似団体平均を下回っている。この状態を維持するとともに、高い比率を占める補助費等の削減に努める。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また、施設の老朽化に伴う物件費の増大が見込まれるため、先を見据えた財政運営が必要である。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7" name="直線コネクタ 426"/>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9" name="直線コネクタ 42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30"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1" name="直線コネクタ 430"/>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40132</xdr:rowOff>
    </xdr:to>
    <xdr:cxnSp macro="">
      <xdr:nvCxnSpPr>
        <xdr:cNvPr id="432" name="直線コネクタ 431"/>
        <xdr:cNvCxnSpPr/>
      </xdr:nvCxnSpPr>
      <xdr:spPr>
        <a:xfrm>
          <a:off x="15671800" y="13052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3"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4" name="フローチャート: 判断 433"/>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76</xdr:row>
      <xdr:rowOff>21844</xdr:rowOff>
    </xdr:to>
    <xdr:cxnSp macro="">
      <xdr:nvCxnSpPr>
        <xdr:cNvPr id="435" name="直線コネクタ 434"/>
        <xdr:cNvCxnSpPr/>
      </xdr:nvCxnSpPr>
      <xdr:spPr>
        <a:xfrm>
          <a:off x="14782800" y="129423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6" name="フローチャート: 判断 435"/>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7" name="テキスト ボックス 436"/>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83566</xdr:rowOff>
    </xdr:to>
    <xdr:cxnSp macro="">
      <xdr:nvCxnSpPr>
        <xdr:cNvPr id="438" name="直線コネクタ 437"/>
        <xdr:cNvCxnSpPr/>
      </xdr:nvCxnSpPr>
      <xdr:spPr>
        <a:xfrm>
          <a:off x="13893800" y="12928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9" name="フローチャート: 判断 438"/>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40" name="テキスト ボックス 439"/>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69850</xdr:rowOff>
    </xdr:to>
    <xdr:cxnSp macro="">
      <xdr:nvCxnSpPr>
        <xdr:cNvPr id="441" name="直線コネクタ 440"/>
        <xdr:cNvCxnSpPr/>
      </xdr:nvCxnSpPr>
      <xdr:spPr>
        <a:xfrm>
          <a:off x="13004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42" name="フローチャート: 判断 441"/>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20845</xdr:rowOff>
    </xdr:from>
    <xdr:ext cx="762000" cy="259045"/>
    <xdr:sp macro="" textlink="">
      <xdr:nvSpPr>
        <xdr:cNvPr id="443" name="テキスト ボックス 442"/>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4" name="フローチャート: 判断 443"/>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5" name="テキスト ボックス 444"/>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51" name="楕円 450"/>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2"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3" name="楕円 45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4" name="テキスト ボックス 45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5" name="楕円 454"/>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6" name="テキスト ボックス 455"/>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7" name="楕円 456"/>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8" name="テキスト ボックス 457"/>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9" name="楕円 45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0" name="テキスト ボックス 45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165367</xdr:rowOff>
    </xdr:from>
    <xdr:to>
      <xdr:col>29</xdr:col>
      <xdr:colOff>127000</xdr:colOff>
      <xdr:row>11</xdr:row>
      <xdr:rowOff>170720</xdr:rowOff>
    </xdr:to>
    <xdr:cxnSp macro="">
      <xdr:nvCxnSpPr>
        <xdr:cNvPr id="50" name="直線コネクタ 49"/>
        <xdr:cNvCxnSpPr/>
      </xdr:nvCxnSpPr>
      <xdr:spPr bwMode="auto">
        <a:xfrm flipV="1">
          <a:off x="5003800" y="2098942"/>
          <a:ext cx="6477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170720</xdr:rowOff>
    </xdr:from>
    <xdr:to>
      <xdr:col>26</xdr:col>
      <xdr:colOff>50800</xdr:colOff>
      <xdr:row>12</xdr:row>
      <xdr:rowOff>32455</xdr:rowOff>
    </xdr:to>
    <xdr:cxnSp macro="">
      <xdr:nvCxnSpPr>
        <xdr:cNvPr id="53" name="直線コネクタ 52"/>
        <xdr:cNvCxnSpPr/>
      </xdr:nvCxnSpPr>
      <xdr:spPr bwMode="auto">
        <a:xfrm flipV="1">
          <a:off x="4305300" y="2104295"/>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13081</xdr:rowOff>
    </xdr:from>
    <xdr:to>
      <xdr:col>22</xdr:col>
      <xdr:colOff>114300</xdr:colOff>
      <xdr:row>12</xdr:row>
      <xdr:rowOff>32455</xdr:rowOff>
    </xdr:to>
    <xdr:cxnSp macro="">
      <xdr:nvCxnSpPr>
        <xdr:cNvPr id="56" name="直線コネクタ 55"/>
        <xdr:cNvCxnSpPr/>
      </xdr:nvCxnSpPr>
      <xdr:spPr bwMode="auto">
        <a:xfrm>
          <a:off x="3606800" y="2118106"/>
          <a:ext cx="6985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13081</xdr:rowOff>
    </xdr:from>
    <xdr:to>
      <xdr:col>18</xdr:col>
      <xdr:colOff>177800</xdr:colOff>
      <xdr:row>12</xdr:row>
      <xdr:rowOff>141497</xdr:rowOff>
    </xdr:to>
    <xdr:cxnSp macro="">
      <xdr:nvCxnSpPr>
        <xdr:cNvPr id="59" name="直線コネクタ 58"/>
        <xdr:cNvCxnSpPr/>
      </xdr:nvCxnSpPr>
      <xdr:spPr bwMode="auto">
        <a:xfrm flipV="1">
          <a:off x="2908300" y="2118106"/>
          <a:ext cx="698500" cy="12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87954</xdr:rowOff>
    </xdr:from>
    <xdr:to>
      <xdr:col>19</xdr:col>
      <xdr:colOff>38100</xdr:colOff>
      <xdr:row>16</xdr:row>
      <xdr:rowOff>18104</xdr:rowOff>
    </xdr:to>
    <xdr:sp macro="" textlink="">
      <xdr:nvSpPr>
        <xdr:cNvPr id="60" name="フローチャート: 判断 59"/>
        <xdr:cNvSpPr/>
      </xdr:nvSpPr>
      <xdr:spPr bwMode="auto">
        <a:xfrm>
          <a:off x="3556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2881</xdr:rowOff>
    </xdr:from>
    <xdr:ext cx="762000" cy="259045"/>
    <xdr:sp macro="" textlink="">
      <xdr:nvSpPr>
        <xdr:cNvPr id="61" name="テキスト ボックス 60"/>
        <xdr:cNvSpPr txBox="1"/>
      </xdr:nvSpPr>
      <xdr:spPr>
        <a:xfrm>
          <a:off x="32258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161868</xdr:rowOff>
    </xdr:from>
    <xdr:to>
      <xdr:col>15</xdr:col>
      <xdr:colOff>101600</xdr:colOff>
      <xdr:row>16</xdr:row>
      <xdr:rowOff>92018</xdr:rowOff>
    </xdr:to>
    <xdr:sp macro="" textlink="">
      <xdr:nvSpPr>
        <xdr:cNvPr id="62" name="フローチャート: 判断 61"/>
        <xdr:cNvSpPr/>
      </xdr:nvSpPr>
      <xdr:spPr bwMode="auto">
        <a:xfrm>
          <a:off x="2857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76795</xdr:rowOff>
    </xdr:from>
    <xdr:ext cx="762000" cy="259045"/>
    <xdr:sp macro="" textlink="">
      <xdr:nvSpPr>
        <xdr:cNvPr id="63" name="テキスト ボックス 62"/>
        <xdr:cNvSpPr txBox="1"/>
      </xdr:nvSpPr>
      <xdr:spPr>
        <a:xfrm>
          <a:off x="2527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114567</xdr:rowOff>
    </xdr:from>
    <xdr:to>
      <xdr:col>29</xdr:col>
      <xdr:colOff>177800</xdr:colOff>
      <xdr:row>12</xdr:row>
      <xdr:rowOff>44717</xdr:rowOff>
    </xdr:to>
    <xdr:sp macro="" textlink="">
      <xdr:nvSpPr>
        <xdr:cNvPr id="69" name="楕円 68"/>
        <xdr:cNvSpPr/>
      </xdr:nvSpPr>
      <xdr:spPr bwMode="auto">
        <a:xfrm>
          <a:off x="5600700" y="204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131094</xdr:rowOff>
    </xdr:from>
    <xdr:ext cx="762000" cy="259045"/>
    <xdr:sp macro="" textlink="">
      <xdr:nvSpPr>
        <xdr:cNvPr id="70" name="人口1人当たり決算額の推移該当値テキスト130"/>
        <xdr:cNvSpPr txBox="1"/>
      </xdr:nvSpPr>
      <xdr:spPr>
        <a:xfrm>
          <a:off x="5740400" y="189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119920</xdr:rowOff>
    </xdr:from>
    <xdr:to>
      <xdr:col>26</xdr:col>
      <xdr:colOff>101600</xdr:colOff>
      <xdr:row>12</xdr:row>
      <xdr:rowOff>50070</xdr:rowOff>
    </xdr:to>
    <xdr:sp macro="" textlink="">
      <xdr:nvSpPr>
        <xdr:cNvPr id="71" name="楕円 70"/>
        <xdr:cNvSpPr/>
      </xdr:nvSpPr>
      <xdr:spPr bwMode="auto">
        <a:xfrm>
          <a:off x="4953000" y="20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60247</xdr:rowOff>
    </xdr:from>
    <xdr:ext cx="736600" cy="259045"/>
    <xdr:sp macro="" textlink="">
      <xdr:nvSpPr>
        <xdr:cNvPr id="72" name="テキスト ボックス 71"/>
        <xdr:cNvSpPr txBox="1"/>
      </xdr:nvSpPr>
      <xdr:spPr>
        <a:xfrm>
          <a:off x="4622800" y="182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153105</xdr:rowOff>
    </xdr:from>
    <xdr:to>
      <xdr:col>22</xdr:col>
      <xdr:colOff>165100</xdr:colOff>
      <xdr:row>12</xdr:row>
      <xdr:rowOff>83255</xdr:rowOff>
    </xdr:to>
    <xdr:sp macro="" textlink="">
      <xdr:nvSpPr>
        <xdr:cNvPr id="73" name="楕円 72"/>
        <xdr:cNvSpPr/>
      </xdr:nvSpPr>
      <xdr:spPr bwMode="auto">
        <a:xfrm>
          <a:off x="4254500" y="208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93432</xdr:rowOff>
    </xdr:from>
    <xdr:ext cx="762000" cy="259045"/>
    <xdr:sp macro="" textlink="">
      <xdr:nvSpPr>
        <xdr:cNvPr id="74" name="テキスト ボックス 73"/>
        <xdr:cNvSpPr txBox="1"/>
      </xdr:nvSpPr>
      <xdr:spPr>
        <a:xfrm>
          <a:off x="3924300" y="185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133731</xdr:rowOff>
    </xdr:from>
    <xdr:to>
      <xdr:col>19</xdr:col>
      <xdr:colOff>38100</xdr:colOff>
      <xdr:row>12</xdr:row>
      <xdr:rowOff>63881</xdr:rowOff>
    </xdr:to>
    <xdr:sp macro="" textlink="">
      <xdr:nvSpPr>
        <xdr:cNvPr id="75" name="楕円 74"/>
        <xdr:cNvSpPr/>
      </xdr:nvSpPr>
      <xdr:spPr bwMode="auto">
        <a:xfrm>
          <a:off x="3556000" y="206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74058</xdr:rowOff>
    </xdr:from>
    <xdr:ext cx="762000" cy="259045"/>
    <xdr:sp macro="" textlink="">
      <xdr:nvSpPr>
        <xdr:cNvPr id="76" name="テキスト ボックス 75"/>
        <xdr:cNvSpPr txBox="1"/>
      </xdr:nvSpPr>
      <xdr:spPr>
        <a:xfrm>
          <a:off x="3225800" y="183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90697</xdr:rowOff>
    </xdr:from>
    <xdr:to>
      <xdr:col>15</xdr:col>
      <xdr:colOff>101600</xdr:colOff>
      <xdr:row>13</xdr:row>
      <xdr:rowOff>20847</xdr:rowOff>
    </xdr:to>
    <xdr:sp macro="" textlink="">
      <xdr:nvSpPr>
        <xdr:cNvPr id="77" name="楕円 76"/>
        <xdr:cNvSpPr/>
      </xdr:nvSpPr>
      <xdr:spPr bwMode="auto">
        <a:xfrm>
          <a:off x="2857500" y="21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31024</xdr:rowOff>
    </xdr:from>
    <xdr:ext cx="762000" cy="259045"/>
    <xdr:sp macro="" textlink="">
      <xdr:nvSpPr>
        <xdr:cNvPr id="78" name="テキスト ボックス 77"/>
        <xdr:cNvSpPr txBox="1"/>
      </xdr:nvSpPr>
      <xdr:spPr>
        <a:xfrm>
          <a:off x="2527300" y="19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341465</xdr:rowOff>
    </xdr:from>
    <xdr:to>
      <xdr:col>29</xdr:col>
      <xdr:colOff>127000</xdr:colOff>
      <xdr:row>34</xdr:row>
      <xdr:rowOff>77489</xdr:rowOff>
    </xdr:to>
    <xdr:cxnSp macro="">
      <xdr:nvCxnSpPr>
        <xdr:cNvPr id="111" name="直線コネクタ 110"/>
        <xdr:cNvCxnSpPr/>
      </xdr:nvCxnSpPr>
      <xdr:spPr bwMode="auto">
        <a:xfrm>
          <a:off x="5003800" y="6266015"/>
          <a:ext cx="6477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325272</xdr:rowOff>
    </xdr:from>
    <xdr:to>
      <xdr:col>26</xdr:col>
      <xdr:colOff>50800</xdr:colOff>
      <xdr:row>33</xdr:row>
      <xdr:rowOff>341465</xdr:rowOff>
    </xdr:to>
    <xdr:cxnSp macro="">
      <xdr:nvCxnSpPr>
        <xdr:cNvPr id="114" name="直線コネクタ 113"/>
        <xdr:cNvCxnSpPr/>
      </xdr:nvCxnSpPr>
      <xdr:spPr bwMode="auto">
        <a:xfrm>
          <a:off x="4305300" y="6249822"/>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315652</xdr:rowOff>
    </xdr:from>
    <xdr:to>
      <xdr:col>22</xdr:col>
      <xdr:colOff>114300</xdr:colOff>
      <xdr:row>33</xdr:row>
      <xdr:rowOff>325272</xdr:rowOff>
    </xdr:to>
    <xdr:cxnSp macro="">
      <xdr:nvCxnSpPr>
        <xdr:cNvPr id="117" name="直線コネクタ 116"/>
        <xdr:cNvCxnSpPr/>
      </xdr:nvCxnSpPr>
      <xdr:spPr bwMode="auto">
        <a:xfrm>
          <a:off x="3606800" y="6240202"/>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247910</xdr:rowOff>
    </xdr:from>
    <xdr:to>
      <xdr:col>18</xdr:col>
      <xdr:colOff>177800</xdr:colOff>
      <xdr:row>33</xdr:row>
      <xdr:rowOff>315652</xdr:rowOff>
    </xdr:to>
    <xdr:cxnSp macro="">
      <xdr:nvCxnSpPr>
        <xdr:cNvPr id="120" name="直線コネクタ 119"/>
        <xdr:cNvCxnSpPr/>
      </xdr:nvCxnSpPr>
      <xdr:spPr bwMode="auto">
        <a:xfrm>
          <a:off x="2908300" y="6172460"/>
          <a:ext cx="698500" cy="6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339985</xdr:rowOff>
    </xdr:from>
    <xdr:to>
      <xdr:col>19</xdr:col>
      <xdr:colOff>38100</xdr:colOff>
      <xdr:row>35</xdr:row>
      <xdr:rowOff>98685</xdr:rowOff>
    </xdr:to>
    <xdr:sp macro="" textlink="">
      <xdr:nvSpPr>
        <xdr:cNvPr id="121" name="フローチャート: 判断 120"/>
        <xdr:cNvSpPr/>
      </xdr:nvSpPr>
      <xdr:spPr bwMode="auto">
        <a:xfrm>
          <a:off x="3556000" y="6607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83462</xdr:rowOff>
    </xdr:from>
    <xdr:ext cx="762000" cy="259045"/>
    <xdr:sp macro="" textlink="">
      <xdr:nvSpPr>
        <xdr:cNvPr id="122" name="テキスト ボックス 121"/>
        <xdr:cNvSpPr txBox="1"/>
      </xdr:nvSpPr>
      <xdr:spPr>
        <a:xfrm>
          <a:off x="3225800" y="66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11678</xdr:rowOff>
    </xdr:from>
    <xdr:to>
      <xdr:col>15</xdr:col>
      <xdr:colOff>101600</xdr:colOff>
      <xdr:row>35</xdr:row>
      <xdr:rowOff>113278</xdr:rowOff>
    </xdr:to>
    <xdr:sp macro="" textlink="">
      <xdr:nvSpPr>
        <xdr:cNvPr id="123" name="フローチャート: 判断 122"/>
        <xdr:cNvSpPr/>
      </xdr:nvSpPr>
      <xdr:spPr bwMode="auto">
        <a:xfrm>
          <a:off x="2857500" y="66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98055</xdr:rowOff>
    </xdr:from>
    <xdr:ext cx="762000" cy="259045"/>
    <xdr:sp macro="" textlink="">
      <xdr:nvSpPr>
        <xdr:cNvPr id="124" name="テキスト ボックス 123"/>
        <xdr:cNvSpPr txBox="1"/>
      </xdr:nvSpPr>
      <xdr:spPr>
        <a:xfrm>
          <a:off x="2527300" y="6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26689</xdr:rowOff>
    </xdr:from>
    <xdr:to>
      <xdr:col>29</xdr:col>
      <xdr:colOff>177800</xdr:colOff>
      <xdr:row>34</xdr:row>
      <xdr:rowOff>128289</xdr:rowOff>
    </xdr:to>
    <xdr:sp macro="" textlink="">
      <xdr:nvSpPr>
        <xdr:cNvPr id="130" name="楕円 129"/>
        <xdr:cNvSpPr/>
      </xdr:nvSpPr>
      <xdr:spPr bwMode="auto">
        <a:xfrm>
          <a:off x="5600700" y="629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214666</xdr:rowOff>
    </xdr:from>
    <xdr:ext cx="762000" cy="259045"/>
    <xdr:sp macro="" textlink="">
      <xdr:nvSpPr>
        <xdr:cNvPr id="131" name="人口1人当たり決算額の推移該当値テキスト445"/>
        <xdr:cNvSpPr txBox="1"/>
      </xdr:nvSpPr>
      <xdr:spPr>
        <a:xfrm>
          <a:off x="5740400" y="61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290665</xdr:rowOff>
    </xdr:from>
    <xdr:to>
      <xdr:col>26</xdr:col>
      <xdr:colOff>101600</xdr:colOff>
      <xdr:row>34</xdr:row>
      <xdr:rowOff>49365</xdr:rowOff>
    </xdr:to>
    <xdr:sp macro="" textlink="">
      <xdr:nvSpPr>
        <xdr:cNvPr id="132" name="楕円 131"/>
        <xdr:cNvSpPr/>
      </xdr:nvSpPr>
      <xdr:spPr bwMode="auto">
        <a:xfrm>
          <a:off x="4953000" y="621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59542</xdr:rowOff>
    </xdr:from>
    <xdr:ext cx="736600" cy="259045"/>
    <xdr:sp macro="" textlink="">
      <xdr:nvSpPr>
        <xdr:cNvPr id="133" name="テキスト ボックス 132"/>
        <xdr:cNvSpPr txBox="1"/>
      </xdr:nvSpPr>
      <xdr:spPr>
        <a:xfrm>
          <a:off x="4622800" y="59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274472</xdr:rowOff>
    </xdr:from>
    <xdr:to>
      <xdr:col>22</xdr:col>
      <xdr:colOff>165100</xdr:colOff>
      <xdr:row>34</xdr:row>
      <xdr:rowOff>33172</xdr:rowOff>
    </xdr:to>
    <xdr:sp macro="" textlink="">
      <xdr:nvSpPr>
        <xdr:cNvPr id="134" name="楕円 133"/>
        <xdr:cNvSpPr/>
      </xdr:nvSpPr>
      <xdr:spPr bwMode="auto">
        <a:xfrm>
          <a:off x="4254500" y="619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43349</xdr:rowOff>
    </xdr:from>
    <xdr:ext cx="762000" cy="259045"/>
    <xdr:sp macro="" textlink="">
      <xdr:nvSpPr>
        <xdr:cNvPr id="135" name="テキスト ボックス 134"/>
        <xdr:cNvSpPr txBox="1"/>
      </xdr:nvSpPr>
      <xdr:spPr>
        <a:xfrm>
          <a:off x="3924300" y="596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264852</xdr:rowOff>
    </xdr:from>
    <xdr:to>
      <xdr:col>19</xdr:col>
      <xdr:colOff>38100</xdr:colOff>
      <xdr:row>34</xdr:row>
      <xdr:rowOff>23552</xdr:rowOff>
    </xdr:to>
    <xdr:sp macro="" textlink="">
      <xdr:nvSpPr>
        <xdr:cNvPr id="136" name="楕円 135"/>
        <xdr:cNvSpPr/>
      </xdr:nvSpPr>
      <xdr:spPr bwMode="auto">
        <a:xfrm>
          <a:off x="3556000" y="618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33729</xdr:rowOff>
    </xdr:from>
    <xdr:ext cx="762000" cy="259045"/>
    <xdr:sp macro="" textlink="">
      <xdr:nvSpPr>
        <xdr:cNvPr id="137" name="テキスト ボックス 136"/>
        <xdr:cNvSpPr txBox="1"/>
      </xdr:nvSpPr>
      <xdr:spPr>
        <a:xfrm>
          <a:off x="3225800" y="59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197110</xdr:rowOff>
    </xdr:from>
    <xdr:to>
      <xdr:col>15</xdr:col>
      <xdr:colOff>101600</xdr:colOff>
      <xdr:row>33</xdr:row>
      <xdr:rowOff>298710</xdr:rowOff>
    </xdr:to>
    <xdr:sp macro="" textlink="">
      <xdr:nvSpPr>
        <xdr:cNvPr id="138" name="楕円 137"/>
        <xdr:cNvSpPr/>
      </xdr:nvSpPr>
      <xdr:spPr bwMode="auto">
        <a:xfrm>
          <a:off x="2857500" y="612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137437</xdr:rowOff>
    </xdr:from>
    <xdr:ext cx="762000" cy="259045"/>
    <xdr:sp macro="" textlink="">
      <xdr:nvSpPr>
        <xdr:cNvPr id="139" name="テキスト ボックス 138"/>
        <xdr:cNvSpPr txBox="1"/>
      </xdr:nvSpPr>
      <xdr:spPr>
        <a:xfrm>
          <a:off x="2527300" y="5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162054</xdr:rowOff>
    </xdr:from>
    <xdr:to>
      <xdr:col>24</xdr:col>
      <xdr:colOff>63500</xdr:colOff>
      <xdr:row>31</xdr:row>
      <xdr:rowOff>168961</xdr:rowOff>
    </xdr:to>
    <xdr:cxnSp macro="">
      <xdr:nvCxnSpPr>
        <xdr:cNvPr id="63" name="直線コネクタ 62"/>
        <xdr:cNvCxnSpPr/>
      </xdr:nvCxnSpPr>
      <xdr:spPr>
        <a:xfrm>
          <a:off x="3797300" y="5477004"/>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120285</xdr:rowOff>
    </xdr:from>
    <xdr:to>
      <xdr:col>19</xdr:col>
      <xdr:colOff>177800</xdr:colOff>
      <xdr:row>31</xdr:row>
      <xdr:rowOff>162054</xdr:rowOff>
    </xdr:to>
    <xdr:cxnSp macro="">
      <xdr:nvCxnSpPr>
        <xdr:cNvPr id="66" name="直線コネクタ 65"/>
        <xdr:cNvCxnSpPr/>
      </xdr:nvCxnSpPr>
      <xdr:spPr>
        <a:xfrm>
          <a:off x="2908300" y="543523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94845</xdr:rowOff>
    </xdr:from>
    <xdr:to>
      <xdr:col>15</xdr:col>
      <xdr:colOff>50800</xdr:colOff>
      <xdr:row>31</xdr:row>
      <xdr:rowOff>120285</xdr:rowOff>
    </xdr:to>
    <xdr:cxnSp macro="">
      <xdr:nvCxnSpPr>
        <xdr:cNvPr id="69" name="直線コネクタ 68"/>
        <xdr:cNvCxnSpPr/>
      </xdr:nvCxnSpPr>
      <xdr:spPr>
        <a:xfrm>
          <a:off x="2019300" y="5409795"/>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94845</xdr:rowOff>
    </xdr:from>
    <xdr:to>
      <xdr:col>10</xdr:col>
      <xdr:colOff>114300</xdr:colOff>
      <xdr:row>31</xdr:row>
      <xdr:rowOff>119730</xdr:rowOff>
    </xdr:to>
    <xdr:cxnSp macro="">
      <xdr:nvCxnSpPr>
        <xdr:cNvPr id="72" name="直線コネクタ 71"/>
        <xdr:cNvCxnSpPr/>
      </xdr:nvCxnSpPr>
      <xdr:spPr>
        <a:xfrm flipV="1">
          <a:off x="1130300" y="5409795"/>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112119</xdr:rowOff>
    </xdr:from>
    <xdr:to>
      <xdr:col>10</xdr:col>
      <xdr:colOff>165100</xdr:colOff>
      <xdr:row>35</xdr:row>
      <xdr:rowOff>42269</xdr:rowOff>
    </xdr:to>
    <xdr:sp macro="" textlink="">
      <xdr:nvSpPr>
        <xdr:cNvPr id="73" name="フローチャート: 判断 72"/>
        <xdr:cNvSpPr/>
      </xdr:nvSpPr>
      <xdr:spPr>
        <a:xfrm>
          <a:off x="1968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33396</xdr:rowOff>
    </xdr:from>
    <xdr:ext cx="534377" cy="259045"/>
    <xdr:sp macro="" textlink="">
      <xdr:nvSpPr>
        <xdr:cNvPr id="74" name="テキスト ボックス 73"/>
        <xdr:cNvSpPr txBox="1"/>
      </xdr:nvSpPr>
      <xdr:spPr>
        <a:xfrm>
          <a:off x="1752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11372</xdr:rowOff>
    </xdr:from>
    <xdr:to>
      <xdr:col>6</xdr:col>
      <xdr:colOff>38100</xdr:colOff>
      <xdr:row>35</xdr:row>
      <xdr:rowOff>112972</xdr:rowOff>
    </xdr:to>
    <xdr:sp macro="" textlink="">
      <xdr:nvSpPr>
        <xdr:cNvPr id="75" name="フローチャート: 判断 74"/>
        <xdr:cNvSpPr/>
      </xdr:nvSpPr>
      <xdr:spPr>
        <a:xfrm>
          <a:off x="1079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104099</xdr:rowOff>
    </xdr:from>
    <xdr:ext cx="534377" cy="259045"/>
    <xdr:sp macro="" textlink="">
      <xdr:nvSpPr>
        <xdr:cNvPr id="76" name="テキスト ボックス 75"/>
        <xdr:cNvSpPr txBox="1"/>
      </xdr:nvSpPr>
      <xdr:spPr>
        <a:xfrm>
          <a:off x="863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118161</xdr:rowOff>
    </xdr:from>
    <xdr:to>
      <xdr:col>24</xdr:col>
      <xdr:colOff>114300</xdr:colOff>
      <xdr:row>32</xdr:row>
      <xdr:rowOff>48311</xdr:rowOff>
    </xdr:to>
    <xdr:sp macro="" textlink="">
      <xdr:nvSpPr>
        <xdr:cNvPr id="82" name="楕円 81"/>
        <xdr:cNvSpPr/>
      </xdr:nvSpPr>
      <xdr:spPr>
        <a:xfrm>
          <a:off x="4584700" y="54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141038</xdr:rowOff>
    </xdr:from>
    <xdr:ext cx="599010" cy="259045"/>
    <xdr:sp macro="" textlink="">
      <xdr:nvSpPr>
        <xdr:cNvPr id="83" name="人件費該当値テキスト"/>
        <xdr:cNvSpPr txBox="1"/>
      </xdr:nvSpPr>
      <xdr:spPr>
        <a:xfrm>
          <a:off x="4686300" y="52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111254</xdr:rowOff>
    </xdr:from>
    <xdr:to>
      <xdr:col>20</xdr:col>
      <xdr:colOff>38100</xdr:colOff>
      <xdr:row>32</xdr:row>
      <xdr:rowOff>41404</xdr:rowOff>
    </xdr:to>
    <xdr:sp macro="" textlink="">
      <xdr:nvSpPr>
        <xdr:cNvPr id="84" name="楕円 83"/>
        <xdr:cNvSpPr/>
      </xdr:nvSpPr>
      <xdr:spPr>
        <a:xfrm>
          <a:off x="3746500" y="54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57931</xdr:rowOff>
    </xdr:from>
    <xdr:ext cx="599010" cy="259045"/>
    <xdr:sp macro="" textlink="">
      <xdr:nvSpPr>
        <xdr:cNvPr id="85" name="テキスト ボックス 84"/>
        <xdr:cNvSpPr txBox="1"/>
      </xdr:nvSpPr>
      <xdr:spPr>
        <a:xfrm>
          <a:off x="3497795" y="520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69485</xdr:rowOff>
    </xdr:from>
    <xdr:to>
      <xdr:col>15</xdr:col>
      <xdr:colOff>101600</xdr:colOff>
      <xdr:row>31</xdr:row>
      <xdr:rowOff>171085</xdr:rowOff>
    </xdr:to>
    <xdr:sp macro="" textlink="">
      <xdr:nvSpPr>
        <xdr:cNvPr id="86" name="楕円 85"/>
        <xdr:cNvSpPr/>
      </xdr:nvSpPr>
      <xdr:spPr>
        <a:xfrm>
          <a:off x="2857500" y="53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16162</xdr:rowOff>
    </xdr:from>
    <xdr:ext cx="599010" cy="259045"/>
    <xdr:sp macro="" textlink="">
      <xdr:nvSpPr>
        <xdr:cNvPr id="87" name="テキスト ボックス 86"/>
        <xdr:cNvSpPr txBox="1"/>
      </xdr:nvSpPr>
      <xdr:spPr>
        <a:xfrm>
          <a:off x="2608795" y="51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44045</xdr:rowOff>
    </xdr:from>
    <xdr:to>
      <xdr:col>10</xdr:col>
      <xdr:colOff>165100</xdr:colOff>
      <xdr:row>31</xdr:row>
      <xdr:rowOff>145645</xdr:rowOff>
    </xdr:to>
    <xdr:sp macro="" textlink="">
      <xdr:nvSpPr>
        <xdr:cNvPr id="88" name="楕円 87"/>
        <xdr:cNvSpPr/>
      </xdr:nvSpPr>
      <xdr:spPr>
        <a:xfrm>
          <a:off x="1968500" y="5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162172</xdr:rowOff>
    </xdr:from>
    <xdr:ext cx="599010" cy="259045"/>
    <xdr:sp macro="" textlink="">
      <xdr:nvSpPr>
        <xdr:cNvPr id="89" name="テキスト ボックス 88"/>
        <xdr:cNvSpPr txBox="1"/>
      </xdr:nvSpPr>
      <xdr:spPr>
        <a:xfrm>
          <a:off x="1719795" y="51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68930</xdr:rowOff>
    </xdr:from>
    <xdr:to>
      <xdr:col>6</xdr:col>
      <xdr:colOff>38100</xdr:colOff>
      <xdr:row>31</xdr:row>
      <xdr:rowOff>170530</xdr:rowOff>
    </xdr:to>
    <xdr:sp macro="" textlink="">
      <xdr:nvSpPr>
        <xdr:cNvPr id="90" name="楕円 89"/>
        <xdr:cNvSpPr/>
      </xdr:nvSpPr>
      <xdr:spPr>
        <a:xfrm>
          <a:off x="1079500" y="53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15607</xdr:rowOff>
    </xdr:from>
    <xdr:ext cx="599010" cy="259045"/>
    <xdr:sp macro="" textlink="">
      <xdr:nvSpPr>
        <xdr:cNvPr id="91" name="テキスト ボックス 90"/>
        <xdr:cNvSpPr txBox="1"/>
      </xdr:nvSpPr>
      <xdr:spPr>
        <a:xfrm>
          <a:off x="830795" y="515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483</xdr:rowOff>
    </xdr:from>
    <xdr:to>
      <xdr:col>24</xdr:col>
      <xdr:colOff>63500</xdr:colOff>
      <xdr:row>56</xdr:row>
      <xdr:rowOff>41659</xdr:rowOff>
    </xdr:to>
    <xdr:cxnSp macro="">
      <xdr:nvCxnSpPr>
        <xdr:cNvPr id="125" name="直線コネクタ 124"/>
        <xdr:cNvCxnSpPr/>
      </xdr:nvCxnSpPr>
      <xdr:spPr>
        <a:xfrm flipV="1">
          <a:off x="3797300" y="9601683"/>
          <a:ext cx="8382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27257</xdr:rowOff>
    </xdr:from>
    <xdr:to>
      <xdr:col>19</xdr:col>
      <xdr:colOff>177800</xdr:colOff>
      <xdr:row>56</xdr:row>
      <xdr:rowOff>41659</xdr:rowOff>
    </xdr:to>
    <xdr:cxnSp macro="">
      <xdr:nvCxnSpPr>
        <xdr:cNvPr id="128" name="直線コネクタ 127"/>
        <xdr:cNvCxnSpPr/>
      </xdr:nvCxnSpPr>
      <xdr:spPr>
        <a:xfrm>
          <a:off x="2908300" y="962845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27257</xdr:rowOff>
    </xdr:from>
    <xdr:to>
      <xdr:col>15</xdr:col>
      <xdr:colOff>50800</xdr:colOff>
      <xdr:row>56</xdr:row>
      <xdr:rowOff>62500</xdr:rowOff>
    </xdr:to>
    <xdr:cxnSp macro="">
      <xdr:nvCxnSpPr>
        <xdr:cNvPr id="131" name="直線コネクタ 130"/>
        <xdr:cNvCxnSpPr/>
      </xdr:nvCxnSpPr>
      <xdr:spPr>
        <a:xfrm flipV="1">
          <a:off x="2019300" y="962845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62500</xdr:rowOff>
    </xdr:from>
    <xdr:to>
      <xdr:col>10</xdr:col>
      <xdr:colOff>114300</xdr:colOff>
      <xdr:row>56</xdr:row>
      <xdr:rowOff>123689</xdr:rowOff>
    </xdr:to>
    <xdr:cxnSp macro="">
      <xdr:nvCxnSpPr>
        <xdr:cNvPr id="134" name="直線コネクタ 133"/>
        <xdr:cNvCxnSpPr/>
      </xdr:nvCxnSpPr>
      <xdr:spPr>
        <a:xfrm flipV="1">
          <a:off x="1130300" y="9663700"/>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51276</xdr:rowOff>
    </xdr:from>
    <xdr:to>
      <xdr:col>10</xdr:col>
      <xdr:colOff>165100</xdr:colOff>
      <xdr:row>57</xdr:row>
      <xdr:rowOff>152876</xdr:rowOff>
    </xdr:to>
    <xdr:sp macro="" textlink="">
      <xdr:nvSpPr>
        <xdr:cNvPr id="135" name="フローチャート: 判断 134"/>
        <xdr:cNvSpPr/>
      </xdr:nvSpPr>
      <xdr:spPr>
        <a:xfrm>
          <a:off x="1968500" y="98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144003</xdr:rowOff>
    </xdr:from>
    <xdr:ext cx="534377" cy="259045"/>
    <xdr:sp macro="" textlink="">
      <xdr:nvSpPr>
        <xdr:cNvPr id="136" name="テキスト ボックス 135"/>
        <xdr:cNvSpPr txBox="1"/>
      </xdr:nvSpPr>
      <xdr:spPr>
        <a:xfrm>
          <a:off x="1752111" y="99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67735</xdr:rowOff>
    </xdr:from>
    <xdr:to>
      <xdr:col>6</xdr:col>
      <xdr:colOff>38100</xdr:colOff>
      <xdr:row>57</xdr:row>
      <xdr:rowOff>169335</xdr:rowOff>
    </xdr:to>
    <xdr:sp macro="" textlink="">
      <xdr:nvSpPr>
        <xdr:cNvPr id="137" name="フローチャート: 判断 136"/>
        <xdr:cNvSpPr/>
      </xdr:nvSpPr>
      <xdr:spPr>
        <a:xfrm>
          <a:off x="1079500" y="9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160462</xdr:rowOff>
    </xdr:from>
    <xdr:ext cx="534377" cy="259045"/>
    <xdr:sp macro="" textlink="">
      <xdr:nvSpPr>
        <xdr:cNvPr id="138" name="テキスト ボックス 137"/>
        <xdr:cNvSpPr txBox="1"/>
      </xdr:nvSpPr>
      <xdr:spPr>
        <a:xfrm>
          <a:off x="863111"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121133</xdr:rowOff>
    </xdr:from>
    <xdr:to>
      <xdr:col>24</xdr:col>
      <xdr:colOff>114300</xdr:colOff>
      <xdr:row>56</xdr:row>
      <xdr:rowOff>51283</xdr:rowOff>
    </xdr:to>
    <xdr:sp macro="" textlink="">
      <xdr:nvSpPr>
        <xdr:cNvPr id="144" name="楕円 143"/>
        <xdr:cNvSpPr/>
      </xdr:nvSpPr>
      <xdr:spPr>
        <a:xfrm>
          <a:off x="4584700" y="95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144010</xdr:rowOff>
    </xdr:from>
    <xdr:ext cx="534377" cy="259045"/>
    <xdr:sp macro="" textlink="">
      <xdr:nvSpPr>
        <xdr:cNvPr id="145" name="物件費該当値テキスト"/>
        <xdr:cNvSpPr txBox="1"/>
      </xdr:nvSpPr>
      <xdr:spPr>
        <a:xfrm>
          <a:off x="4686300" y="94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162309</xdr:rowOff>
    </xdr:from>
    <xdr:to>
      <xdr:col>20</xdr:col>
      <xdr:colOff>38100</xdr:colOff>
      <xdr:row>56</xdr:row>
      <xdr:rowOff>92459</xdr:rowOff>
    </xdr:to>
    <xdr:sp macro="" textlink="">
      <xdr:nvSpPr>
        <xdr:cNvPr id="146" name="楕円 145"/>
        <xdr:cNvSpPr/>
      </xdr:nvSpPr>
      <xdr:spPr>
        <a:xfrm>
          <a:off x="3746500" y="959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108986</xdr:rowOff>
    </xdr:from>
    <xdr:ext cx="534377" cy="259045"/>
    <xdr:sp macro="" textlink="">
      <xdr:nvSpPr>
        <xdr:cNvPr id="147" name="テキスト ボックス 146"/>
        <xdr:cNvSpPr txBox="1"/>
      </xdr:nvSpPr>
      <xdr:spPr>
        <a:xfrm>
          <a:off x="3530111" y="93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147907</xdr:rowOff>
    </xdr:from>
    <xdr:to>
      <xdr:col>15</xdr:col>
      <xdr:colOff>101600</xdr:colOff>
      <xdr:row>56</xdr:row>
      <xdr:rowOff>78057</xdr:rowOff>
    </xdr:to>
    <xdr:sp macro="" textlink="">
      <xdr:nvSpPr>
        <xdr:cNvPr id="148" name="楕円 147"/>
        <xdr:cNvSpPr/>
      </xdr:nvSpPr>
      <xdr:spPr>
        <a:xfrm>
          <a:off x="2857500" y="95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94584</xdr:rowOff>
    </xdr:from>
    <xdr:ext cx="534377" cy="259045"/>
    <xdr:sp macro="" textlink="">
      <xdr:nvSpPr>
        <xdr:cNvPr id="149" name="テキスト ボックス 148"/>
        <xdr:cNvSpPr txBox="1"/>
      </xdr:nvSpPr>
      <xdr:spPr>
        <a:xfrm>
          <a:off x="2641111" y="93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11700</xdr:rowOff>
    </xdr:from>
    <xdr:to>
      <xdr:col>10</xdr:col>
      <xdr:colOff>165100</xdr:colOff>
      <xdr:row>56</xdr:row>
      <xdr:rowOff>113300</xdr:rowOff>
    </xdr:to>
    <xdr:sp macro="" textlink="">
      <xdr:nvSpPr>
        <xdr:cNvPr id="150" name="楕円 149"/>
        <xdr:cNvSpPr/>
      </xdr:nvSpPr>
      <xdr:spPr>
        <a:xfrm>
          <a:off x="1968500" y="96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129827</xdr:rowOff>
    </xdr:from>
    <xdr:ext cx="534377" cy="259045"/>
    <xdr:sp macro="" textlink="">
      <xdr:nvSpPr>
        <xdr:cNvPr id="151" name="テキスト ボックス 150"/>
        <xdr:cNvSpPr txBox="1"/>
      </xdr:nvSpPr>
      <xdr:spPr>
        <a:xfrm>
          <a:off x="1752111" y="93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72889</xdr:rowOff>
    </xdr:from>
    <xdr:to>
      <xdr:col>6</xdr:col>
      <xdr:colOff>38100</xdr:colOff>
      <xdr:row>57</xdr:row>
      <xdr:rowOff>3039</xdr:rowOff>
    </xdr:to>
    <xdr:sp macro="" textlink="">
      <xdr:nvSpPr>
        <xdr:cNvPr id="152" name="楕円 151"/>
        <xdr:cNvSpPr/>
      </xdr:nvSpPr>
      <xdr:spPr>
        <a:xfrm>
          <a:off x="1079500" y="9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19566</xdr:rowOff>
    </xdr:from>
    <xdr:ext cx="534377" cy="259045"/>
    <xdr:sp macro="" textlink="">
      <xdr:nvSpPr>
        <xdr:cNvPr id="153" name="テキスト ボックス 152"/>
        <xdr:cNvSpPr txBox="1"/>
      </xdr:nvSpPr>
      <xdr:spPr>
        <a:xfrm>
          <a:off x="863111" y="94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119286</xdr:rowOff>
    </xdr:from>
    <xdr:to>
      <xdr:col>24</xdr:col>
      <xdr:colOff>63500</xdr:colOff>
      <xdr:row>77</xdr:row>
      <xdr:rowOff>127242</xdr:rowOff>
    </xdr:to>
    <xdr:cxnSp macro="">
      <xdr:nvCxnSpPr>
        <xdr:cNvPr id="180" name="直線コネクタ 179"/>
        <xdr:cNvCxnSpPr/>
      </xdr:nvCxnSpPr>
      <xdr:spPr>
        <a:xfrm flipV="1">
          <a:off x="3797300" y="13320936"/>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127242</xdr:rowOff>
    </xdr:from>
    <xdr:to>
      <xdr:col>19</xdr:col>
      <xdr:colOff>177800</xdr:colOff>
      <xdr:row>77</xdr:row>
      <xdr:rowOff>132110</xdr:rowOff>
    </xdr:to>
    <xdr:cxnSp macro="">
      <xdr:nvCxnSpPr>
        <xdr:cNvPr id="183" name="直線コネクタ 182"/>
        <xdr:cNvCxnSpPr/>
      </xdr:nvCxnSpPr>
      <xdr:spPr>
        <a:xfrm flipV="1">
          <a:off x="2908300" y="13328892"/>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132110</xdr:rowOff>
    </xdr:from>
    <xdr:to>
      <xdr:col>15</xdr:col>
      <xdr:colOff>50800</xdr:colOff>
      <xdr:row>78</xdr:row>
      <xdr:rowOff>1099</xdr:rowOff>
    </xdr:to>
    <xdr:cxnSp macro="">
      <xdr:nvCxnSpPr>
        <xdr:cNvPr id="186" name="直線コネクタ 185"/>
        <xdr:cNvCxnSpPr/>
      </xdr:nvCxnSpPr>
      <xdr:spPr>
        <a:xfrm flipV="1">
          <a:off x="2019300" y="13333760"/>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xdr:rowOff>
    </xdr:from>
    <xdr:to>
      <xdr:col>10</xdr:col>
      <xdr:colOff>114300</xdr:colOff>
      <xdr:row>78</xdr:row>
      <xdr:rowOff>16142</xdr:rowOff>
    </xdr:to>
    <xdr:cxnSp macro="">
      <xdr:nvCxnSpPr>
        <xdr:cNvPr id="189" name="直線コネクタ 188"/>
        <xdr:cNvCxnSpPr/>
      </xdr:nvCxnSpPr>
      <xdr:spPr>
        <a:xfrm flipV="1">
          <a:off x="1130300" y="1337419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90" name="フローチャート: 判断 189"/>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91" name="テキスト ボックス 190"/>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92" name="フローチャート: 判断 191"/>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93" name="テキスト ボックス 192"/>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68486</xdr:rowOff>
    </xdr:from>
    <xdr:to>
      <xdr:col>24</xdr:col>
      <xdr:colOff>114300</xdr:colOff>
      <xdr:row>77</xdr:row>
      <xdr:rowOff>170086</xdr:rowOff>
    </xdr:to>
    <xdr:sp macro="" textlink="">
      <xdr:nvSpPr>
        <xdr:cNvPr id="199" name="楕円 198"/>
        <xdr:cNvSpPr/>
      </xdr:nvSpPr>
      <xdr:spPr>
        <a:xfrm>
          <a:off x="4584700" y="132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91363</xdr:rowOff>
    </xdr:from>
    <xdr:ext cx="469744" cy="259045"/>
    <xdr:sp macro="" textlink="">
      <xdr:nvSpPr>
        <xdr:cNvPr id="200" name="維持補修費該当値テキスト"/>
        <xdr:cNvSpPr txBox="1"/>
      </xdr:nvSpPr>
      <xdr:spPr>
        <a:xfrm>
          <a:off x="4686300" y="131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76442</xdr:rowOff>
    </xdr:from>
    <xdr:to>
      <xdr:col>20</xdr:col>
      <xdr:colOff>38100</xdr:colOff>
      <xdr:row>78</xdr:row>
      <xdr:rowOff>6592</xdr:rowOff>
    </xdr:to>
    <xdr:sp macro="" textlink="">
      <xdr:nvSpPr>
        <xdr:cNvPr id="201" name="楕円 200"/>
        <xdr:cNvSpPr/>
      </xdr:nvSpPr>
      <xdr:spPr>
        <a:xfrm>
          <a:off x="3746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169169</xdr:rowOff>
    </xdr:from>
    <xdr:ext cx="469744" cy="259045"/>
    <xdr:sp macro="" textlink="">
      <xdr:nvSpPr>
        <xdr:cNvPr id="202" name="テキスト ボックス 201"/>
        <xdr:cNvSpPr txBox="1"/>
      </xdr:nvSpPr>
      <xdr:spPr>
        <a:xfrm>
          <a:off x="3562428" y="13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81310</xdr:rowOff>
    </xdr:from>
    <xdr:to>
      <xdr:col>15</xdr:col>
      <xdr:colOff>101600</xdr:colOff>
      <xdr:row>78</xdr:row>
      <xdr:rowOff>11460</xdr:rowOff>
    </xdr:to>
    <xdr:sp macro="" textlink="">
      <xdr:nvSpPr>
        <xdr:cNvPr id="203" name="楕円 202"/>
        <xdr:cNvSpPr/>
      </xdr:nvSpPr>
      <xdr:spPr>
        <a:xfrm>
          <a:off x="2857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27987</xdr:rowOff>
    </xdr:from>
    <xdr:ext cx="469744" cy="259045"/>
    <xdr:sp macro="" textlink="">
      <xdr:nvSpPr>
        <xdr:cNvPr id="204" name="テキスト ボックス 203"/>
        <xdr:cNvSpPr txBox="1"/>
      </xdr:nvSpPr>
      <xdr:spPr>
        <a:xfrm>
          <a:off x="2673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121749</xdr:rowOff>
    </xdr:from>
    <xdr:to>
      <xdr:col>10</xdr:col>
      <xdr:colOff>165100</xdr:colOff>
      <xdr:row>78</xdr:row>
      <xdr:rowOff>51899</xdr:rowOff>
    </xdr:to>
    <xdr:sp macro="" textlink="">
      <xdr:nvSpPr>
        <xdr:cNvPr id="205" name="楕円 204"/>
        <xdr:cNvSpPr/>
      </xdr:nvSpPr>
      <xdr:spPr>
        <a:xfrm>
          <a:off x="1968500" y="133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68426</xdr:rowOff>
    </xdr:from>
    <xdr:ext cx="469744" cy="259045"/>
    <xdr:sp macro="" textlink="">
      <xdr:nvSpPr>
        <xdr:cNvPr id="206" name="テキスト ボックス 205"/>
        <xdr:cNvSpPr txBox="1"/>
      </xdr:nvSpPr>
      <xdr:spPr>
        <a:xfrm>
          <a:off x="1784428" y="1309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136792</xdr:rowOff>
    </xdr:from>
    <xdr:to>
      <xdr:col>6</xdr:col>
      <xdr:colOff>38100</xdr:colOff>
      <xdr:row>78</xdr:row>
      <xdr:rowOff>66942</xdr:rowOff>
    </xdr:to>
    <xdr:sp macro="" textlink="">
      <xdr:nvSpPr>
        <xdr:cNvPr id="207" name="楕円 206"/>
        <xdr:cNvSpPr/>
      </xdr:nvSpPr>
      <xdr:spPr>
        <a:xfrm>
          <a:off x="1079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58069</xdr:rowOff>
    </xdr:from>
    <xdr:ext cx="469744" cy="259045"/>
    <xdr:sp macro="" textlink="">
      <xdr:nvSpPr>
        <xdr:cNvPr id="208" name="テキスト ボックス 207"/>
        <xdr:cNvSpPr txBox="1"/>
      </xdr:nvSpPr>
      <xdr:spPr>
        <a:xfrm>
          <a:off x="895428" y="134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127910</xdr:rowOff>
    </xdr:from>
    <xdr:to>
      <xdr:col>24</xdr:col>
      <xdr:colOff>63500</xdr:colOff>
      <xdr:row>97</xdr:row>
      <xdr:rowOff>169402</xdr:rowOff>
    </xdr:to>
    <xdr:cxnSp macro="">
      <xdr:nvCxnSpPr>
        <xdr:cNvPr id="240" name="直線コネクタ 239"/>
        <xdr:cNvCxnSpPr/>
      </xdr:nvCxnSpPr>
      <xdr:spPr>
        <a:xfrm>
          <a:off x="3797300" y="16758560"/>
          <a:ext cx="8382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118996</xdr:rowOff>
    </xdr:from>
    <xdr:to>
      <xdr:col>19</xdr:col>
      <xdr:colOff>177800</xdr:colOff>
      <xdr:row>97</xdr:row>
      <xdr:rowOff>127910</xdr:rowOff>
    </xdr:to>
    <xdr:cxnSp macro="">
      <xdr:nvCxnSpPr>
        <xdr:cNvPr id="243" name="直線コネクタ 242"/>
        <xdr:cNvCxnSpPr/>
      </xdr:nvCxnSpPr>
      <xdr:spPr>
        <a:xfrm>
          <a:off x="2908300" y="16749646"/>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118996</xdr:rowOff>
    </xdr:from>
    <xdr:to>
      <xdr:col>15</xdr:col>
      <xdr:colOff>50800</xdr:colOff>
      <xdr:row>98</xdr:row>
      <xdr:rowOff>29564</xdr:rowOff>
    </xdr:to>
    <xdr:cxnSp macro="">
      <xdr:nvCxnSpPr>
        <xdr:cNvPr id="246" name="直線コネクタ 245"/>
        <xdr:cNvCxnSpPr/>
      </xdr:nvCxnSpPr>
      <xdr:spPr>
        <a:xfrm flipV="1">
          <a:off x="2019300" y="16749646"/>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169515</xdr:rowOff>
    </xdr:from>
    <xdr:to>
      <xdr:col>10</xdr:col>
      <xdr:colOff>114300</xdr:colOff>
      <xdr:row>98</xdr:row>
      <xdr:rowOff>29564</xdr:rowOff>
    </xdr:to>
    <xdr:cxnSp macro="">
      <xdr:nvCxnSpPr>
        <xdr:cNvPr id="249" name="直線コネクタ 248"/>
        <xdr:cNvCxnSpPr/>
      </xdr:nvCxnSpPr>
      <xdr:spPr>
        <a:xfrm>
          <a:off x="1130300" y="16800165"/>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53141</xdr:rowOff>
    </xdr:from>
    <xdr:to>
      <xdr:col>10</xdr:col>
      <xdr:colOff>165100</xdr:colOff>
      <xdr:row>96</xdr:row>
      <xdr:rowOff>154741</xdr:rowOff>
    </xdr:to>
    <xdr:sp macro="" textlink="">
      <xdr:nvSpPr>
        <xdr:cNvPr id="250" name="フローチャート: 判断 249"/>
        <xdr:cNvSpPr/>
      </xdr:nvSpPr>
      <xdr:spPr>
        <a:xfrm>
          <a:off x="1968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171268</xdr:rowOff>
    </xdr:from>
    <xdr:ext cx="534377" cy="259045"/>
    <xdr:sp macro="" textlink="">
      <xdr:nvSpPr>
        <xdr:cNvPr id="251" name="テキスト ボックス 250"/>
        <xdr:cNvSpPr txBox="1"/>
      </xdr:nvSpPr>
      <xdr:spPr>
        <a:xfrm>
          <a:off x="1752111" y="16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140416</xdr:rowOff>
    </xdr:from>
    <xdr:to>
      <xdr:col>6</xdr:col>
      <xdr:colOff>38100</xdr:colOff>
      <xdr:row>97</xdr:row>
      <xdr:rowOff>70566</xdr:rowOff>
    </xdr:to>
    <xdr:sp macro="" textlink="">
      <xdr:nvSpPr>
        <xdr:cNvPr id="252" name="フローチャート: 判断 251"/>
        <xdr:cNvSpPr/>
      </xdr:nvSpPr>
      <xdr:spPr>
        <a:xfrm>
          <a:off x="1079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87093</xdr:rowOff>
    </xdr:from>
    <xdr:ext cx="534377" cy="259045"/>
    <xdr:sp macro="" textlink="">
      <xdr:nvSpPr>
        <xdr:cNvPr id="253" name="テキスト ボックス 252"/>
        <xdr:cNvSpPr txBox="1"/>
      </xdr:nvSpPr>
      <xdr:spPr>
        <a:xfrm>
          <a:off x="863111" y="163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118602</xdr:rowOff>
    </xdr:from>
    <xdr:to>
      <xdr:col>24</xdr:col>
      <xdr:colOff>114300</xdr:colOff>
      <xdr:row>98</xdr:row>
      <xdr:rowOff>48752</xdr:rowOff>
    </xdr:to>
    <xdr:sp macro="" textlink="">
      <xdr:nvSpPr>
        <xdr:cNvPr id="259" name="楕円 258"/>
        <xdr:cNvSpPr/>
      </xdr:nvSpPr>
      <xdr:spPr>
        <a:xfrm>
          <a:off x="4584700" y="167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97029</xdr:rowOff>
    </xdr:from>
    <xdr:ext cx="534377" cy="259045"/>
    <xdr:sp macro="" textlink="">
      <xdr:nvSpPr>
        <xdr:cNvPr id="260" name="扶助費該当値テキスト"/>
        <xdr:cNvSpPr txBox="1"/>
      </xdr:nvSpPr>
      <xdr:spPr>
        <a:xfrm>
          <a:off x="4686300" y="167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77110</xdr:rowOff>
    </xdr:from>
    <xdr:to>
      <xdr:col>20</xdr:col>
      <xdr:colOff>38100</xdr:colOff>
      <xdr:row>98</xdr:row>
      <xdr:rowOff>7260</xdr:rowOff>
    </xdr:to>
    <xdr:sp macro="" textlink="">
      <xdr:nvSpPr>
        <xdr:cNvPr id="261" name="楕円 260"/>
        <xdr:cNvSpPr/>
      </xdr:nvSpPr>
      <xdr:spPr>
        <a:xfrm>
          <a:off x="37465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169837</xdr:rowOff>
    </xdr:from>
    <xdr:ext cx="534377" cy="259045"/>
    <xdr:sp macro="" textlink="">
      <xdr:nvSpPr>
        <xdr:cNvPr id="262" name="テキスト ボックス 261"/>
        <xdr:cNvSpPr txBox="1"/>
      </xdr:nvSpPr>
      <xdr:spPr>
        <a:xfrm>
          <a:off x="3530111" y="16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68196</xdr:rowOff>
    </xdr:from>
    <xdr:to>
      <xdr:col>15</xdr:col>
      <xdr:colOff>101600</xdr:colOff>
      <xdr:row>97</xdr:row>
      <xdr:rowOff>169796</xdr:rowOff>
    </xdr:to>
    <xdr:sp macro="" textlink="">
      <xdr:nvSpPr>
        <xdr:cNvPr id="263" name="楕円 262"/>
        <xdr:cNvSpPr/>
      </xdr:nvSpPr>
      <xdr:spPr>
        <a:xfrm>
          <a:off x="2857500" y="166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160923</xdr:rowOff>
    </xdr:from>
    <xdr:ext cx="534377" cy="259045"/>
    <xdr:sp macro="" textlink="">
      <xdr:nvSpPr>
        <xdr:cNvPr id="264" name="テキスト ボックス 263"/>
        <xdr:cNvSpPr txBox="1"/>
      </xdr:nvSpPr>
      <xdr:spPr>
        <a:xfrm>
          <a:off x="2641111" y="167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150214</xdr:rowOff>
    </xdr:from>
    <xdr:to>
      <xdr:col>10</xdr:col>
      <xdr:colOff>165100</xdr:colOff>
      <xdr:row>98</xdr:row>
      <xdr:rowOff>80364</xdr:rowOff>
    </xdr:to>
    <xdr:sp macro="" textlink="">
      <xdr:nvSpPr>
        <xdr:cNvPr id="265" name="楕円 264"/>
        <xdr:cNvSpPr/>
      </xdr:nvSpPr>
      <xdr:spPr>
        <a:xfrm>
          <a:off x="1968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71491</xdr:rowOff>
    </xdr:from>
    <xdr:ext cx="534377" cy="259045"/>
    <xdr:sp macro="" textlink="">
      <xdr:nvSpPr>
        <xdr:cNvPr id="266" name="テキスト ボックス 265"/>
        <xdr:cNvSpPr txBox="1"/>
      </xdr:nvSpPr>
      <xdr:spPr>
        <a:xfrm>
          <a:off x="1752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118715</xdr:rowOff>
    </xdr:from>
    <xdr:to>
      <xdr:col>6</xdr:col>
      <xdr:colOff>38100</xdr:colOff>
      <xdr:row>98</xdr:row>
      <xdr:rowOff>48865</xdr:rowOff>
    </xdr:to>
    <xdr:sp macro="" textlink="">
      <xdr:nvSpPr>
        <xdr:cNvPr id="267" name="楕円 266"/>
        <xdr:cNvSpPr/>
      </xdr:nvSpPr>
      <xdr:spPr>
        <a:xfrm>
          <a:off x="1079500" y="167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39992</xdr:rowOff>
    </xdr:from>
    <xdr:ext cx="534377" cy="259045"/>
    <xdr:sp macro="" textlink="">
      <xdr:nvSpPr>
        <xdr:cNvPr id="268" name="テキスト ボックス 267"/>
        <xdr:cNvSpPr txBox="1"/>
      </xdr:nvSpPr>
      <xdr:spPr>
        <a:xfrm>
          <a:off x="863111" y="168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159800</xdr:rowOff>
    </xdr:from>
    <xdr:to>
      <xdr:col>55</xdr:col>
      <xdr:colOff>0</xdr:colOff>
      <xdr:row>31</xdr:row>
      <xdr:rowOff>56294</xdr:rowOff>
    </xdr:to>
    <xdr:cxnSp macro="">
      <xdr:nvCxnSpPr>
        <xdr:cNvPr id="300" name="直線コネクタ 299"/>
        <xdr:cNvCxnSpPr/>
      </xdr:nvCxnSpPr>
      <xdr:spPr>
        <a:xfrm flipV="1">
          <a:off x="9639300" y="5303300"/>
          <a:ext cx="8382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137430</xdr:rowOff>
    </xdr:from>
    <xdr:to>
      <xdr:col>50</xdr:col>
      <xdr:colOff>114300</xdr:colOff>
      <xdr:row>31</xdr:row>
      <xdr:rowOff>56294</xdr:rowOff>
    </xdr:to>
    <xdr:cxnSp macro="">
      <xdr:nvCxnSpPr>
        <xdr:cNvPr id="303" name="直線コネクタ 302"/>
        <xdr:cNvCxnSpPr/>
      </xdr:nvCxnSpPr>
      <xdr:spPr>
        <a:xfrm>
          <a:off x="8750300" y="5280930"/>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8174</xdr:rowOff>
    </xdr:from>
    <xdr:to>
      <xdr:col>45</xdr:col>
      <xdr:colOff>177800</xdr:colOff>
      <xdr:row>30</xdr:row>
      <xdr:rowOff>137430</xdr:rowOff>
    </xdr:to>
    <xdr:cxnSp macro="">
      <xdr:nvCxnSpPr>
        <xdr:cNvPr id="306" name="直線コネクタ 305"/>
        <xdr:cNvCxnSpPr/>
      </xdr:nvCxnSpPr>
      <xdr:spPr>
        <a:xfrm>
          <a:off x="7861300" y="5151674"/>
          <a:ext cx="889000" cy="1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8174</xdr:rowOff>
    </xdr:from>
    <xdr:to>
      <xdr:col>41</xdr:col>
      <xdr:colOff>50800</xdr:colOff>
      <xdr:row>31</xdr:row>
      <xdr:rowOff>13986</xdr:rowOff>
    </xdr:to>
    <xdr:cxnSp macro="">
      <xdr:nvCxnSpPr>
        <xdr:cNvPr id="309" name="直線コネクタ 308"/>
        <xdr:cNvCxnSpPr/>
      </xdr:nvCxnSpPr>
      <xdr:spPr>
        <a:xfrm flipV="1">
          <a:off x="6972300" y="5151674"/>
          <a:ext cx="889000" cy="1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18769</xdr:rowOff>
    </xdr:from>
    <xdr:to>
      <xdr:col>41</xdr:col>
      <xdr:colOff>101600</xdr:colOff>
      <xdr:row>35</xdr:row>
      <xdr:rowOff>120369</xdr:rowOff>
    </xdr:to>
    <xdr:sp macro="" textlink="">
      <xdr:nvSpPr>
        <xdr:cNvPr id="310" name="フローチャート: 判断 309"/>
        <xdr:cNvSpPr/>
      </xdr:nvSpPr>
      <xdr:spPr>
        <a:xfrm>
          <a:off x="7810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111496</xdr:rowOff>
    </xdr:from>
    <xdr:ext cx="534377" cy="259045"/>
    <xdr:sp macro="" textlink="">
      <xdr:nvSpPr>
        <xdr:cNvPr id="311" name="テキスト ボックス 310"/>
        <xdr:cNvSpPr txBox="1"/>
      </xdr:nvSpPr>
      <xdr:spPr>
        <a:xfrm>
          <a:off x="7594111" y="61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84246</xdr:rowOff>
    </xdr:from>
    <xdr:to>
      <xdr:col>36</xdr:col>
      <xdr:colOff>165100</xdr:colOff>
      <xdr:row>36</xdr:row>
      <xdr:rowOff>14396</xdr:rowOff>
    </xdr:to>
    <xdr:sp macro="" textlink="">
      <xdr:nvSpPr>
        <xdr:cNvPr id="312" name="フローチャート: 判断 311"/>
        <xdr:cNvSpPr/>
      </xdr:nvSpPr>
      <xdr:spPr>
        <a:xfrm>
          <a:off x="6921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5523</xdr:rowOff>
    </xdr:from>
    <xdr:ext cx="534377" cy="259045"/>
    <xdr:sp macro="" textlink="">
      <xdr:nvSpPr>
        <xdr:cNvPr id="313" name="テキスト ボックス 312"/>
        <xdr:cNvSpPr txBox="1"/>
      </xdr:nvSpPr>
      <xdr:spPr>
        <a:xfrm>
          <a:off x="6705111" y="61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109000</xdr:rowOff>
    </xdr:from>
    <xdr:to>
      <xdr:col>55</xdr:col>
      <xdr:colOff>50800</xdr:colOff>
      <xdr:row>31</xdr:row>
      <xdr:rowOff>39150</xdr:rowOff>
    </xdr:to>
    <xdr:sp macro="" textlink="">
      <xdr:nvSpPr>
        <xdr:cNvPr id="319" name="楕円 318"/>
        <xdr:cNvSpPr/>
      </xdr:nvSpPr>
      <xdr:spPr>
        <a:xfrm>
          <a:off x="10426700" y="52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62027</xdr:rowOff>
    </xdr:from>
    <xdr:ext cx="599010" cy="259045"/>
    <xdr:sp macro="" textlink="">
      <xdr:nvSpPr>
        <xdr:cNvPr id="320" name="補助費等該当値テキスト"/>
        <xdr:cNvSpPr txBox="1"/>
      </xdr:nvSpPr>
      <xdr:spPr>
        <a:xfrm>
          <a:off x="10528300" y="520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5494</xdr:rowOff>
    </xdr:from>
    <xdr:to>
      <xdr:col>50</xdr:col>
      <xdr:colOff>165100</xdr:colOff>
      <xdr:row>31</xdr:row>
      <xdr:rowOff>107094</xdr:rowOff>
    </xdr:to>
    <xdr:sp macro="" textlink="">
      <xdr:nvSpPr>
        <xdr:cNvPr id="321" name="楕円 320"/>
        <xdr:cNvSpPr/>
      </xdr:nvSpPr>
      <xdr:spPr>
        <a:xfrm>
          <a:off x="9588500" y="53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123621</xdr:rowOff>
    </xdr:from>
    <xdr:ext cx="599010" cy="259045"/>
    <xdr:sp macro="" textlink="">
      <xdr:nvSpPr>
        <xdr:cNvPr id="322" name="テキスト ボックス 321"/>
        <xdr:cNvSpPr txBox="1"/>
      </xdr:nvSpPr>
      <xdr:spPr>
        <a:xfrm>
          <a:off x="9339795" y="509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86630</xdr:rowOff>
    </xdr:from>
    <xdr:to>
      <xdr:col>46</xdr:col>
      <xdr:colOff>38100</xdr:colOff>
      <xdr:row>31</xdr:row>
      <xdr:rowOff>16780</xdr:rowOff>
    </xdr:to>
    <xdr:sp macro="" textlink="">
      <xdr:nvSpPr>
        <xdr:cNvPr id="323" name="楕円 322"/>
        <xdr:cNvSpPr/>
      </xdr:nvSpPr>
      <xdr:spPr>
        <a:xfrm>
          <a:off x="8699500" y="52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33307</xdr:rowOff>
    </xdr:from>
    <xdr:ext cx="599010" cy="259045"/>
    <xdr:sp macro="" textlink="">
      <xdr:nvSpPr>
        <xdr:cNvPr id="324" name="テキスト ボックス 323"/>
        <xdr:cNvSpPr txBox="1"/>
      </xdr:nvSpPr>
      <xdr:spPr>
        <a:xfrm>
          <a:off x="8450795" y="500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128824</xdr:rowOff>
    </xdr:from>
    <xdr:to>
      <xdr:col>41</xdr:col>
      <xdr:colOff>101600</xdr:colOff>
      <xdr:row>30</xdr:row>
      <xdr:rowOff>58974</xdr:rowOff>
    </xdr:to>
    <xdr:sp macro="" textlink="">
      <xdr:nvSpPr>
        <xdr:cNvPr id="325" name="楕円 324"/>
        <xdr:cNvSpPr/>
      </xdr:nvSpPr>
      <xdr:spPr>
        <a:xfrm>
          <a:off x="7810500" y="51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75501</xdr:rowOff>
    </xdr:from>
    <xdr:ext cx="599010" cy="259045"/>
    <xdr:sp macro="" textlink="">
      <xdr:nvSpPr>
        <xdr:cNvPr id="326" name="テキスト ボックス 325"/>
        <xdr:cNvSpPr txBox="1"/>
      </xdr:nvSpPr>
      <xdr:spPr>
        <a:xfrm>
          <a:off x="7561795" y="487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134636</xdr:rowOff>
    </xdr:from>
    <xdr:to>
      <xdr:col>36</xdr:col>
      <xdr:colOff>165100</xdr:colOff>
      <xdr:row>31</xdr:row>
      <xdr:rowOff>64786</xdr:rowOff>
    </xdr:to>
    <xdr:sp macro="" textlink="">
      <xdr:nvSpPr>
        <xdr:cNvPr id="327" name="楕円 326"/>
        <xdr:cNvSpPr/>
      </xdr:nvSpPr>
      <xdr:spPr>
        <a:xfrm>
          <a:off x="6921500" y="52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81313</xdr:rowOff>
    </xdr:from>
    <xdr:ext cx="599010" cy="259045"/>
    <xdr:sp macro="" textlink="">
      <xdr:nvSpPr>
        <xdr:cNvPr id="328" name="テキスト ボックス 327"/>
        <xdr:cNvSpPr txBox="1"/>
      </xdr:nvSpPr>
      <xdr:spPr>
        <a:xfrm>
          <a:off x="6672795" y="50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131724</xdr:rowOff>
    </xdr:from>
    <xdr:to>
      <xdr:col>55</xdr:col>
      <xdr:colOff>0</xdr:colOff>
      <xdr:row>57</xdr:row>
      <xdr:rowOff>151746</xdr:rowOff>
    </xdr:to>
    <xdr:cxnSp macro="">
      <xdr:nvCxnSpPr>
        <xdr:cNvPr id="353" name="直線コネクタ 352"/>
        <xdr:cNvCxnSpPr/>
      </xdr:nvCxnSpPr>
      <xdr:spPr>
        <a:xfrm>
          <a:off x="9639300" y="9904374"/>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131724</xdr:rowOff>
    </xdr:from>
    <xdr:to>
      <xdr:col>50</xdr:col>
      <xdr:colOff>114300</xdr:colOff>
      <xdr:row>57</xdr:row>
      <xdr:rowOff>164338</xdr:rowOff>
    </xdr:to>
    <xdr:cxnSp macro="">
      <xdr:nvCxnSpPr>
        <xdr:cNvPr id="356" name="直線コネクタ 355"/>
        <xdr:cNvCxnSpPr/>
      </xdr:nvCxnSpPr>
      <xdr:spPr>
        <a:xfrm flipV="1">
          <a:off x="8750300" y="9904374"/>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163632</xdr:rowOff>
    </xdr:from>
    <xdr:to>
      <xdr:col>45</xdr:col>
      <xdr:colOff>177800</xdr:colOff>
      <xdr:row>57</xdr:row>
      <xdr:rowOff>164338</xdr:rowOff>
    </xdr:to>
    <xdr:cxnSp macro="">
      <xdr:nvCxnSpPr>
        <xdr:cNvPr id="359" name="直線コネクタ 358"/>
        <xdr:cNvCxnSpPr/>
      </xdr:nvCxnSpPr>
      <xdr:spPr>
        <a:xfrm>
          <a:off x="7861300" y="9936282"/>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132208</xdr:rowOff>
    </xdr:from>
    <xdr:to>
      <xdr:col>41</xdr:col>
      <xdr:colOff>50800</xdr:colOff>
      <xdr:row>57</xdr:row>
      <xdr:rowOff>163632</xdr:rowOff>
    </xdr:to>
    <xdr:cxnSp macro="">
      <xdr:nvCxnSpPr>
        <xdr:cNvPr id="362" name="直線コネクタ 361"/>
        <xdr:cNvCxnSpPr/>
      </xdr:nvCxnSpPr>
      <xdr:spPr>
        <a:xfrm>
          <a:off x="6972300" y="9904858"/>
          <a:ext cx="889000" cy="3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97210</xdr:rowOff>
    </xdr:from>
    <xdr:to>
      <xdr:col>41</xdr:col>
      <xdr:colOff>101600</xdr:colOff>
      <xdr:row>58</xdr:row>
      <xdr:rowOff>27360</xdr:rowOff>
    </xdr:to>
    <xdr:sp macro="" textlink="">
      <xdr:nvSpPr>
        <xdr:cNvPr id="363" name="フローチャート: 判断 362"/>
        <xdr:cNvSpPr/>
      </xdr:nvSpPr>
      <xdr:spPr>
        <a:xfrm>
          <a:off x="7810500" y="986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43887</xdr:rowOff>
    </xdr:from>
    <xdr:ext cx="534377" cy="259045"/>
    <xdr:sp macro="" textlink="">
      <xdr:nvSpPr>
        <xdr:cNvPr id="364" name="テキスト ボックス 363"/>
        <xdr:cNvSpPr txBox="1"/>
      </xdr:nvSpPr>
      <xdr:spPr>
        <a:xfrm>
          <a:off x="7594111" y="96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85120</xdr:rowOff>
    </xdr:from>
    <xdr:to>
      <xdr:col>36</xdr:col>
      <xdr:colOff>165100</xdr:colOff>
      <xdr:row>58</xdr:row>
      <xdr:rowOff>15270</xdr:rowOff>
    </xdr:to>
    <xdr:sp macro="" textlink="">
      <xdr:nvSpPr>
        <xdr:cNvPr id="365" name="フローチャート: 判断 364"/>
        <xdr:cNvSpPr/>
      </xdr:nvSpPr>
      <xdr:spPr>
        <a:xfrm>
          <a:off x="6921500" y="985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6397</xdr:rowOff>
    </xdr:from>
    <xdr:ext cx="599010" cy="259045"/>
    <xdr:sp macro="" textlink="">
      <xdr:nvSpPr>
        <xdr:cNvPr id="366" name="テキスト ボックス 365"/>
        <xdr:cNvSpPr txBox="1"/>
      </xdr:nvSpPr>
      <xdr:spPr>
        <a:xfrm>
          <a:off x="6672795" y="995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100946</xdr:rowOff>
    </xdr:from>
    <xdr:to>
      <xdr:col>55</xdr:col>
      <xdr:colOff>50800</xdr:colOff>
      <xdr:row>58</xdr:row>
      <xdr:rowOff>31096</xdr:rowOff>
    </xdr:to>
    <xdr:sp macro="" textlink="">
      <xdr:nvSpPr>
        <xdr:cNvPr id="372" name="楕円 371"/>
        <xdr:cNvSpPr/>
      </xdr:nvSpPr>
      <xdr:spPr>
        <a:xfrm>
          <a:off x="10426700" y="9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80924</xdr:rowOff>
    </xdr:from>
    <xdr:to>
      <xdr:col>50</xdr:col>
      <xdr:colOff>165100</xdr:colOff>
      <xdr:row>58</xdr:row>
      <xdr:rowOff>11074</xdr:rowOff>
    </xdr:to>
    <xdr:sp macro="" textlink="">
      <xdr:nvSpPr>
        <xdr:cNvPr id="374" name="楕円 373"/>
        <xdr:cNvSpPr/>
      </xdr:nvSpPr>
      <xdr:spPr>
        <a:xfrm>
          <a:off x="9588500" y="9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27601</xdr:rowOff>
    </xdr:from>
    <xdr:ext cx="599010" cy="259045"/>
    <xdr:sp macro="" textlink="">
      <xdr:nvSpPr>
        <xdr:cNvPr id="375" name="テキスト ボックス 374"/>
        <xdr:cNvSpPr txBox="1"/>
      </xdr:nvSpPr>
      <xdr:spPr>
        <a:xfrm>
          <a:off x="9339795" y="962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113538</xdr:rowOff>
    </xdr:from>
    <xdr:to>
      <xdr:col>46</xdr:col>
      <xdr:colOff>38100</xdr:colOff>
      <xdr:row>58</xdr:row>
      <xdr:rowOff>43688</xdr:rowOff>
    </xdr:to>
    <xdr:sp macro="" textlink="">
      <xdr:nvSpPr>
        <xdr:cNvPr id="376" name="楕円 375"/>
        <xdr:cNvSpPr/>
      </xdr:nvSpPr>
      <xdr:spPr>
        <a:xfrm>
          <a:off x="8699500" y="98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34815</xdr:rowOff>
    </xdr:from>
    <xdr:ext cx="534377" cy="259045"/>
    <xdr:sp macro="" textlink="">
      <xdr:nvSpPr>
        <xdr:cNvPr id="377" name="テキスト ボックス 376"/>
        <xdr:cNvSpPr txBox="1"/>
      </xdr:nvSpPr>
      <xdr:spPr>
        <a:xfrm>
          <a:off x="8483111" y="99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112832</xdr:rowOff>
    </xdr:from>
    <xdr:to>
      <xdr:col>41</xdr:col>
      <xdr:colOff>101600</xdr:colOff>
      <xdr:row>58</xdr:row>
      <xdr:rowOff>42982</xdr:rowOff>
    </xdr:to>
    <xdr:sp macro="" textlink="">
      <xdr:nvSpPr>
        <xdr:cNvPr id="378" name="楕円 377"/>
        <xdr:cNvSpPr/>
      </xdr:nvSpPr>
      <xdr:spPr>
        <a:xfrm>
          <a:off x="7810500" y="98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34109</xdr:rowOff>
    </xdr:from>
    <xdr:ext cx="534377" cy="259045"/>
    <xdr:sp macro="" textlink="">
      <xdr:nvSpPr>
        <xdr:cNvPr id="379" name="テキスト ボックス 378"/>
        <xdr:cNvSpPr txBox="1"/>
      </xdr:nvSpPr>
      <xdr:spPr>
        <a:xfrm>
          <a:off x="7594111" y="99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81408</xdr:rowOff>
    </xdr:from>
    <xdr:to>
      <xdr:col>36</xdr:col>
      <xdr:colOff>165100</xdr:colOff>
      <xdr:row>58</xdr:row>
      <xdr:rowOff>11558</xdr:rowOff>
    </xdr:to>
    <xdr:sp macro="" textlink="">
      <xdr:nvSpPr>
        <xdr:cNvPr id="380" name="楕円 379"/>
        <xdr:cNvSpPr/>
      </xdr:nvSpPr>
      <xdr:spPr>
        <a:xfrm>
          <a:off x="6921500" y="98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28085</xdr:rowOff>
    </xdr:from>
    <xdr:ext cx="599010" cy="259045"/>
    <xdr:sp macro="" textlink="">
      <xdr:nvSpPr>
        <xdr:cNvPr id="381" name="テキスト ボックス 380"/>
        <xdr:cNvSpPr txBox="1"/>
      </xdr:nvSpPr>
      <xdr:spPr>
        <a:xfrm>
          <a:off x="6672795" y="962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12126</xdr:rowOff>
    </xdr:from>
    <xdr:to>
      <xdr:col>55</xdr:col>
      <xdr:colOff>0</xdr:colOff>
      <xdr:row>78</xdr:row>
      <xdr:rowOff>20560</xdr:rowOff>
    </xdr:to>
    <xdr:cxnSp macro="">
      <xdr:nvCxnSpPr>
        <xdr:cNvPr id="406" name="直線コネクタ 405"/>
        <xdr:cNvCxnSpPr/>
      </xdr:nvCxnSpPr>
      <xdr:spPr>
        <a:xfrm flipV="1">
          <a:off x="9639300" y="13385226"/>
          <a:ext cx="8382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12971</xdr:rowOff>
    </xdr:from>
    <xdr:to>
      <xdr:col>50</xdr:col>
      <xdr:colOff>114300</xdr:colOff>
      <xdr:row>78</xdr:row>
      <xdr:rowOff>20560</xdr:rowOff>
    </xdr:to>
    <xdr:cxnSp macro="">
      <xdr:nvCxnSpPr>
        <xdr:cNvPr id="409" name="直線コネクタ 408"/>
        <xdr:cNvCxnSpPr/>
      </xdr:nvCxnSpPr>
      <xdr:spPr>
        <a:xfrm>
          <a:off x="8750300" y="13386071"/>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7908</xdr:rowOff>
    </xdr:from>
    <xdr:to>
      <xdr:col>45</xdr:col>
      <xdr:colOff>177800</xdr:colOff>
      <xdr:row>78</xdr:row>
      <xdr:rowOff>12971</xdr:rowOff>
    </xdr:to>
    <xdr:cxnSp macro="">
      <xdr:nvCxnSpPr>
        <xdr:cNvPr id="412" name="直線コネクタ 411"/>
        <xdr:cNvCxnSpPr/>
      </xdr:nvCxnSpPr>
      <xdr:spPr>
        <a:xfrm>
          <a:off x="7861300" y="13381008"/>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150030</xdr:rowOff>
    </xdr:from>
    <xdr:to>
      <xdr:col>41</xdr:col>
      <xdr:colOff>50800</xdr:colOff>
      <xdr:row>78</xdr:row>
      <xdr:rowOff>7908</xdr:rowOff>
    </xdr:to>
    <xdr:cxnSp macro="">
      <xdr:nvCxnSpPr>
        <xdr:cNvPr id="415" name="直線コネクタ 414"/>
        <xdr:cNvCxnSpPr/>
      </xdr:nvCxnSpPr>
      <xdr:spPr>
        <a:xfrm>
          <a:off x="6972300" y="13351680"/>
          <a:ext cx="889000" cy="2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122949</xdr:rowOff>
    </xdr:from>
    <xdr:to>
      <xdr:col>41</xdr:col>
      <xdr:colOff>101600</xdr:colOff>
      <xdr:row>78</xdr:row>
      <xdr:rowOff>53099</xdr:rowOff>
    </xdr:to>
    <xdr:sp macro="" textlink="">
      <xdr:nvSpPr>
        <xdr:cNvPr id="416" name="フローチャート: 判断 415"/>
        <xdr:cNvSpPr/>
      </xdr:nvSpPr>
      <xdr:spPr>
        <a:xfrm>
          <a:off x="7810500" y="133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69626</xdr:rowOff>
    </xdr:from>
    <xdr:ext cx="534377" cy="259045"/>
    <xdr:sp macro="" textlink="">
      <xdr:nvSpPr>
        <xdr:cNvPr id="417" name="テキスト ボックス 416"/>
        <xdr:cNvSpPr txBox="1"/>
      </xdr:nvSpPr>
      <xdr:spPr>
        <a:xfrm>
          <a:off x="7594111" y="130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116246</xdr:rowOff>
    </xdr:from>
    <xdr:to>
      <xdr:col>36</xdr:col>
      <xdr:colOff>165100</xdr:colOff>
      <xdr:row>78</xdr:row>
      <xdr:rowOff>46396</xdr:rowOff>
    </xdr:to>
    <xdr:sp macro="" textlink="">
      <xdr:nvSpPr>
        <xdr:cNvPr id="418" name="フローチャート: 判断 417"/>
        <xdr:cNvSpPr/>
      </xdr:nvSpPr>
      <xdr:spPr>
        <a:xfrm>
          <a:off x="6921500" y="1331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37523</xdr:rowOff>
    </xdr:from>
    <xdr:ext cx="534377" cy="259045"/>
    <xdr:sp macro="" textlink="">
      <xdr:nvSpPr>
        <xdr:cNvPr id="419" name="テキスト ボックス 418"/>
        <xdr:cNvSpPr txBox="1"/>
      </xdr:nvSpPr>
      <xdr:spPr>
        <a:xfrm>
          <a:off x="6705111" y="134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132776</xdr:rowOff>
    </xdr:from>
    <xdr:to>
      <xdr:col>55</xdr:col>
      <xdr:colOff>50800</xdr:colOff>
      <xdr:row>78</xdr:row>
      <xdr:rowOff>62926</xdr:rowOff>
    </xdr:to>
    <xdr:sp macro="" textlink="">
      <xdr:nvSpPr>
        <xdr:cNvPr id="425" name="楕円 424"/>
        <xdr:cNvSpPr/>
      </xdr:nvSpPr>
      <xdr:spPr>
        <a:xfrm>
          <a:off x="10426700" y="133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92153</xdr:rowOff>
    </xdr:from>
    <xdr:ext cx="534377" cy="259045"/>
    <xdr:sp macro="" textlink="">
      <xdr:nvSpPr>
        <xdr:cNvPr id="426" name="普通建設事業費 （ うち新規整備　）該当値テキスト"/>
        <xdr:cNvSpPr txBox="1"/>
      </xdr:nvSpPr>
      <xdr:spPr>
        <a:xfrm>
          <a:off x="10528300" y="131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141210</xdr:rowOff>
    </xdr:from>
    <xdr:to>
      <xdr:col>50</xdr:col>
      <xdr:colOff>165100</xdr:colOff>
      <xdr:row>78</xdr:row>
      <xdr:rowOff>71360</xdr:rowOff>
    </xdr:to>
    <xdr:sp macro="" textlink="">
      <xdr:nvSpPr>
        <xdr:cNvPr id="427" name="楕円 426"/>
        <xdr:cNvSpPr/>
      </xdr:nvSpPr>
      <xdr:spPr>
        <a:xfrm>
          <a:off x="9588500" y="133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62487</xdr:rowOff>
    </xdr:from>
    <xdr:ext cx="469744" cy="259045"/>
    <xdr:sp macro="" textlink="">
      <xdr:nvSpPr>
        <xdr:cNvPr id="428" name="テキスト ボックス 427"/>
        <xdr:cNvSpPr txBox="1"/>
      </xdr:nvSpPr>
      <xdr:spPr>
        <a:xfrm>
          <a:off x="9404428" y="1343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133621</xdr:rowOff>
    </xdr:from>
    <xdr:to>
      <xdr:col>46</xdr:col>
      <xdr:colOff>38100</xdr:colOff>
      <xdr:row>78</xdr:row>
      <xdr:rowOff>63771</xdr:rowOff>
    </xdr:to>
    <xdr:sp macro="" textlink="">
      <xdr:nvSpPr>
        <xdr:cNvPr id="429" name="楕円 428"/>
        <xdr:cNvSpPr/>
      </xdr:nvSpPr>
      <xdr:spPr>
        <a:xfrm>
          <a:off x="8699500" y="133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54898</xdr:rowOff>
    </xdr:from>
    <xdr:ext cx="534377" cy="259045"/>
    <xdr:sp macro="" textlink="">
      <xdr:nvSpPr>
        <xdr:cNvPr id="430" name="テキスト ボックス 429"/>
        <xdr:cNvSpPr txBox="1"/>
      </xdr:nvSpPr>
      <xdr:spPr>
        <a:xfrm>
          <a:off x="8483111" y="134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128558</xdr:rowOff>
    </xdr:from>
    <xdr:to>
      <xdr:col>41</xdr:col>
      <xdr:colOff>101600</xdr:colOff>
      <xdr:row>78</xdr:row>
      <xdr:rowOff>58708</xdr:rowOff>
    </xdr:to>
    <xdr:sp macro="" textlink="">
      <xdr:nvSpPr>
        <xdr:cNvPr id="431" name="楕円 430"/>
        <xdr:cNvSpPr/>
      </xdr:nvSpPr>
      <xdr:spPr>
        <a:xfrm>
          <a:off x="7810500" y="13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49835</xdr:rowOff>
    </xdr:from>
    <xdr:ext cx="534377" cy="259045"/>
    <xdr:sp macro="" textlink="">
      <xdr:nvSpPr>
        <xdr:cNvPr id="432" name="テキスト ボックス 431"/>
        <xdr:cNvSpPr txBox="1"/>
      </xdr:nvSpPr>
      <xdr:spPr>
        <a:xfrm>
          <a:off x="7594111" y="134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99230</xdr:rowOff>
    </xdr:from>
    <xdr:to>
      <xdr:col>36</xdr:col>
      <xdr:colOff>165100</xdr:colOff>
      <xdr:row>78</xdr:row>
      <xdr:rowOff>29380</xdr:rowOff>
    </xdr:to>
    <xdr:sp macro="" textlink="">
      <xdr:nvSpPr>
        <xdr:cNvPr id="433" name="楕円 432"/>
        <xdr:cNvSpPr/>
      </xdr:nvSpPr>
      <xdr:spPr>
        <a:xfrm>
          <a:off x="6921500" y="133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45907</xdr:rowOff>
    </xdr:from>
    <xdr:ext cx="534377" cy="259045"/>
    <xdr:sp macro="" textlink="">
      <xdr:nvSpPr>
        <xdr:cNvPr id="434" name="テキスト ボックス 433"/>
        <xdr:cNvSpPr txBox="1"/>
      </xdr:nvSpPr>
      <xdr:spPr>
        <a:xfrm>
          <a:off x="6705111" y="130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65132</xdr:rowOff>
    </xdr:from>
    <xdr:to>
      <xdr:col>55</xdr:col>
      <xdr:colOff>0</xdr:colOff>
      <xdr:row>96</xdr:row>
      <xdr:rowOff>58471</xdr:rowOff>
    </xdr:to>
    <xdr:cxnSp macro="">
      <xdr:nvCxnSpPr>
        <xdr:cNvPr id="465" name="直線コネクタ 464"/>
        <xdr:cNvCxnSpPr/>
      </xdr:nvCxnSpPr>
      <xdr:spPr>
        <a:xfrm>
          <a:off x="9639300" y="16352882"/>
          <a:ext cx="8382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65132</xdr:rowOff>
    </xdr:from>
    <xdr:to>
      <xdr:col>50</xdr:col>
      <xdr:colOff>114300</xdr:colOff>
      <xdr:row>97</xdr:row>
      <xdr:rowOff>151239</xdr:rowOff>
    </xdr:to>
    <xdr:cxnSp macro="">
      <xdr:nvCxnSpPr>
        <xdr:cNvPr id="468" name="直線コネクタ 467"/>
        <xdr:cNvCxnSpPr/>
      </xdr:nvCxnSpPr>
      <xdr:spPr>
        <a:xfrm flipV="1">
          <a:off x="8750300" y="16352882"/>
          <a:ext cx="889000" cy="4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151239</xdr:rowOff>
    </xdr:from>
    <xdr:to>
      <xdr:col>45</xdr:col>
      <xdr:colOff>177800</xdr:colOff>
      <xdr:row>98</xdr:row>
      <xdr:rowOff>138894</xdr:rowOff>
    </xdr:to>
    <xdr:cxnSp macro="">
      <xdr:nvCxnSpPr>
        <xdr:cNvPr id="471" name="直線コネクタ 470"/>
        <xdr:cNvCxnSpPr/>
      </xdr:nvCxnSpPr>
      <xdr:spPr>
        <a:xfrm flipV="1">
          <a:off x="7861300" y="16781889"/>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109220</xdr:rowOff>
    </xdr:from>
    <xdr:to>
      <xdr:col>41</xdr:col>
      <xdr:colOff>50800</xdr:colOff>
      <xdr:row>98</xdr:row>
      <xdr:rowOff>138894</xdr:rowOff>
    </xdr:to>
    <xdr:cxnSp macro="">
      <xdr:nvCxnSpPr>
        <xdr:cNvPr id="474" name="直線コネクタ 473"/>
        <xdr:cNvCxnSpPr/>
      </xdr:nvCxnSpPr>
      <xdr:spPr>
        <a:xfrm>
          <a:off x="6972300" y="16911320"/>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5" name="フローチャート: 判断 474"/>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6" name="テキスト ボックス 475"/>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7" name="フローチャート: 判断 476"/>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8" name="テキスト ボックス 477"/>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7671</xdr:rowOff>
    </xdr:from>
    <xdr:to>
      <xdr:col>55</xdr:col>
      <xdr:colOff>50800</xdr:colOff>
      <xdr:row>96</xdr:row>
      <xdr:rowOff>109271</xdr:rowOff>
    </xdr:to>
    <xdr:sp macro="" textlink="">
      <xdr:nvSpPr>
        <xdr:cNvPr id="484" name="楕円 483"/>
        <xdr:cNvSpPr/>
      </xdr:nvSpPr>
      <xdr:spPr>
        <a:xfrm>
          <a:off x="10426700" y="16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30548</xdr:rowOff>
    </xdr:from>
    <xdr:ext cx="534377" cy="259045"/>
    <xdr:sp macro="" textlink="">
      <xdr:nvSpPr>
        <xdr:cNvPr id="485" name="普通建設事業費 （ うち更新整備　）該当値テキスト"/>
        <xdr:cNvSpPr txBox="1"/>
      </xdr:nvSpPr>
      <xdr:spPr>
        <a:xfrm>
          <a:off x="10528300" y="16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14332</xdr:rowOff>
    </xdr:from>
    <xdr:to>
      <xdr:col>50</xdr:col>
      <xdr:colOff>165100</xdr:colOff>
      <xdr:row>95</xdr:row>
      <xdr:rowOff>115932</xdr:rowOff>
    </xdr:to>
    <xdr:sp macro="" textlink="">
      <xdr:nvSpPr>
        <xdr:cNvPr id="486" name="楕円 485"/>
        <xdr:cNvSpPr/>
      </xdr:nvSpPr>
      <xdr:spPr>
        <a:xfrm>
          <a:off x="9588500" y="163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132459</xdr:rowOff>
    </xdr:from>
    <xdr:ext cx="534377" cy="259045"/>
    <xdr:sp macro="" textlink="">
      <xdr:nvSpPr>
        <xdr:cNvPr id="487" name="テキスト ボックス 486"/>
        <xdr:cNvSpPr txBox="1"/>
      </xdr:nvSpPr>
      <xdr:spPr>
        <a:xfrm>
          <a:off x="9372111" y="160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100439</xdr:rowOff>
    </xdr:from>
    <xdr:to>
      <xdr:col>46</xdr:col>
      <xdr:colOff>38100</xdr:colOff>
      <xdr:row>98</xdr:row>
      <xdr:rowOff>30589</xdr:rowOff>
    </xdr:to>
    <xdr:sp macro="" textlink="">
      <xdr:nvSpPr>
        <xdr:cNvPr id="488" name="楕円 487"/>
        <xdr:cNvSpPr/>
      </xdr:nvSpPr>
      <xdr:spPr>
        <a:xfrm>
          <a:off x="8699500" y="167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21716</xdr:rowOff>
    </xdr:from>
    <xdr:ext cx="534377" cy="259045"/>
    <xdr:sp macro="" textlink="">
      <xdr:nvSpPr>
        <xdr:cNvPr id="489" name="テキスト ボックス 488"/>
        <xdr:cNvSpPr txBox="1"/>
      </xdr:nvSpPr>
      <xdr:spPr>
        <a:xfrm>
          <a:off x="8483111" y="168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88094</xdr:rowOff>
    </xdr:from>
    <xdr:to>
      <xdr:col>41</xdr:col>
      <xdr:colOff>101600</xdr:colOff>
      <xdr:row>99</xdr:row>
      <xdr:rowOff>18244</xdr:rowOff>
    </xdr:to>
    <xdr:sp macro="" textlink="">
      <xdr:nvSpPr>
        <xdr:cNvPr id="490" name="楕円 489"/>
        <xdr:cNvSpPr/>
      </xdr:nvSpPr>
      <xdr:spPr>
        <a:xfrm>
          <a:off x="7810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9371</xdr:rowOff>
    </xdr:from>
    <xdr:ext cx="534377" cy="259045"/>
    <xdr:sp macro="" textlink="">
      <xdr:nvSpPr>
        <xdr:cNvPr id="491" name="テキスト ボックス 490"/>
        <xdr:cNvSpPr txBox="1"/>
      </xdr:nvSpPr>
      <xdr:spPr>
        <a:xfrm>
          <a:off x="7594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58420</xdr:rowOff>
    </xdr:from>
    <xdr:to>
      <xdr:col>36</xdr:col>
      <xdr:colOff>165100</xdr:colOff>
      <xdr:row>98</xdr:row>
      <xdr:rowOff>160020</xdr:rowOff>
    </xdr:to>
    <xdr:sp macro="" textlink="">
      <xdr:nvSpPr>
        <xdr:cNvPr id="492" name="楕円 491"/>
        <xdr:cNvSpPr/>
      </xdr:nvSpPr>
      <xdr:spPr>
        <a:xfrm>
          <a:off x="6921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151147</xdr:rowOff>
    </xdr:from>
    <xdr:ext cx="534377" cy="259045"/>
    <xdr:sp macro="" textlink="">
      <xdr:nvSpPr>
        <xdr:cNvPr id="493" name="テキスト ボックス 492"/>
        <xdr:cNvSpPr txBox="1"/>
      </xdr:nvSpPr>
      <xdr:spPr>
        <a:xfrm>
          <a:off x="670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100612</xdr:rowOff>
    </xdr:from>
    <xdr:to>
      <xdr:col>85</xdr:col>
      <xdr:colOff>127000</xdr:colOff>
      <xdr:row>38</xdr:row>
      <xdr:rowOff>136429</xdr:rowOff>
    </xdr:to>
    <xdr:cxnSp macro="">
      <xdr:nvCxnSpPr>
        <xdr:cNvPr id="520" name="直線コネクタ 519"/>
        <xdr:cNvCxnSpPr/>
      </xdr:nvCxnSpPr>
      <xdr:spPr>
        <a:xfrm flipV="1">
          <a:off x="15481300" y="6615712"/>
          <a:ext cx="838200" cy="3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136429</xdr:rowOff>
    </xdr:from>
    <xdr:to>
      <xdr:col>81</xdr:col>
      <xdr:colOff>50800</xdr:colOff>
      <xdr:row>38</xdr:row>
      <xdr:rowOff>136973</xdr:rowOff>
    </xdr:to>
    <xdr:cxnSp macro="">
      <xdr:nvCxnSpPr>
        <xdr:cNvPr id="523" name="直線コネクタ 522"/>
        <xdr:cNvCxnSpPr/>
      </xdr:nvCxnSpPr>
      <xdr:spPr>
        <a:xfrm flipV="1">
          <a:off x="14592300" y="6651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136065</xdr:rowOff>
    </xdr:from>
    <xdr:to>
      <xdr:col>76</xdr:col>
      <xdr:colOff>114300</xdr:colOff>
      <xdr:row>38</xdr:row>
      <xdr:rowOff>136973</xdr:rowOff>
    </xdr:to>
    <xdr:cxnSp macro="">
      <xdr:nvCxnSpPr>
        <xdr:cNvPr id="526" name="直線コネクタ 525"/>
        <xdr:cNvCxnSpPr/>
      </xdr:nvCxnSpPr>
      <xdr:spPr>
        <a:xfrm>
          <a:off x="13703300" y="6651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136065</xdr:rowOff>
    </xdr:from>
    <xdr:to>
      <xdr:col>71</xdr:col>
      <xdr:colOff>177800</xdr:colOff>
      <xdr:row>38</xdr:row>
      <xdr:rowOff>136984</xdr:rowOff>
    </xdr:to>
    <xdr:cxnSp macro="">
      <xdr:nvCxnSpPr>
        <xdr:cNvPr id="529" name="直線コネクタ 528"/>
        <xdr:cNvCxnSpPr/>
      </xdr:nvCxnSpPr>
      <xdr:spPr>
        <a:xfrm flipV="1">
          <a:off x="12814300" y="6651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77546</xdr:rowOff>
    </xdr:from>
    <xdr:to>
      <xdr:col>72</xdr:col>
      <xdr:colOff>38100</xdr:colOff>
      <xdr:row>39</xdr:row>
      <xdr:rowOff>7696</xdr:rowOff>
    </xdr:to>
    <xdr:sp macro="" textlink="">
      <xdr:nvSpPr>
        <xdr:cNvPr id="530" name="フローチャート: 判断 529"/>
        <xdr:cNvSpPr/>
      </xdr:nvSpPr>
      <xdr:spPr>
        <a:xfrm>
          <a:off x="13652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24222</xdr:rowOff>
    </xdr:from>
    <xdr:ext cx="469744" cy="259045"/>
    <xdr:sp macro="" textlink="">
      <xdr:nvSpPr>
        <xdr:cNvPr id="531" name="テキスト ボックス 530"/>
        <xdr:cNvSpPr txBox="1"/>
      </xdr:nvSpPr>
      <xdr:spPr>
        <a:xfrm>
          <a:off x="13468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70358</xdr:rowOff>
    </xdr:from>
    <xdr:to>
      <xdr:col>67</xdr:col>
      <xdr:colOff>101600</xdr:colOff>
      <xdr:row>39</xdr:row>
      <xdr:rowOff>508</xdr:rowOff>
    </xdr:to>
    <xdr:sp macro="" textlink="">
      <xdr:nvSpPr>
        <xdr:cNvPr id="532" name="フローチャート: 判断 531"/>
        <xdr:cNvSpPr/>
      </xdr:nvSpPr>
      <xdr:spPr>
        <a:xfrm>
          <a:off x="12763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17035</xdr:rowOff>
    </xdr:from>
    <xdr:ext cx="469744" cy="259045"/>
    <xdr:sp macro="" textlink="">
      <xdr:nvSpPr>
        <xdr:cNvPr id="533" name="テキスト ボックス 532"/>
        <xdr:cNvSpPr txBox="1"/>
      </xdr:nvSpPr>
      <xdr:spPr>
        <a:xfrm>
          <a:off x="12579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49812</xdr:rowOff>
    </xdr:from>
    <xdr:to>
      <xdr:col>85</xdr:col>
      <xdr:colOff>177800</xdr:colOff>
      <xdr:row>38</xdr:row>
      <xdr:rowOff>151412</xdr:rowOff>
    </xdr:to>
    <xdr:sp macro="" textlink="">
      <xdr:nvSpPr>
        <xdr:cNvPr id="539" name="楕円 538"/>
        <xdr:cNvSpPr/>
      </xdr:nvSpPr>
      <xdr:spPr>
        <a:xfrm>
          <a:off x="16268700" y="65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9189</xdr:rowOff>
    </xdr:from>
    <xdr:ext cx="534377" cy="259045"/>
    <xdr:sp macro="" textlink="">
      <xdr:nvSpPr>
        <xdr:cNvPr id="540" name="災害復旧事業費該当値テキスト"/>
        <xdr:cNvSpPr txBox="1"/>
      </xdr:nvSpPr>
      <xdr:spPr>
        <a:xfrm>
          <a:off x="16370300" y="63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85629</xdr:rowOff>
    </xdr:from>
    <xdr:to>
      <xdr:col>81</xdr:col>
      <xdr:colOff>101600</xdr:colOff>
      <xdr:row>39</xdr:row>
      <xdr:rowOff>15779</xdr:rowOff>
    </xdr:to>
    <xdr:sp macro="" textlink="">
      <xdr:nvSpPr>
        <xdr:cNvPr id="541" name="楕円 540"/>
        <xdr:cNvSpPr/>
      </xdr:nvSpPr>
      <xdr:spPr>
        <a:xfrm>
          <a:off x="15430500" y="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6906</xdr:rowOff>
    </xdr:from>
    <xdr:ext cx="469744" cy="259045"/>
    <xdr:sp macro="" textlink="">
      <xdr:nvSpPr>
        <xdr:cNvPr id="542" name="テキスト ボックス 541"/>
        <xdr:cNvSpPr txBox="1"/>
      </xdr:nvSpPr>
      <xdr:spPr>
        <a:xfrm>
          <a:off x="15246428" y="66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86173</xdr:rowOff>
    </xdr:from>
    <xdr:to>
      <xdr:col>76</xdr:col>
      <xdr:colOff>165100</xdr:colOff>
      <xdr:row>39</xdr:row>
      <xdr:rowOff>16323</xdr:rowOff>
    </xdr:to>
    <xdr:sp macro="" textlink="">
      <xdr:nvSpPr>
        <xdr:cNvPr id="543" name="楕円 542"/>
        <xdr:cNvSpPr/>
      </xdr:nvSpPr>
      <xdr:spPr>
        <a:xfrm>
          <a:off x="145415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7450</xdr:rowOff>
    </xdr:from>
    <xdr:ext cx="469744" cy="259045"/>
    <xdr:sp macro="" textlink="">
      <xdr:nvSpPr>
        <xdr:cNvPr id="544" name="テキスト ボックス 543"/>
        <xdr:cNvSpPr txBox="1"/>
      </xdr:nvSpPr>
      <xdr:spPr>
        <a:xfrm>
          <a:off x="14357428" y="66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85265</xdr:rowOff>
    </xdr:from>
    <xdr:to>
      <xdr:col>72</xdr:col>
      <xdr:colOff>38100</xdr:colOff>
      <xdr:row>39</xdr:row>
      <xdr:rowOff>15415</xdr:rowOff>
    </xdr:to>
    <xdr:sp macro="" textlink="">
      <xdr:nvSpPr>
        <xdr:cNvPr id="545" name="楕円 544"/>
        <xdr:cNvSpPr/>
      </xdr:nvSpPr>
      <xdr:spPr>
        <a:xfrm>
          <a:off x="13652500" y="6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6542</xdr:rowOff>
    </xdr:from>
    <xdr:ext cx="469744" cy="259045"/>
    <xdr:sp macro="" textlink="">
      <xdr:nvSpPr>
        <xdr:cNvPr id="546" name="テキスト ボックス 545"/>
        <xdr:cNvSpPr txBox="1"/>
      </xdr:nvSpPr>
      <xdr:spPr>
        <a:xfrm>
          <a:off x="13468428" y="6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86184</xdr:rowOff>
    </xdr:from>
    <xdr:to>
      <xdr:col>67</xdr:col>
      <xdr:colOff>101600</xdr:colOff>
      <xdr:row>39</xdr:row>
      <xdr:rowOff>16334</xdr:rowOff>
    </xdr:to>
    <xdr:sp macro="" textlink="">
      <xdr:nvSpPr>
        <xdr:cNvPr id="547" name="楕円 546"/>
        <xdr:cNvSpPr/>
      </xdr:nvSpPr>
      <xdr:spPr>
        <a:xfrm>
          <a:off x="12763500" y="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7461</xdr:rowOff>
    </xdr:from>
    <xdr:ext cx="469744" cy="259045"/>
    <xdr:sp macro="" textlink="">
      <xdr:nvSpPr>
        <xdr:cNvPr id="548" name="テキスト ボックス 547"/>
        <xdr:cNvSpPr txBox="1"/>
      </xdr:nvSpPr>
      <xdr:spPr>
        <a:xfrm>
          <a:off x="12579428" y="66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62" name="テキスト ボックス 56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4" name="テキスト ボックス 56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6" name="テキスト ボックス 56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2" name="フローチャート: 判断 58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7" name="フローチャート: 判断 58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8" name="テキスト ボックス 58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9" name="テキスト ボックス 59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9" name="直線コネクタ 628"/>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30"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31" name="直線コネクタ 630"/>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32"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33" name="直線コネクタ 632"/>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144196</xdr:rowOff>
    </xdr:from>
    <xdr:to>
      <xdr:col>85</xdr:col>
      <xdr:colOff>127000</xdr:colOff>
      <xdr:row>72</xdr:row>
      <xdr:rowOff>11826</xdr:rowOff>
    </xdr:to>
    <xdr:cxnSp macro="">
      <xdr:nvCxnSpPr>
        <xdr:cNvPr id="634" name="直線コネクタ 633"/>
        <xdr:cNvCxnSpPr/>
      </xdr:nvCxnSpPr>
      <xdr:spPr>
        <a:xfrm>
          <a:off x="15481300" y="12317146"/>
          <a:ext cx="8382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35"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6" name="フローチャート: 判断 635"/>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144196</xdr:rowOff>
    </xdr:from>
    <xdr:to>
      <xdr:col>81</xdr:col>
      <xdr:colOff>50800</xdr:colOff>
      <xdr:row>72</xdr:row>
      <xdr:rowOff>69291</xdr:rowOff>
    </xdr:to>
    <xdr:cxnSp macro="">
      <xdr:nvCxnSpPr>
        <xdr:cNvPr id="637" name="直線コネクタ 636"/>
        <xdr:cNvCxnSpPr/>
      </xdr:nvCxnSpPr>
      <xdr:spPr>
        <a:xfrm flipV="1">
          <a:off x="14592300" y="12317146"/>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8" name="フローチャート: 判断 637"/>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9" name="テキスト ボックス 638"/>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31366</xdr:rowOff>
    </xdr:from>
    <xdr:to>
      <xdr:col>76</xdr:col>
      <xdr:colOff>114300</xdr:colOff>
      <xdr:row>72</xdr:row>
      <xdr:rowOff>69291</xdr:rowOff>
    </xdr:to>
    <xdr:cxnSp macro="">
      <xdr:nvCxnSpPr>
        <xdr:cNvPr id="640" name="直線コネクタ 639"/>
        <xdr:cNvCxnSpPr/>
      </xdr:nvCxnSpPr>
      <xdr:spPr>
        <a:xfrm>
          <a:off x="13703300" y="1237576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41" name="フローチャート: 判断 640"/>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42" name="テキスト ボックス 641"/>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102895</xdr:rowOff>
    </xdr:from>
    <xdr:to>
      <xdr:col>71</xdr:col>
      <xdr:colOff>177800</xdr:colOff>
      <xdr:row>72</xdr:row>
      <xdr:rowOff>31366</xdr:rowOff>
    </xdr:to>
    <xdr:cxnSp macro="">
      <xdr:nvCxnSpPr>
        <xdr:cNvPr id="643" name="直線コネクタ 642"/>
        <xdr:cNvCxnSpPr/>
      </xdr:nvCxnSpPr>
      <xdr:spPr>
        <a:xfrm>
          <a:off x="12814300" y="12275845"/>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44" name="フローチャート: 判断 643"/>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57660</xdr:rowOff>
    </xdr:from>
    <xdr:ext cx="534377" cy="259045"/>
    <xdr:sp macro="" textlink="">
      <xdr:nvSpPr>
        <xdr:cNvPr id="645" name="テキスト ボックス 644"/>
        <xdr:cNvSpPr txBox="1"/>
      </xdr:nvSpPr>
      <xdr:spPr>
        <a:xfrm>
          <a:off x="13436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6" name="フローチャート: 判断 645"/>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7" name="テキスト ボックス 646"/>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132476</xdr:rowOff>
    </xdr:from>
    <xdr:to>
      <xdr:col>85</xdr:col>
      <xdr:colOff>177800</xdr:colOff>
      <xdr:row>72</xdr:row>
      <xdr:rowOff>62626</xdr:rowOff>
    </xdr:to>
    <xdr:sp macro="" textlink="">
      <xdr:nvSpPr>
        <xdr:cNvPr id="653" name="楕円 652"/>
        <xdr:cNvSpPr/>
      </xdr:nvSpPr>
      <xdr:spPr>
        <a:xfrm>
          <a:off x="16268700" y="123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155353</xdr:rowOff>
    </xdr:from>
    <xdr:ext cx="599010" cy="259045"/>
    <xdr:sp macro="" textlink="">
      <xdr:nvSpPr>
        <xdr:cNvPr id="654" name="公債費該当値テキスト"/>
        <xdr:cNvSpPr txBox="1"/>
      </xdr:nvSpPr>
      <xdr:spPr>
        <a:xfrm>
          <a:off x="16370300" y="1215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93396</xdr:rowOff>
    </xdr:from>
    <xdr:to>
      <xdr:col>81</xdr:col>
      <xdr:colOff>101600</xdr:colOff>
      <xdr:row>72</xdr:row>
      <xdr:rowOff>23546</xdr:rowOff>
    </xdr:to>
    <xdr:sp macro="" textlink="">
      <xdr:nvSpPr>
        <xdr:cNvPr id="655" name="楕円 654"/>
        <xdr:cNvSpPr/>
      </xdr:nvSpPr>
      <xdr:spPr>
        <a:xfrm>
          <a:off x="15430500" y="122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40073</xdr:rowOff>
    </xdr:from>
    <xdr:ext cx="599010" cy="259045"/>
    <xdr:sp macro="" textlink="">
      <xdr:nvSpPr>
        <xdr:cNvPr id="656" name="テキスト ボックス 655"/>
        <xdr:cNvSpPr txBox="1"/>
      </xdr:nvSpPr>
      <xdr:spPr>
        <a:xfrm>
          <a:off x="15181795" y="1204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18491</xdr:rowOff>
    </xdr:from>
    <xdr:to>
      <xdr:col>76</xdr:col>
      <xdr:colOff>165100</xdr:colOff>
      <xdr:row>72</xdr:row>
      <xdr:rowOff>120091</xdr:rowOff>
    </xdr:to>
    <xdr:sp macro="" textlink="">
      <xdr:nvSpPr>
        <xdr:cNvPr id="657" name="楕円 656"/>
        <xdr:cNvSpPr/>
      </xdr:nvSpPr>
      <xdr:spPr>
        <a:xfrm>
          <a:off x="14541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136618</xdr:rowOff>
    </xdr:from>
    <xdr:ext cx="599010" cy="259045"/>
    <xdr:sp macro="" textlink="">
      <xdr:nvSpPr>
        <xdr:cNvPr id="658" name="テキスト ボックス 657"/>
        <xdr:cNvSpPr txBox="1"/>
      </xdr:nvSpPr>
      <xdr:spPr>
        <a:xfrm>
          <a:off x="14292795" y="121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152016</xdr:rowOff>
    </xdr:from>
    <xdr:to>
      <xdr:col>72</xdr:col>
      <xdr:colOff>38100</xdr:colOff>
      <xdr:row>72</xdr:row>
      <xdr:rowOff>82166</xdr:rowOff>
    </xdr:to>
    <xdr:sp macro="" textlink="">
      <xdr:nvSpPr>
        <xdr:cNvPr id="659" name="楕円 658"/>
        <xdr:cNvSpPr/>
      </xdr:nvSpPr>
      <xdr:spPr>
        <a:xfrm>
          <a:off x="13652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98693</xdr:rowOff>
    </xdr:from>
    <xdr:ext cx="599010" cy="259045"/>
    <xdr:sp macro="" textlink="">
      <xdr:nvSpPr>
        <xdr:cNvPr id="660" name="テキスト ボックス 659"/>
        <xdr:cNvSpPr txBox="1"/>
      </xdr:nvSpPr>
      <xdr:spPr>
        <a:xfrm>
          <a:off x="13403795" y="1210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52095</xdr:rowOff>
    </xdr:from>
    <xdr:to>
      <xdr:col>67</xdr:col>
      <xdr:colOff>101600</xdr:colOff>
      <xdr:row>71</xdr:row>
      <xdr:rowOff>153695</xdr:rowOff>
    </xdr:to>
    <xdr:sp macro="" textlink="">
      <xdr:nvSpPr>
        <xdr:cNvPr id="661" name="楕円 660"/>
        <xdr:cNvSpPr/>
      </xdr:nvSpPr>
      <xdr:spPr>
        <a:xfrm>
          <a:off x="12763500" y="122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170222</xdr:rowOff>
    </xdr:from>
    <xdr:ext cx="599010" cy="259045"/>
    <xdr:sp macro="" textlink="">
      <xdr:nvSpPr>
        <xdr:cNvPr id="662" name="テキスト ボックス 661"/>
        <xdr:cNvSpPr txBox="1"/>
      </xdr:nvSpPr>
      <xdr:spPr>
        <a:xfrm>
          <a:off x="12514795" y="120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84" name="直線コネクタ 683"/>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85"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6" name="直線コネクタ 685"/>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7"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8" name="直線コネクタ 687"/>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110040</xdr:rowOff>
    </xdr:from>
    <xdr:to>
      <xdr:col>85</xdr:col>
      <xdr:colOff>127000</xdr:colOff>
      <xdr:row>98</xdr:row>
      <xdr:rowOff>123261</xdr:rowOff>
    </xdr:to>
    <xdr:cxnSp macro="">
      <xdr:nvCxnSpPr>
        <xdr:cNvPr id="689" name="直線コネクタ 688"/>
        <xdr:cNvCxnSpPr/>
      </xdr:nvCxnSpPr>
      <xdr:spPr>
        <a:xfrm>
          <a:off x="15481300" y="16912140"/>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90"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91" name="フローチャート: 判断 690"/>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110040</xdr:rowOff>
    </xdr:from>
    <xdr:to>
      <xdr:col>81</xdr:col>
      <xdr:colOff>50800</xdr:colOff>
      <xdr:row>98</xdr:row>
      <xdr:rowOff>112528</xdr:rowOff>
    </xdr:to>
    <xdr:cxnSp macro="">
      <xdr:nvCxnSpPr>
        <xdr:cNvPr id="692" name="直線コネクタ 691"/>
        <xdr:cNvCxnSpPr/>
      </xdr:nvCxnSpPr>
      <xdr:spPr>
        <a:xfrm flipV="1">
          <a:off x="14592300" y="16912140"/>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93" name="フローチャート: 判断 692"/>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94" name="テキスト ボックス 693"/>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74278</xdr:rowOff>
    </xdr:from>
    <xdr:to>
      <xdr:col>76</xdr:col>
      <xdr:colOff>114300</xdr:colOff>
      <xdr:row>98</xdr:row>
      <xdr:rowOff>112528</xdr:rowOff>
    </xdr:to>
    <xdr:cxnSp macro="">
      <xdr:nvCxnSpPr>
        <xdr:cNvPr id="695" name="直線コネクタ 694"/>
        <xdr:cNvCxnSpPr/>
      </xdr:nvCxnSpPr>
      <xdr:spPr>
        <a:xfrm>
          <a:off x="13703300" y="16876378"/>
          <a:ext cx="889000" cy="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6" name="フローチャート: 判断 695"/>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7" name="テキスト ボックス 696"/>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74278</xdr:rowOff>
    </xdr:from>
    <xdr:to>
      <xdr:col>71</xdr:col>
      <xdr:colOff>177800</xdr:colOff>
      <xdr:row>98</xdr:row>
      <xdr:rowOff>78214</xdr:rowOff>
    </xdr:to>
    <xdr:cxnSp macro="">
      <xdr:nvCxnSpPr>
        <xdr:cNvPr id="698" name="直線コネクタ 697"/>
        <xdr:cNvCxnSpPr/>
      </xdr:nvCxnSpPr>
      <xdr:spPr>
        <a:xfrm flipV="1">
          <a:off x="12814300" y="16876378"/>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42796</xdr:rowOff>
    </xdr:from>
    <xdr:to>
      <xdr:col>72</xdr:col>
      <xdr:colOff>38100</xdr:colOff>
      <xdr:row>98</xdr:row>
      <xdr:rowOff>144396</xdr:rowOff>
    </xdr:to>
    <xdr:sp macro="" textlink="">
      <xdr:nvSpPr>
        <xdr:cNvPr id="699" name="フローチャート: 判断 698"/>
        <xdr:cNvSpPr/>
      </xdr:nvSpPr>
      <xdr:spPr>
        <a:xfrm>
          <a:off x="136525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135523</xdr:rowOff>
    </xdr:from>
    <xdr:ext cx="534377" cy="259045"/>
    <xdr:sp macro="" textlink="">
      <xdr:nvSpPr>
        <xdr:cNvPr id="700" name="テキスト ボックス 699"/>
        <xdr:cNvSpPr txBox="1"/>
      </xdr:nvSpPr>
      <xdr:spPr>
        <a:xfrm>
          <a:off x="13436111" y="169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18552</xdr:rowOff>
    </xdr:from>
    <xdr:to>
      <xdr:col>67</xdr:col>
      <xdr:colOff>101600</xdr:colOff>
      <xdr:row>98</xdr:row>
      <xdr:rowOff>120152</xdr:rowOff>
    </xdr:to>
    <xdr:sp macro="" textlink="">
      <xdr:nvSpPr>
        <xdr:cNvPr id="701" name="フローチャート: 判断 700"/>
        <xdr:cNvSpPr/>
      </xdr:nvSpPr>
      <xdr:spPr>
        <a:xfrm>
          <a:off x="12763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136679</xdr:rowOff>
    </xdr:from>
    <xdr:ext cx="534377" cy="259045"/>
    <xdr:sp macro="" textlink="">
      <xdr:nvSpPr>
        <xdr:cNvPr id="702" name="テキスト ボックス 701"/>
        <xdr:cNvSpPr txBox="1"/>
      </xdr:nvSpPr>
      <xdr:spPr>
        <a:xfrm>
          <a:off x="12547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72461</xdr:rowOff>
    </xdr:from>
    <xdr:to>
      <xdr:col>85</xdr:col>
      <xdr:colOff>177800</xdr:colOff>
      <xdr:row>99</xdr:row>
      <xdr:rowOff>2611</xdr:rowOff>
    </xdr:to>
    <xdr:sp macro="" textlink="">
      <xdr:nvSpPr>
        <xdr:cNvPr id="708" name="楕円 707"/>
        <xdr:cNvSpPr/>
      </xdr:nvSpPr>
      <xdr:spPr>
        <a:xfrm>
          <a:off x="16268700" y="168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469744" cy="259045"/>
    <xdr:sp macro="" textlink="">
      <xdr:nvSpPr>
        <xdr:cNvPr id="709" name="積立金該当値テキスト"/>
        <xdr:cNvSpPr txBox="1"/>
      </xdr:nvSpPr>
      <xdr:spPr>
        <a:xfrm>
          <a:off x="16370300" y="168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59240</xdr:rowOff>
    </xdr:from>
    <xdr:to>
      <xdr:col>81</xdr:col>
      <xdr:colOff>101600</xdr:colOff>
      <xdr:row>98</xdr:row>
      <xdr:rowOff>160840</xdr:rowOff>
    </xdr:to>
    <xdr:sp macro="" textlink="">
      <xdr:nvSpPr>
        <xdr:cNvPr id="710" name="楕円 709"/>
        <xdr:cNvSpPr/>
      </xdr:nvSpPr>
      <xdr:spPr>
        <a:xfrm>
          <a:off x="15430500" y="168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151967</xdr:rowOff>
    </xdr:from>
    <xdr:ext cx="534377" cy="259045"/>
    <xdr:sp macro="" textlink="">
      <xdr:nvSpPr>
        <xdr:cNvPr id="711" name="テキスト ボックス 710"/>
        <xdr:cNvSpPr txBox="1"/>
      </xdr:nvSpPr>
      <xdr:spPr>
        <a:xfrm>
          <a:off x="15214111" y="169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61728</xdr:rowOff>
    </xdr:from>
    <xdr:to>
      <xdr:col>76</xdr:col>
      <xdr:colOff>165100</xdr:colOff>
      <xdr:row>98</xdr:row>
      <xdr:rowOff>163328</xdr:rowOff>
    </xdr:to>
    <xdr:sp macro="" textlink="">
      <xdr:nvSpPr>
        <xdr:cNvPr id="712" name="楕円 711"/>
        <xdr:cNvSpPr/>
      </xdr:nvSpPr>
      <xdr:spPr>
        <a:xfrm>
          <a:off x="14541500" y="168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154455</xdr:rowOff>
    </xdr:from>
    <xdr:ext cx="534377" cy="259045"/>
    <xdr:sp macro="" textlink="">
      <xdr:nvSpPr>
        <xdr:cNvPr id="713" name="テキスト ボックス 712"/>
        <xdr:cNvSpPr txBox="1"/>
      </xdr:nvSpPr>
      <xdr:spPr>
        <a:xfrm>
          <a:off x="14325111" y="169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23478</xdr:rowOff>
    </xdr:from>
    <xdr:to>
      <xdr:col>72</xdr:col>
      <xdr:colOff>38100</xdr:colOff>
      <xdr:row>98</xdr:row>
      <xdr:rowOff>125078</xdr:rowOff>
    </xdr:to>
    <xdr:sp macro="" textlink="">
      <xdr:nvSpPr>
        <xdr:cNvPr id="714" name="楕円 713"/>
        <xdr:cNvSpPr/>
      </xdr:nvSpPr>
      <xdr:spPr>
        <a:xfrm>
          <a:off x="13652500" y="16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141605</xdr:rowOff>
    </xdr:from>
    <xdr:ext cx="534377" cy="259045"/>
    <xdr:sp macro="" textlink="">
      <xdr:nvSpPr>
        <xdr:cNvPr id="715" name="テキスト ボックス 714"/>
        <xdr:cNvSpPr txBox="1"/>
      </xdr:nvSpPr>
      <xdr:spPr>
        <a:xfrm>
          <a:off x="13436111" y="166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27414</xdr:rowOff>
    </xdr:from>
    <xdr:to>
      <xdr:col>67</xdr:col>
      <xdr:colOff>101600</xdr:colOff>
      <xdr:row>98</xdr:row>
      <xdr:rowOff>129014</xdr:rowOff>
    </xdr:to>
    <xdr:sp macro="" textlink="">
      <xdr:nvSpPr>
        <xdr:cNvPr id="716" name="楕円 715"/>
        <xdr:cNvSpPr/>
      </xdr:nvSpPr>
      <xdr:spPr>
        <a:xfrm>
          <a:off x="12763500" y="168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120141</xdr:rowOff>
    </xdr:from>
    <xdr:ext cx="534377" cy="259045"/>
    <xdr:sp macro="" textlink="">
      <xdr:nvSpPr>
        <xdr:cNvPr id="717" name="テキスト ボックス 716"/>
        <xdr:cNvSpPr txBox="1"/>
      </xdr:nvSpPr>
      <xdr:spPr>
        <a:xfrm>
          <a:off x="12547111" y="169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9" name="直線コネクタ 738"/>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42"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43" name="直線コネクタ 742"/>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48351</xdr:rowOff>
    </xdr:from>
    <xdr:to>
      <xdr:col>116</xdr:col>
      <xdr:colOff>63500</xdr:colOff>
      <xdr:row>32</xdr:row>
      <xdr:rowOff>76286</xdr:rowOff>
    </xdr:to>
    <xdr:cxnSp macro="">
      <xdr:nvCxnSpPr>
        <xdr:cNvPr id="744" name="直線コネクタ 743"/>
        <xdr:cNvCxnSpPr/>
      </xdr:nvCxnSpPr>
      <xdr:spPr>
        <a:xfrm>
          <a:off x="21323300" y="5534751"/>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45"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6" name="フローチャート: 判断 745"/>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81041</xdr:rowOff>
    </xdr:from>
    <xdr:to>
      <xdr:col>111</xdr:col>
      <xdr:colOff>177800</xdr:colOff>
      <xdr:row>32</xdr:row>
      <xdr:rowOff>48351</xdr:rowOff>
    </xdr:to>
    <xdr:cxnSp macro="">
      <xdr:nvCxnSpPr>
        <xdr:cNvPr id="747" name="直線コネクタ 746"/>
        <xdr:cNvCxnSpPr/>
      </xdr:nvCxnSpPr>
      <xdr:spPr>
        <a:xfrm>
          <a:off x="20434300" y="5395991"/>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8" name="フローチャート: 判断 747"/>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9" name="テキスト ボックス 748"/>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81041</xdr:rowOff>
    </xdr:from>
    <xdr:to>
      <xdr:col>107</xdr:col>
      <xdr:colOff>50800</xdr:colOff>
      <xdr:row>31</xdr:row>
      <xdr:rowOff>159726</xdr:rowOff>
    </xdr:to>
    <xdr:cxnSp macro="">
      <xdr:nvCxnSpPr>
        <xdr:cNvPr id="750" name="直線コネクタ 749"/>
        <xdr:cNvCxnSpPr/>
      </xdr:nvCxnSpPr>
      <xdr:spPr>
        <a:xfrm flipV="1">
          <a:off x="19545300" y="5395991"/>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51" name="フローチャート: 判断 750"/>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52" name="テキスト ボックス 751"/>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159726</xdr:rowOff>
    </xdr:from>
    <xdr:to>
      <xdr:col>102</xdr:col>
      <xdr:colOff>114300</xdr:colOff>
      <xdr:row>33</xdr:row>
      <xdr:rowOff>72263</xdr:rowOff>
    </xdr:to>
    <xdr:cxnSp macro="">
      <xdr:nvCxnSpPr>
        <xdr:cNvPr id="753" name="直線コネクタ 752"/>
        <xdr:cNvCxnSpPr/>
      </xdr:nvCxnSpPr>
      <xdr:spPr>
        <a:xfrm flipV="1">
          <a:off x="18656300" y="5474676"/>
          <a:ext cx="8890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54" name="フローチャート: 判断 753"/>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103720</xdr:rowOff>
    </xdr:from>
    <xdr:ext cx="469744" cy="259045"/>
    <xdr:sp macro="" textlink="">
      <xdr:nvSpPr>
        <xdr:cNvPr id="755" name="テキスト ボックス 754"/>
        <xdr:cNvSpPr txBox="1"/>
      </xdr:nvSpPr>
      <xdr:spPr>
        <a:xfrm>
          <a:off x="19310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56" name="フローチャート: 判断 755"/>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57" name="テキスト ボックス 756"/>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25486</xdr:rowOff>
    </xdr:from>
    <xdr:to>
      <xdr:col>116</xdr:col>
      <xdr:colOff>114300</xdr:colOff>
      <xdr:row>32</xdr:row>
      <xdr:rowOff>127086</xdr:rowOff>
    </xdr:to>
    <xdr:sp macro="" textlink="">
      <xdr:nvSpPr>
        <xdr:cNvPr id="763" name="楕円 762"/>
        <xdr:cNvSpPr/>
      </xdr:nvSpPr>
      <xdr:spPr>
        <a:xfrm>
          <a:off x="22110700" y="55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48363</xdr:rowOff>
    </xdr:from>
    <xdr:ext cx="534377" cy="259045"/>
    <xdr:sp macro="" textlink="">
      <xdr:nvSpPr>
        <xdr:cNvPr id="764" name="投資及び出資金該当値テキスト"/>
        <xdr:cNvSpPr txBox="1"/>
      </xdr:nvSpPr>
      <xdr:spPr>
        <a:xfrm>
          <a:off x="22212300" y="53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169001</xdr:rowOff>
    </xdr:from>
    <xdr:to>
      <xdr:col>112</xdr:col>
      <xdr:colOff>38100</xdr:colOff>
      <xdr:row>32</xdr:row>
      <xdr:rowOff>99151</xdr:rowOff>
    </xdr:to>
    <xdr:sp macro="" textlink="">
      <xdr:nvSpPr>
        <xdr:cNvPr id="765" name="楕円 764"/>
        <xdr:cNvSpPr/>
      </xdr:nvSpPr>
      <xdr:spPr>
        <a:xfrm>
          <a:off x="21272500" y="5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115678</xdr:rowOff>
    </xdr:from>
    <xdr:ext cx="534377" cy="259045"/>
    <xdr:sp macro="" textlink="">
      <xdr:nvSpPr>
        <xdr:cNvPr id="766" name="テキスト ボックス 765"/>
        <xdr:cNvSpPr txBox="1"/>
      </xdr:nvSpPr>
      <xdr:spPr>
        <a:xfrm>
          <a:off x="21056111" y="52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30241</xdr:rowOff>
    </xdr:from>
    <xdr:to>
      <xdr:col>107</xdr:col>
      <xdr:colOff>101600</xdr:colOff>
      <xdr:row>31</xdr:row>
      <xdr:rowOff>131841</xdr:rowOff>
    </xdr:to>
    <xdr:sp macro="" textlink="">
      <xdr:nvSpPr>
        <xdr:cNvPr id="767" name="楕円 766"/>
        <xdr:cNvSpPr/>
      </xdr:nvSpPr>
      <xdr:spPr>
        <a:xfrm>
          <a:off x="20383500" y="53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148368</xdr:rowOff>
    </xdr:from>
    <xdr:ext cx="534377" cy="259045"/>
    <xdr:sp macro="" textlink="">
      <xdr:nvSpPr>
        <xdr:cNvPr id="768" name="テキスト ボックス 767"/>
        <xdr:cNvSpPr txBox="1"/>
      </xdr:nvSpPr>
      <xdr:spPr>
        <a:xfrm>
          <a:off x="20167111" y="51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108926</xdr:rowOff>
    </xdr:from>
    <xdr:to>
      <xdr:col>102</xdr:col>
      <xdr:colOff>165100</xdr:colOff>
      <xdr:row>32</xdr:row>
      <xdr:rowOff>39076</xdr:rowOff>
    </xdr:to>
    <xdr:sp macro="" textlink="">
      <xdr:nvSpPr>
        <xdr:cNvPr id="769" name="楕円 768"/>
        <xdr:cNvSpPr/>
      </xdr:nvSpPr>
      <xdr:spPr>
        <a:xfrm>
          <a:off x="194945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55603</xdr:rowOff>
    </xdr:from>
    <xdr:ext cx="534377" cy="259045"/>
    <xdr:sp macro="" textlink="">
      <xdr:nvSpPr>
        <xdr:cNvPr id="770" name="テキスト ボックス 769"/>
        <xdr:cNvSpPr txBox="1"/>
      </xdr:nvSpPr>
      <xdr:spPr>
        <a:xfrm>
          <a:off x="19278111" y="51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21463</xdr:rowOff>
    </xdr:from>
    <xdr:to>
      <xdr:col>98</xdr:col>
      <xdr:colOff>38100</xdr:colOff>
      <xdr:row>33</xdr:row>
      <xdr:rowOff>123063</xdr:rowOff>
    </xdr:to>
    <xdr:sp macro="" textlink="">
      <xdr:nvSpPr>
        <xdr:cNvPr id="771" name="楕円 770"/>
        <xdr:cNvSpPr/>
      </xdr:nvSpPr>
      <xdr:spPr>
        <a:xfrm>
          <a:off x="18605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139590</xdr:rowOff>
    </xdr:from>
    <xdr:ext cx="534377" cy="259045"/>
    <xdr:sp macro="" textlink="">
      <xdr:nvSpPr>
        <xdr:cNvPr id="772" name="テキスト ボックス 771"/>
        <xdr:cNvSpPr txBox="1"/>
      </xdr:nvSpPr>
      <xdr:spPr>
        <a:xfrm>
          <a:off x="18389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6" name="テキスト ボックス 78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94" name="直線コネクタ 793"/>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7"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8" name="直線コネクタ 797"/>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55210</xdr:rowOff>
    </xdr:from>
    <xdr:to>
      <xdr:col>116</xdr:col>
      <xdr:colOff>63500</xdr:colOff>
      <xdr:row>58</xdr:row>
      <xdr:rowOff>20279</xdr:rowOff>
    </xdr:to>
    <xdr:cxnSp macro="">
      <xdr:nvCxnSpPr>
        <xdr:cNvPr id="799" name="直線コネクタ 798"/>
        <xdr:cNvCxnSpPr/>
      </xdr:nvCxnSpPr>
      <xdr:spPr>
        <a:xfrm>
          <a:off x="21323300" y="9142060"/>
          <a:ext cx="838200" cy="8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800"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801" name="フローチャート: 判断 800"/>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55210</xdr:rowOff>
    </xdr:from>
    <xdr:to>
      <xdr:col>111</xdr:col>
      <xdr:colOff>177800</xdr:colOff>
      <xdr:row>58</xdr:row>
      <xdr:rowOff>96266</xdr:rowOff>
    </xdr:to>
    <xdr:cxnSp macro="">
      <xdr:nvCxnSpPr>
        <xdr:cNvPr id="802" name="直線コネクタ 801"/>
        <xdr:cNvCxnSpPr/>
      </xdr:nvCxnSpPr>
      <xdr:spPr>
        <a:xfrm flipV="1">
          <a:off x="20434300" y="9142060"/>
          <a:ext cx="889000" cy="8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803" name="フローチャート: 判断 802"/>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804" name="テキスト ボックス 803"/>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105867</xdr:rowOff>
    </xdr:to>
    <xdr:cxnSp macro="">
      <xdr:nvCxnSpPr>
        <xdr:cNvPr id="805" name="直線コネクタ 804"/>
        <xdr:cNvCxnSpPr/>
      </xdr:nvCxnSpPr>
      <xdr:spPr>
        <a:xfrm flipV="1">
          <a:off x="19545300" y="1004036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6" name="フローチャート: 判断 805"/>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7" name="テキスト ボックス 806"/>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105867</xdr:rowOff>
    </xdr:from>
    <xdr:to>
      <xdr:col>102</xdr:col>
      <xdr:colOff>114300</xdr:colOff>
      <xdr:row>58</xdr:row>
      <xdr:rowOff>113091</xdr:rowOff>
    </xdr:to>
    <xdr:cxnSp macro="">
      <xdr:nvCxnSpPr>
        <xdr:cNvPr id="808" name="直線コネクタ 807"/>
        <xdr:cNvCxnSpPr/>
      </xdr:nvCxnSpPr>
      <xdr:spPr>
        <a:xfrm flipV="1">
          <a:off x="18656300" y="1004996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203</xdr:rowOff>
    </xdr:from>
    <xdr:to>
      <xdr:col>102</xdr:col>
      <xdr:colOff>165100</xdr:colOff>
      <xdr:row>55</xdr:row>
      <xdr:rowOff>101803</xdr:rowOff>
    </xdr:to>
    <xdr:sp macro="" textlink="">
      <xdr:nvSpPr>
        <xdr:cNvPr id="809" name="フローチャート: 判断 808"/>
        <xdr:cNvSpPr/>
      </xdr:nvSpPr>
      <xdr:spPr>
        <a:xfrm>
          <a:off x="19494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118330</xdr:rowOff>
    </xdr:from>
    <xdr:ext cx="469744" cy="259045"/>
    <xdr:sp macro="" textlink="">
      <xdr:nvSpPr>
        <xdr:cNvPr id="810" name="テキスト ボックス 809"/>
        <xdr:cNvSpPr txBox="1"/>
      </xdr:nvSpPr>
      <xdr:spPr>
        <a:xfrm>
          <a:off x="19310428" y="92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144313</xdr:rowOff>
    </xdr:from>
    <xdr:to>
      <xdr:col>98</xdr:col>
      <xdr:colOff>38100</xdr:colOff>
      <xdr:row>55</xdr:row>
      <xdr:rowOff>74463</xdr:rowOff>
    </xdr:to>
    <xdr:sp macro="" textlink="">
      <xdr:nvSpPr>
        <xdr:cNvPr id="811" name="フローチャート: 判断 810"/>
        <xdr:cNvSpPr/>
      </xdr:nvSpPr>
      <xdr:spPr>
        <a:xfrm>
          <a:off x="18605500" y="94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90990</xdr:rowOff>
    </xdr:from>
    <xdr:ext cx="469744" cy="259045"/>
    <xdr:sp macro="" textlink="">
      <xdr:nvSpPr>
        <xdr:cNvPr id="812" name="テキスト ボックス 811"/>
        <xdr:cNvSpPr txBox="1"/>
      </xdr:nvSpPr>
      <xdr:spPr>
        <a:xfrm>
          <a:off x="18421428" y="91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140929</xdr:rowOff>
    </xdr:from>
    <xdr:to>
      <xdr:col>116</xdr:col>
      <xdr:colOff>114300</xdr:colOff>
      <xdr:row>58</xdr:row>
      <xdr:rowOff>71079</xdr:rowOff>
    </xdr:to>
    <xdr:sp macro="" textlink="">
      <xdr:nvSpPr>
        <xdr:cNvPr id="818" name="楕円 817"/>
        <xdr:cNvSpPr/>
      </xdr:nvSpPr>
      <xdr:spPr>
        <a:xfrm>
          <a:off x="22110700" y="99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55856</xdr:rowOff>
    </xdr:from>
    <xdr:ext cx="469744" cy="259045"/>
    <xdr:sp macro="" textlink="">
      <xdr:nvSpPr>
        <xdr:cNvPr id="819" name="貸付金該当値テキスト"/>
        <xdr:cNvSpPr txBox="1"/>
      </xdr:nvSpPr>
      <xdr:spPr>
        <a:xfrm>
          <a:off x="22212300" y="982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4410</xdr:rowOff>
    </xdr:from>
    <xdr:to>
      <xdr:col>112</xdr:col>
      <xdr:colOff>38100</xdr:colOff>
      <xdr:row>53</xdr:row>
      <xdr:rowOff>106010</xdr:rowOff>
    </xdr:to>
    <xdr:sp macro="" textlink="">
      <xdr:nvSpPr>
        <xdr:cNvPr id="820" name="楕円 819"/>
        <xdr:cNvSpPr/>
      </xdr:nvSpPr>
      <xdr:spPr>
        <a:xfrm>
          <a:off x="21272500" y="90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122537</xdr:rowOff>
    </xdr:from>
    <xdr:ext cx="534377" cy="259045"/>
    <xdr:sp macro="" textlink="">
      <xdr:nvSpPr>
        <xdr:cNvPr id="821" name="テキスト ボックス 820"/>
        <xdr:cNvSpPr txBox="1"/>
      </xdr:nvSpPr>
      <xdr:spPr>
        <a:xfrm>
          <a:off x="21056111" y="88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22" name="楕円 821"/>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23" name="テキスト ボックス 822"/>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55067</xdr:rowOff>
    </xdr:from>
    <xdr:to>
      <xdr:col>102</xdr:col>
      <xdr:colOff>165100</xdr:colOff>
      <xdr:row>58</xdr:row>
      <xdr:rowOff>156667</xdr:rowOff>
    </xdr:to>
    <xdr:sp macro="" textlink="">
      <xdr:nvSpPr>
        <xdr:cNvPr id="824" name="楕円 823"/>
        <xdr:cNvSpPr/>
      </xdr:nvSpPr>
      <xdr:spPr>
        <a:xfrm>
          <a:off x="19494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147794</xdr:rowOff>
    </xdr:from>
    <xdr:ext cx="378565" cy="259045"/>
    <xdr:sp macro="" textlink="">
      <xdr:nvSpPr>
        <xdr:cNvPr id="825" name="テキスト ボックス 824"/>
        <xdr:cNvSpPr txBox="1"/>
      </xdr:nvSpPr>
      <xdr:spPr>
        <a:xfrm>
          <a:off x="19356017" y="100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62291</xdr:rowOff>
    </xdr:from>
    <xdr:to>
      <xdr:col>98</xdr:col>
      <xdr:colOff>38100</xdr:colOff>
      <xdr:row>58</xdr:row>
      <xdr:rowOff>163891</xdr:rowOff>
    </xdr:to>
    <xdr:sp macro="" textlink="">
      <xdr:nvSpPr>
        <xdr:cNvPr id="826" name="楕円 825"/>
        <xdr:cNvSpPr/>
      </xdr:nvSpPr>
      <xdr:spPr>
        <a:xfrm>
          <a:off x="18605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155018</xdr:rowOff>
    </xdr:from>
    <xdr:ext cx="378565" cy="259045"/>
    <xdr:sp macro="" textlink="">
      <xdr:nvSpPr>
        <xdr:cNvPr id="827" name="テキスト ボックス 826"/>
        <xdr:cNvSpPr txBox="1"/>
      </xdr:nvSpPr>
      <xdr:spPr>
        <a:xfrm>
          <a:off x="18467017" y="1009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52" name="直線コネクタ 851"/>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53"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4" name="直線コネクタ 853"/>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5"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6" name="直線コネクタ 855"/>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15818</xdr:rowOff>
    </xdr:from>
    <xdr:to>
      <xdr:col>116</xdr:col>
      <xdr:colOff>63500</xdr:colOff>
      <xdr:row>74</xdr:row>
      <xdr:rowOff>30276</xdr:rowOff>
    </xdr:to>
    <xdr:cxnSp macro="">
      <xdr:nvCxnSpPr>
        <xdr:cNvPr id="857" name="直線コネクタ 856"/>
        <xdr:cNvCxnSpPr/>
      </xdr:nvCxnSpPr>
      <xdr:spPr>
        <a:xfrm flipV="1">
          <a:off x="21323300" y="12703118"/>
          <a:ext cx="8382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8"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9" name="フローチャート: 判断 858"/>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30276</xdr:rowOff>
    </xdr:from>
    <xdr:to>
      <xdr:col>111</xdr:col>
      <xdr:colOff>177800</xdr:colOff>
      <xdr:row>74</xdr:row>
      <xdr:rowOff>107238</xdr:rowOff>
    </xdr:to>
    <xdr:cxnSp macro="">
      <xdr:nvCxnSpPr>
        <xdr:cNvPr id="860" name="直線コネクタ 859"/>
        <xdr:cNvCxnSpPr/>
      </xdr:nvCxnSpPr>
      <xdr:spPr>
        <a:xfrm flipV="1">
          <a:off x="20434300" y="1271757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61" name="フローチャート: 判断 860"/>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62" name="テキスト ボックス 861"/>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107238</xdr:rowOff>
    </xdr:from>
    <xdr:to>
      <xdr:col>107</xdr:col>
      <xdr:colOff>50800</xdr:colOff>
      <xdr:row>74</xdr:row>
      <xdr:rowOff>120841</xdr:rowOff>
    </xdr:to>
    <xdr:cxnSp macro="">
      <xdr:nvCxnSpPr>
        <xdr:cNvPr id="863" name="直線コネクタ 862"/>
        <xdr:cNvCxnSpPr/>
      </xdr:nvCxnSpPr>
      <xdr:spPr>
        <a:xfrm flipV="1">
          <a:off x="19545300" y="12794538"/>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4" name="フローチャート: 判断 863"/>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65" name="テキスト ボックス 864"/>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120841</xdr:rowOff>
    </xdr:from>
    <xdr:to>
      <xdr:col>102</xdr:col>
      <xdr:colOff>114300</xdr:colOff>
      <xdr:row>75</xdr:row>
      <xdr:rowOff>4921</xdr:rowOff>
    </xdr:to>
    <xdr:cxnSp macro="">
      <xdr:nvCxnSpPr>
        <xdr:cNvPr id="866" name="直線コネクタ 865"/>
        <xdr:cNvCxnSpPr/>
      </xdr:nvCxnSpPr>
      <xdr:spPr>
        <a:xfrm flipV="1">
          <a:off x="18656300" y="12808141"/>
          <a:ext cx="8890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67" name="フローチャート: 判断 866"/>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68" name="テキスト ボックス 867"/>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9" name="フローチャート: 判断 868"/>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70" name="テキスト ボックス 869"/>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136468</xdr:rowOff>
    </xdr:from>
    <xdr:to>
      <xdr:col>116</xdr:col>
      <xdr:colOff>114300</xdr:colOff>
      <xdr:row>74</xdr:row>
      <xdr:rowOff>66618</xdr:rowOff>
    </xdr:to>
    <xdr:sp macro="" textlink="">
      <xdr:nvSpPr>
        <xdr:cNvPr id="876" name="楕円 875"/>
        <xdr:cNvSpPr/>
      </xdr:nvSpPr>
      <xdr:spPr>
        <a:xfrm>
          <a:off x="22110700" y="126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159345</xdr:rowOff>
    </xdr:from>
    <xdr:ext cx="534377" cy="259045"/>
    <xdr:sp macro="" textlink="">
      <xdr:nvSpPr>
        <xdr:cNvPr id="877" name="繰出金該当値テキスト"/>
        <xdr:cNvSpPr txBox="1"/>
      </xdr:nvSpPr>
      <xdr:spPr>
        <a:xfrm>
          <a:off x="22212300" y="125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150926</xdr:rowOff>
    </xdr:from>
    <xdr:to>
      <xdr:col>112</xdr:col>
      <xdr:colOff>38100</xdr:colOff>
      <xdr:row>74</xdr:row>
      <xdr:rowOff>81076</xdr:rowOff>
    </xdr:to>
    <xdr:sp macro="" textlink="">
      <xdr:nvSpPr>
        <xdr:cNvPr id="878" name="楕円 877"/>
        <xdr:cNvSpPr/>
      </xdr:nvSpPr>
      <xdr:spPr>
        <a:xfrm>
          <a:off x="21272500" y="12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97603</xdr:rowOff>
    </xdr:from>
    <xdr:ext cx="534377" cy="259045"/>
    <xdr:sp macro="" textlink="">
      <xdr:nvSpPr>
        <xdr:cNvPr id="879" name="テキスト ボックス 878"/>
        <xdr:cNvSpPr txBox="1"/>
      </xdr:nvSpPr>
      <xdr:spPr>
        <a:xfrm>
          <a:off x="21056111" y="124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56438</xdr:rowOff>
    </xdr:from>
    <xdr:to>
      <xdr:col>107</xdr:col>
      <xdr:colOff>101600</xdr:colOff>
      <xdr:row>74</xdr:row>
      <xdr:rowOff>158038</xdr:rowOff>
    </xdr:to>
    <xdr:sp macro="" textlink="">
      <xdr:nvSpPr>
        <xdr:cNvPr id="880" name="楕円 879"/>
        <xdr:cNvSpPr/>
      </xdr:nvSpPr>
      <xdr:spPr>
        <a:xfrm>
          <a:off x="20383500" y="12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81" name="テキスト ボックス 880"/>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70041</xdr:rowOff>
    </xdr:from>
    <xdr:to>
      <xdr:col>102</xdr:col>
      <xdr:colOff>165100</xdr:colOff>
      <xdr:row>75</xdr:row>
      <xdr:rowOff>191</xdr:rowOff>
    </xdr:to>
    <xdr:sp macro="" textlink="">
      <xdr:nvSpPr>
        <xdr:cNvPr id="882" name="楕円 881"/>
        <xdr:cNvSpPr/>
      </xdr:nvSpPr>
      <xdr:spPr>
        <a:xfrm>
          <a:off x="194945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162768</xdr:rowOff>
    </xdr:from>
    <xdr:ext cx="534377" cy="259045"/>
    <xdr:sp macro="" textlink="">
      <xdr:nvSpPr>
        <xdr:cNvPr id="883" name="テキスト ボックス 882"/>
        <xdr:cNvSpPr txBox="1"/>
      </xdr:nvSpPr>
      <xdr:spPr>
        <a:xfrm>
          <a:off x="19278111" y="128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125571</xdr:rowOff>
    </xdr:from>
    <xdr:to>
      <xdr:col>98</xdr:col>
      <xdr:colOff>38100</xdr:colOff>
      <xdr:row>75</xdr:row>
      <xdr:rowOff>55721</xdr:rowOff>
    </xdr:to>
    <xdr:sp macro="" textlink="">
      <xdr:nvSpPr>
        <xdr:cNvPr id="884" name="楕円 883"/>
        <xdr:cNvSpPr/>
      </xdr:nvSpPr>
      <xdr:spPr>
        <a:xfrm>
          <a:off x="18605500" y="128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46848</xdr:rowOff>
    </xdr:from>
    <xdr:ext cx="534377" cy="259045"/>
    <xdr:sp macro="" textlink="">
      <xdr:nvSpPr>
        <xdr:cNvPr id="885" name="テキスト ボックス 884"/>
        <xdr:cNvSpPr txBox="1"/>
      </xdr:nvSpPr>
      <xdr:spPr>
        <a:xfrm>
          <a:off x="18389111" y="129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16" name="フローチャート: 判断 915"/>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17" name="テキスト ボックス 916"/>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22" name="フローチャート: 判断 921"/>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23" name="テキスト ボックス 922"/>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24" name="フローチャート: 判断 923"/>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25" name="テキスト ボックス 924"/>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4" name="テキスト ボックス 93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8" name="テキスト ボックス 93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人件費については、職員人件費、退職金の減により前年度に比べ、減少した。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月豪雨に係る災害復旧事業費の増より前年度に比べ大幅な増加となった。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普通建設事業費については、幼児園建設事業等の大規模建設事業が平成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年度中に完了したことなどから、前年度に比べ、減少した。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公債費については、類似団体平均を大きく上回っている。計画的な繰上償還の実施等により、公債費の抑制に努める。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貸付金については、昨年度、地域総合整備資金貸付金の支出等の支出があったため例年に比べ突出したが、本年度はほぼ平年並みとなった。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27,816
27,449
429.29
21,456,331
20,231,200
988,519
13,502,637
25,636,827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65405</xdr:rowOff>
    </xdr:from>
    <xdr:to>
      <xdr:col>24</xdr:col>
      <xdr:colOff>63500</xdr:colOff>
      <xdr:row>34</xdr:row>
      <xdr:rowOff>107315</xdr:rowOff>
    </xdr:to>
    <xdr:cxnSp macro="">
      <xdr:nvCxnSpPr>
        <xdr:cNvPr id="61" name="直線コネクタ 60"/>
        <xdr:cNvCxnSpPr/>
      </xdr:nvCxnSpPr>
      <xdr:spPr>
        <a:xfrm flipV="1">
          <a:off x="3797300" y="58947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107315</xdr:rowOff>
    </xdr:from>
    <xdr:to>
      <xdr:col>19</xdr:col>
      <xdr:colOff>177800</xdr:colOff>
      <xdr:row>34</xdr:row>
      <xdr:rowOff>117602</xdr:rowOff>
    </xdr:to>
    <xdr:cxnSp macro="">
      <xdr:nvCxnSpPr>
        <xdr:cNvPr id="64" name="直線コネクタ 63"/>
        <xdr:cNvCxnSpPr/>
      </xdr:nvCxnSpPr>
      <xdr:spPr>
        <a:xfrm flipV="1">
          <a:off x="2908300" y="593661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23685</xdr:rowOff>
    </xdr:from>
    <xdr:to>
      <xdr:col>15</xdr:col>
      <xdr:colOff>50800</xdr:colOff>
      <xdr:row>34</xdr:row>
      <xdr:rowOff>117602</xdr:rowOff>
    </xdr:to>
    <xdr:cxnSp macro="">
      <xdr:nvCxnSpPr>
        <xdr:cNvPr id="67" name="直線コネクタ 66"/>
        <xdr:cNvCxnSpPr/>
      </xdr:nvCxnSpPr>
      <xdr:spPr>
        <a:xfrm>
          <a:off x="2019300" y="585298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23685</xdr:rowOff>
    </xdr:from>
    <xdr:to>
      <xdr:col>10</xdr:col>
      <xdr:colOff>114300</xdr:colOff>
      <xdr:row>34</xdr:row>
      <xdr:rowOff>170561</xdr:rowOff>
    </xdr:to>
    <xdr:cxnSp macro="">
      <xdr:nvCxnSpPr>
        <xdr:cNvPr id="70" name="直線コネクタ 69"/>
        <xdr:cNvCxnSpPr/>
      </xdr:nvCxnSpPr>
      <xdr:spPr>
        <a:xfrm flipV="1">
          <a:off x="1130300" y="5852985"/>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xdr:rowOff>
    </xdr:from>
    <xdr:to>
      <xdr:col>24</xdr:col>
      <xdr:colOff>114300</xdr:colOff>
      <xdr:row>34</xdr:row>
      <xdr:rowOff>116205</xdr:rowOff>
    </xdr:to>
    <xdr:sp macro="" textlink="">
      <xdr:nvSpPr>
        <xdr:cNvPr id="80" name="楕円 79"/>
        <xdr:cNvSpPr/>
      </xdr:nvSpPr>
      <xdr:spPr>
        <a:xfrm>
          <a:off x="45847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37482</xdr:rowOff>
    </xdr:from>
    <xdr:ext cx="469744" cy="259045"/>
    <xdr:sp macro="" textlink="">
      <xdr:nvSpPr>
        <xdr:cNvPr id="81" name="議会費該当値テキスト"/>
        <xdr:cNvSpPr txBox="1"/>
      </xdr:nvSpPr>
      <xdr:spPr>
        <a:xfrm>
          <a:off x="4686300" y="56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56515</xdr:rowOff>
    </xdr:from>
    <xdr:to>
      <xdr:col>20</xdr:col>
      <xdr:colOff>38100</xdr:colOff>
      <xdr:row>34</xdr:row>
      <xdr:rowOff>158115</xdr:rowOff>
    </xdr:to>
    <xdr:sp macro="" textlink="">
      <xdr:nvSpPr>
        <xdr:cNvPr id="82" name="楕円 81"/>
        <xdr:cNvSpPr/>
      </xdr:nvSpPr>
      <xdr:spPr>
        <a:xfrm>
          <a:off x="3746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3192</xdr:rowOff>
    </xdr:from>
    <xdr:ext cx="469744" cy="259045"/>
    <xdr:sp macro="" textlink="">
      <xdr:nvSpPr>
        <xdr:cNvPr id="83" name="テキスト ボックス 82"/>
        <xdr:cNvSpPr txBox="1"/>
      </xdr:nvSpPr>
      <xdr:spPr>
        <a:xfrm>
          <a:off x="3562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macro="" textlink="">
      <xdr:nvSpPr>
        <xdr:cNvPr id="84" name="楕円 83"/>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13479</xdr:rowOff>
    </xdr:from>
    <xdr:ext cx="469744" cy="259045"/>
    <xdr:sp macro="" textlink="">
      <xdr:nvSpPr>
        <xdr:cNvPr id="85" name="テキスト ボックス 84"/>
        <xdr:cNvSpPr txBox="1"/>
      </xdr:nvSpPr>
      <xdr:spPr>
        <a:xfrm>
          <a:off x="2673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144335</xdr:rowOff>
    </xdr:from>
    <xdr:to>
      <xdr:col>10</xdr:col>
      <xdr:colOff>165100</xdr:colOff>
      <xdr:row>34</xdr:row>
      <xdr:rowOff>74485</xdr:rowOff>
    </xdr:to>
    <xdr:sp macro="" textlink="">
      <xdr:nvSpPr>
        <xdr:cNvPr id="86" name="楕円 85"/>
        <xdr:cNvSpPr/>
      </xdr:nvSpPr>
      <xdr:spPr>
        <a:xfrm>
          <a:off x="1968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91012</xdr:rowOff>
    </xdr:from>
    <xdr:ext cx="469744" cy="259045"/>
    <xdr:sp macro="" textlink="">
      <xdr:nvSpPr>
        <xdr:cNvPr id="87" name="テキスト ボックス 86"/>
        <xdr:cNvSpPr txBox="1"/>
      </xdr:nvSpPr>
      <xdr:spPr>
        <a:xfrm>
          <a:off x="1784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119761</xdr:rowOff>
    </xdr:from>
    <xdr:to>
      <xdr:col>6</xdr:col>
      <xdr:colOff>38100</xdr:colOff>
      <xdr:row>35</xdr:row>
      <xdr:rowOff>49911</xdr:rowOff>
    </xdr:to>
    <xdr:sp macro="" textlink="">
      <xdr:nvSpPr>
        <xdr:cNvPr id="88" name="楕円 87"/>
        <xdr:cNvSpPr/>
      </xdr:nvSpPr>
      <xdr:spPr>
        <a:xfrm>
          <a:off x="1079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66438</xdr:rowOff>
    </xdr:from>
    <xdr:ext cx="469744" cy="259045"/>
    <xdr:sp macro="" textlink="">
      <xdr:nvSpPr>
        <xdr:cNvPr id="89" name="テキスト ボックス 88"/>
        <xdr:cNvSpPr txBox="1"/>
      </xdr:nvSpPr>
      <xdr:spPr>
        <a:xfrm>
          <a:off x="895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143863</xdr:rowOff>
    </xdr:from>
    <xdr:to>
      <xdr:col>24</xdr:col>
      <xdr:colOff>63500</xdr:colOff>
      <xdr:row>58</xdr:row>
      <xdr:rowOff>42840</xdr:rowOff>
    </xdr:to>
    <xdr:cxnSp macro="">
      <xdr:nvCxnSpPr>
        <xdr:cNvPr id="118" name="直線コネクタ 117"/>
        <xdr:cNvCxnSpPr/>
      </xdr:nvCxnSpPr>
      <xdr:spPr>
        <a:xfrm>
          <a:off x="3797300" y="9916513"/>
          <a:ext cx="838200" cy="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143863</xdr:rowOff>
    </xdr:from>
    <xdr:to>
      <xdr:col>19</xdr:col>
      <xdr:colOff>177800</xdr:colOff>
      <xdr:row>58</xdr:row>
      <xdr:rowOff>52860</xdr:rowOff>
    </xdr:to>
    <xdr:cxnSp macro="">
      <xdr:nvCxnSpPr>
        <xdr:cNvPr id="121" name="直線コネクタ 120"/>
        <xdr:cNvCxnSpPr/>
      </xdr:nvCxnSpPr>
      <xdr:spPr>
        <a:xfrm flipV="1">
          <a:off x="2908300" y="9916513"/>
          <a:ext cx="889000" cy="8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22335</xdr:rowOff>
    </xdr:from>
    <xdr:to>
      <xdr:col>15</xdr:col>
      <xdr:colOff>50800</xdr:colOff>
      <xdr:row>58</xdr:row>
      <xdr:rowOff>52860</xdr:rowOff>
    </xdr:to>
    <xdr:cxnSp macro="">
      <xdr:nvCxnSpPr>
        <xdr:cNvPr id="124" name="直線コネクタ 123"/>
        <xdr:cNvCxnSpPr/>
      </xdr:nvCxnSpPr>
      <xdr:spPr>
        <a:xfrm>
          <a:off x="2019300" y="9966435"/>
          <a:ext cx="889000" cy="3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22335</xdr:rowOff>
    </xdr:from>
    <xdr:to>
      <xdr:col>10</xdr:col>
      <xdr:colOff>114300</xdr:colOff>
      <xdr:row>58</xdr:row>
      <xdr:rowOff>26604</xdr:rowOff>
    </xdr:to>
    <xdr:cxnSp macro="">
      <xdr:nvCxnSpPr>
        <xdr:cNvPr id="127" name="直線コネクタ 126"/>
        <xdr:cNvCxnSpPr/>
      </xdr:nvCxnSpPr>
      <xdr:spPr>
        <a:xfrm flipV="1">
          <a:off x="1130300" y="9966435"/>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7886</xdr:rowOff>
    </xdr:from>
    <xdr:to>
      <xdr:col>10</xdr:col>
      <xdr:colOff>165100</xdr:colOff>
      <xdr:row>58</xdr:row>
      <xdr:rowOff>109486</xdr:rowOff>
    </xdr:to>
    <xdr:sp macro="" textlink="">
      <xdr:nvSpPr>
        <xdr:cNvPr id="128" name="フローチャート: 判断 127"/>
        <xdr:cNvSpPr/>
      </xdr:nvSpPr>
      <xdr:spPr>
        <a:xfrm>
          <a:off x="19685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100613</xdr:rowOff>
    </xdr:from>
    <xdr:ext cx="534377" cy="259045"/>
    <xdr:sp macro="" textlink="">
      <xdr:nvSpPr>
        <xdr:cNvPr id="129" name="テキスト ボックス 128"/>
        <xdr:cNvSpPr txBox="1"/>
      </xdr:nvSpPr>
      <xdr:spPr>
        <a:xfrm>
          <a:off x="1752111" y="10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165653</xdr:rowOff>
    </xdr:from>
    <xdr:to>
      <xdr:col>6</xdr:col>
      <xdr:colOff>38100</xdr:colOff>
      <xdr:row>58</xdr:row>
      <xdr:rowOff>95803</xdr:rowOff>
    </xdr:to>
    <xdr:sp macro="" textlink="">
      <xdr:nvSpPr>
        <xdr:cNvPr id="130" name="フローチャート: 判断 129"/>
        <xdr:cNvSpPr/>
      </xdr:nvSpPr>
      <xdr:spPr>
        <a:xfrm>
          <a:off x="1079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86930</xdr:rowOff>
    </xdr:from>
    <xdr:ext cx="534377" cy="259045"/>
    <xdr:sp macro="" textlink="">
      <xdr:nvSpPr>
        <xdr:cNvPr id="131" name="テキスト ボックス 130"/>
        <xdr:cNvSpPr txBox="1"/>
      </xdr:nvSpPr>
      <xdr:spPr>
        <a:xfrm>
          <a:off x="863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163490</xdr:rowOff>
    </xdr:from>
    <xdr:to>
      <xdr:col>24</xdr:col>
      <xdr:colOff>114300</xdr:colOff>
      <xdr:row>58</xdr:row>
      <xdr:rowOff>93640</xdr:rowOff>
    </xdr:to>
    <xdr:sp macro="" textlink="">
      <xdr:nvSpPr>
        <xdr:cNvPr id="137" name="楕円 136"/>
        <xdr:cNvSpPr/>
      </xdr:nvSpPr>
      <xdr:spPr>
        <a:xfrm>
          <a:off x="4584700" y="99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122867</xdr:rowOff>
    </xdr:from>
    <xdr:ext cx="534377" cy="259045"/>
    <xdr:sp macro="" textlink="">
      <xdr:nvSpPr>
        <xdr:cNvPr id="138" name="総務費該当値テキスト"/>
        <xdr:cNvSpPr txBox="1"/>
      </xdr:nvSpPr>
      <xdr:spPr>
        <a:xfrm>
          <a:off x="4686300" y="972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93063</xdr:rowOff>
    </xdr:from>
    <xdr:to>
      <xdr:col>20</xdr:col>
      <xdr:colOff>38100</xdr:colOff>
      <xdr:row>58</xdr:row>
      <xdr:rowOff>23213</xdr:rowOff>
    </xdr:to>
    <xdr:sp macro="" textlink="">
      <xdr:nvSpPr>
        <xdr:cNvPr id="139" name="楕円 138"/>
        <xdr:cNvSpPr/>
      </xdr:nvSpPr>
      <xdr:spPr>
        <a:xfrm>
          <a:off x="3746500" y="98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39740</xdr:rowOff>
    </xdr:from>
    <xdr:ext cx="599010" cy="259045"/>
    <xdr:sp macro="" textlink="">
      <xdr:nvSpPr>
        <xdr:cNvPr id="140" name="テキスト ボックス 139"/>
        <xdr:cNvSpPr txBox="1"/>
      </xdr:nvSpPr>
      <xdr:spPr>
        <a:xfrm>
          <a:off x="3497795" y="964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2060</xdr:rowOff>
    </xdr:from>
    <xdr:to>
      <xdr:col>15</xdr:col>
      <xdr:colOff>101600</xdr:colOff>
      <xdr:row>58</xdr:row>
      <xdr:rowOff>103660</xdr:rowOff>
    </xdr:to>
    <xdr:sp macro="" textlink="">
      <xdr:nvSpPr>
        <xdr:cNvPr id="141" name="楕円 140"/>
        <xdr:cNvSpPr/>
      </xdr:nvSpPr>
      <xdr:spPr>
        <a:xfrm>
          <a:off x="2857500" y="99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94787</xdr:rowOff>
    </xdr:from>
    <xdr:ext cx="534377" cy="259045"/>
    <xdr:sp macro="" textlink="">
      <xdr:nvSpPr>
        <xdr:cNvPr id="142" name="テキスト ボックス 141"/>
        <xdr:cNvSpPr txBox="1"/>
      </xdr:nvSpPr>
      <xdr:spPr>
        <a:xfrm>
          <a:off x="2641111" y="100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142985</xdr:rowOff>
    </xdr:from>
    <xdr:to>
      <xdr:col>10</xdr:col>
      <xdr:colOff>165100</xdr:colOff>
      <xdr:row>58</xdr:row>
      <xdr:rowOff>73135</xdr:rowOff>
    </xdr:to>
    <xdr:sp macro="" textlink="">
      <xdr:nvSpPr>
        <xdr:cNvPr id="143" name="楕円 142"/>
        <xdr:cNvSpPr/>
      </xdr:nvSpPr>
      <xdr:spPr>
        <a:xfrm>
          <a:off x="1968500" y="99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89662</xdr:rowOff>
    </xdr:from>
    <xdr:ext cx="599010" cy="259045"/>
    <xdr:sp macro="" textlink="">
      <xdr:nvSpPr>
        <xdr:cNvPr id="144" name="テキスト ボックス 143"/>
        <xdr:cNvSpPr txBox="1"/>
      </xdr:nvSpPr>
      <xdr:spPr>
        <a:xfrm>
          <a:off x="1719795" y="969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147254</xdr:rowOff>
    </xdr:from>
    <xdr:to>
      <xdr:col>6</xdr:col>
      <xdr:colOff>38100</xdr:colOff>
      <xdr:row>58</xdr:row>
      <xdr:rowOff>77404</xdr:rowOff>
    </xdr:to>
    <xdr:sp macro="" textlink="">
      <xdr:nvSpPr>
        <xdr:cNvPr id="145" name="楕円 144"/>
        <xdr:cNvSpPr/>
      </xdr:nvSpPr>
      <xdr:spPr>
        <a:xfrm>
          <a:off x="1079500" y="99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93931</xdr:rowOff>
    </xdr:from>
    <xdr:ext cx="534377" cy="259045"/>
    <xdr:sp macro="" textlink="">
      <xdr:nvSpPr>
        <xdr:cNvPr id="146" name="テキスト ボックス 145"/>
        <xdr:cNvSpPr txBox="1"/>
      </xdr:nvSpPr>
      <xdr:spPr>
        <a:xfrm>
          <a:off x="863111" y="9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134062</xdr:rowOff>
    </xdr:from>
    <xdr:to>
      <xdr:col>24</xdr:col>
      <xdr:colOff>63500</xdr:colOff>
      <xdr:row>75</xdr:row>
      <xdr:rowOff>147396</xdr:rowOff>
    </xdr:to>
    <xdr:cxnSp macro="">
      <xdr:nvCxnSpPr>
        <xdr:cNvPr id="176" name="直線コネクタ 175"/>
        <xdr:cNvCxnSpPr/>
      </xdr:nvCxnSpPr>
      <xdr:spPr>
        <a:xfrm>
          <a:off x="3797300" y="12821362"/>
          <a:ext cx="838200" cy="18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134062</xdr:rowOff>
    </xdr:from>
    <xdr:to>
      <xdr:col>19</xdr:col>
      <xdr:colOff>177800</xdr:colOff>
      <xdr:row>74</xdr:row>
      <xdr:rowOff>167525</xdr:rowOff>
    </xdr:to>
    <xdr:cxnSp macro="">
      <xdr:nvCxnSpPr>
        <xdr:cNvPr id="179" name="直線コネクタ 178"/>
        <xdr:cNvCxnSpPr/>
      </xdr:nvCxnSpPr>
      <xdr:spPr>
        <a:xfrm flipV="1">
          <a:off x="2908300" y="12821362"/>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167525</xdr:rowOff>
    </xdr:from>
    <xdr:to>
      <xdr:col>15</xdr:col>
      <xdr:colOff>50800</xdr:colOff>
      <xdr:row>75</xdr:row>
      <xdr:rowOff>115545</xdr:rowOff>
    </xdr:to>
    <xdr:cxnSp macro="">
      <xdr:nvCxnSpPr>
        <xdr:cNvPr id="182" name="直線コネクタ 181"/>
        <xdr:cNvCxnSpPr/>
      </xdr:nvCxnSpPr>
      <xdr:spPr>
        <a:xfrm flipV="1">
          <a:off x="2019300" y="12854825"/>
          <a:ext cx="889000" cy="1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115545</xdr:rowOff>
    </xdr:from>
    <xdr:to>
      <xdr:col>10</xdr:col>
      <xdr:colOff>114300</xdr:colOff>
      <xdr:row>76</xdr:row>
      <xdr:rowOff>88024</xdr:rowOff>
    </xdr:to>
    <xdr:cxnSp macro="">
      <xdr:nvCxnSpPr>
        <xdr:cNvPr id="185" name="直線コネクタ 184"/>
        <xdr:cNvCxnSpPr/>
      </xdr:nvCxnSpPr>
      <xdr:spPr>
        <a:xfrm flipV="1">
          <a:off x="1130300" y="12974295"/>
          <a:ext cx="889000" cy="1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64109</xdr:rowOff>
    </xdr:from>
    <xdr:to>
      <xdr:col>10</xdr:col>
      <xdr:colOff>165100</xdr:colOff>
      <xdr:row>75</xdr:row>
      <xdr:rowOff>165709</xdr:rowOff>
    </xdr:to>
    <xdr:sp macro="" textlink="">
      <xdr:nvSpPr>
        <xdr:cNvPr id="186" name="フローチャート: 判断 185"/>
        <xdr:cNvSpPr/>
      </xdr:nvSpPr>
      <xdr:spPr>
        <a:xfrm>
          <a:off x="1968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10786</xdr:rowOff>
    </xdr:from>
    <xdr:ext cx="599010" cy="259045"/>
    <xdr:sp macro="" textlink="">
      <xdr:nvSpPr>
        <xdr:cNvPr id="187" name="テキスト ボックス 186"/>
        <xdr:cNvSpPr txBox="1"/>
      </xdr:nvSpPr>
      <xdr:spPr>
        <a:xfrm>
          <a:off x="1719795" y="126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159183</xdr:rowOff>
    </xdr:from>
    <xdr:to>
      <xdr:col>6</xdr:col>
      <xdr:colOff>38100</xdr:colOff>
      <xdr:row>76</xdr:row>
      <xdr:rowOff>89333</xdr:rowOff>
    </xdr:to>
    <xdr:sp macro="" textlink="">
      <xdr:nvSpPr>
        <xdr:cNvPr id="188" name="フローチャート: 判断 187"/>
        <xdr:cNvSpPr/>
      </xdr:nvSpPr>
      <xdr:spPr>
        <a:xfrm>
          <a:off x="1079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105859</xdr:rowOff>
    </xdr:from>
    <xdr:ext cx="599010" cy="259045"/>
    <xdr:sp macro="" textlink="">
      <xdr:nvSpPr>
        <xdr:cNvPr id="189" name="テキスト ボックス 188"/>
        <xdr:cNvSpPr txBox="1"/>
      </xdr:nvSpPr>
      <xdr:spPr>
        <a:xfrm>
          <a:off x="830795" y="1279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96596</xdr:rowOff>
    </xdr:from>
    <xdr:to>
      <xdr:col>24</xdr:col>
      <xdr:colOff>114300</xdr:colOff>
      <xdr:row>76</xdr:row>
      <xdr:rowOff>26746</xdr:rowOff>
    </xdr:to>
    <xdr:sp macro="" textlink="">
      <xdr:nvSpPr>
        <xdr:cNvPr id="195" name="楕円 194"/>
        <xdr:cNvSpPr/>
      </xdr:nvSpPr>
      <xdr:spPr>
        <a:xfrm>
          <a:off x="45847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119473</xdr:rowOff>
    </xdr:from>
    <xdr:ext cx="599010" cy="259045"/>
    <xdr:sp macro="" textlink="">
      <xdr:nvSpPr>
        <xdr:cNvPr id="196" name="民生費該当値テキスト"/>
        <xdr:cNvSpPr txBox="1"/>
      </xdr:nvSpPr>
      <xdr:spPr>
        <a:xfrm>
          <a:off x="4686300" y="1280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83262</xdr:rowOff>
    </xdr:from>
    <xdr:to>
      <xdr:col>20</xdr:col>
      <xdr:colOff>38100</xdr:colOff>
      <xdr:row>75</xdr:row>
      <xdr:rowOff>13412</xdr:rowOff>
    </xdr:to>
    <xdr:sp macro="" textlink="">
      <xdr:nvSpPr>
        <xdr:cNvPr id="197" name="楕円 196"/>
        <xdr:cNvSpPr/>
      </xdr:nvSpPr>
      <xdr:spPr>
        <a:xfrm>
          <a:off x="37465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29939</xdr:rowOff>
    </xdr:from>
    <xdr:ext cx="599010" cy="259045"/>
    <xdr:sp macro="" textlink="">
      <xdr:nvSpPr>
        <xdr:cNvPr id="198" name="テキスト ボックス 197"/>
        <xdr:cNvSpPr txBox="1"/>
      </xdr:nvSpPr>
      <xdr:spPr>
        <a:xfrm>
          <a:off x="3497795" y="12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116725</xdr:rowOff>
    </xdr:from>
    <xdr:to>
      <xdr:col>15</xdr:col>
      <xdr:colOff>101600</xdr:colOff>
      <xdr:row>75</xdr:row>
      <xdr:rowOff>46875</xdr:rowOff>
    </xdr:to>
    <xdr:sp macro="" textlink="">
      <xdr:nvSpPr>
        <xdr:cNvPr id="199" name="楕円 198"/>
        <xdr:cNvSpPr/>
      </xdr:nvSpPr>
      <xdr:spPr>
        <a:xfrm>
          <a:off x="2857500" y="12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63402</xdr:rowOff>
    </xdr:from>
    <xdr:ext cx="599010" cy="259045"/>
    <xdr:sp macro="" textlink="">
      <xdr:nvSpPr>
        <xdr:cNvPr id="200" name="テキスト ボックス 199"/>
        <xdr:cNvSpPr txBox="1"/>
      </xdr:nvSpPr>
      <xdr:spPr>
        <a:xfrm>
          <a:off x="2608795" y="125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64745</xdr:rowOff>
    </xdr:from>
    <xdr:to>
      <xdr:col>10</xdr:col>
      <xdr:colOff>165100</xdr:colOff>
      <xdr:row>75</xdr:row>
      <xdr:rowOff>166345</xdr:rowOff>
    </xdr:to>
    <xdr:sp macro="" textlink="">
      <xdr:nvSpPr>
        <xdr:cNvPr id="201" name="楕円 200"/>
        <xdr:cNvSpPr/>
      </xdr:nvSpPr>
      <xdr:spPr>
        <a:xfrm>
          <a:off x="1968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157472</xdr:rowOff>
    </xdr:from>
    <xdr:ext cx="599010" cy="259045"/>
    <xdr:sp macro="" textlink="">
      <xdr:nvSpPr>
        <xdr:cNvPr id="202" name="テキスト ボックス 201"/>
        <xdr:cNvSpPr txBox="1"/>
      </xdr:nvSpPr>
      <xdr:spPr>
        <a:xfrm>
          <a:off x="1719795" y="130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37224</xdr:rowOff>
    </xdr:from>
    <xdr:to>
      <xdr:col>6</xdr:col>
      <xdr:colOff>38100</xdr:colOff>
      <xdr:row>76</xdr:row>
      <xdr:rowOff>138824</xdr:rowOff>
    </xdr:to>
    <xdr:sp macro="" textlink="">
      <xdr:nvSpPr>
        <xdr:cNvPr id="203" name="楕円 202"/>
        <xdr:cNvSpPr/>
      </xdr:nvSpPr>
      <xdr:spPr>
        <a:xfrm>
          <a:off x="1079500" y="130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129951</xdr:rowOff>
    </xdr:from>
    <xdr:ext cx="599010" cy="259045"/>
    <xdr:sp macro="" textlink="">
      <xdr:nvSpPr>
        <xdr:cNvPr id="204" name="テキスト ボックス 203"/>
        <xdr:cNvSpPr txBox="1"/>
      </xdr:nvSpPr>
      <xdr:spPr>
        <a:xfrm>
          <a:off x="830795" y="131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96560</xdr:rowOff>
    </xdr:from>
    <xdr:to>
      <xdr:col>24</xdr:col>
      <xdr:colOff>63500</xdr:colOff>
      <xdr:row>95</xdr:row>
      <xdr:rowOff>157842</xdr:rowOff>
    </xdr:to>
    <xdr:cxnSp macro="">
      <xdr:nvCxnSpPr>
        <xdr:cNvPr id="236" name="直線コネクタ 235"/>
        <xdr:cNvCxnSpPr/>
      </xdr:nvCxnSpPr>
      <xdr:spPr>
        <a:xfrm flipV="1">
          <a:off x="3797300" y="16212860"/>
          <a:ext cx="838200" cy="23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157842</xdr:rowOff>
    </xdr:from>
    <xdr:to>
      <xdr:col>19</xdr:col>
      <xdr:colOff>177800</xdr:colOff>
      <xdr:row>96</xdr:row>
      <xdr:rowOff>96020</xdr:rowOff>
    </xdr:to>
    <xdr:cxnSp macro="">
      <xdr:nvCxnSpPr>
        <xdr:cNvPr id="239" name="直線コネクタ 238"/>
        <xdr:cNvCxnSpPr/>
      </xdr:nvCxnSpPr>
      <xdr:spPr>
        <a:xfrm flipV="1">
          <a:off x="2908300" y="16445592"/>
          <a:ext cx="8890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71267</xdr:rowOff>
    </xdr:from>
    <xdr:to>
      <xdr:col>15</xdr:col>
      <xdr:colOff>50800</xdr:colOff>
      <xdr:row>96</xdr:row>
      <xdr:rowOff>96020</xdr:rowOff>
    </xdr:to>
    <xdr:cxnSp macro="">
      <xdr:nvCxnSpPr>
        <xdr:cNvPr id="242" name="直線コネクタ 241"/>
        <xdr:cNvCxnSpPr/>
      </xdr:nvCxnSpPr>
      <xdr:spPr>
        <a:xfrm>
          <a:off x="2019300" y="16530467"/>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1217</xdr:rowOff>
    </xdr:from>
    <xdr:to>
      <xdr:col>10</xdr:col>
      <xdr:colOff>114300</xdr:colOff>
      <xdr:row>96</xdr:row>
      <xdr:rowOff>71267</xdr:rowOff>
    </xdr:to>
    <xdr:cxnSp macro="">
      <xdr:nvCxnSpPr>
        <xdr:cNvPr id="245" name="直線コネクタ 244"/>
        <xdr:cNvCxnSpPr/>
      </xdr:nvCxnSpPr>
      <xdr:spPr>
        <a:xfrm>
          <a:off x="1130300" y="15774617"/>
          <a:ext cx="889000" cy="7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51639</xdr:rowOff>
    </xdr:from>
    <xdr:to>
      <xdr:col>10</xdr:col>
      <xdr:colOff>165100</xdr:colOff>
      <xdr:row>96</xdr:row>
      <xdr:rowOff>153239</xdr:rowOff>
    </xdr:to>
    <xdr:sp macro="" textlink="">
      <xdr:nvSpPr>
        <xdr:cNvPr id="246" name="フローチャート: 判断 245"/>
        <xdr:cNvSpPr/>
      </xdr:nvSpPr>
      <xdr:spPr>
        <a:xfrm>
          <a:off x="1968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144366</xdr:rowOff>
    </xdr:from>
    <xdr:ext cx="534377" cy="259045"/>
    <xdr:sp macro="" textlink="">
      <xdr:nvSpPr>
        <xdr:cNvPr id="247" name="テキスト ボックス 246"/>
        <xdr:cNvSpPr txBox="1"/>
      </xdr:nvSpPr>
      <xdr:spPr>
        <a:xfrm>
          <a:off x="1752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70203</xdr:rowOff>
    </xdr:from>
    <xdr:to>
      <xdr:col>6</xdr:col>
      <xdr:colOff>38100</xdr:colOff>
      <xdr:row>97</xdr:row>
      <xdr:rowOff>353</xdr:rowOff>
    </xdr:to>
    <xdr:sp macro="" textlink="">
      <xdr:nvSpPr>
        <xdr:cNvPr id="248" name="フローチャート: 判断 247"/>
        <xdr:cNvSpPr/>
      </xdr:nvSpPr>
      <xdr:spPr>
        <a:xfrm>
          <a:off x="1079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162930</xdr:rowOff>
    </xdr:from>
    <xdr:ext cx="534377" cy="259045"/>
    <xdr:sp macro="" textlink="">
      <xdr:nvSpPr>
        <xdr:cNvPr id="249" name="テキスト ボックス 248"/>
        <xdr:cNvSpPr txBox="1"/>
      </xdr:nvSpPr>
      <xdr:spPr>
        <a:xfrm>
          <a:off x="863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45760</xdr:rowOff>
    </xdr:from>
    <xdr:to>
      <xdr:col>24</xdr:col>
      <xdr:colOff>114300</xdr:colOff>
      <xdr:row>94</xdr:row>
      <xdr:rowOff>147360</xdr:rowOff>
    </xdr:to>
    <xdr:sp macro="" textlink="">
      <xdr:nvSpPr>
        <xdr:cNvPr id="255" name="楕円 254"/>
        <xdr:cNvSpPr/>
      </xdr:nvSpPr>
      <xdr:spPr>
        <a:xfrm>
          <a:off x="4584700" y="161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68637</xdr:rowOff>
    </xdr:from>
    <xdr:ext cx="534377" cy="259045"/>
    <xdr:sp macro="" textlink="">
      <xdr:nvSpPr>
        <xdr:cNvPr id="256" name="衛生費該当値テキスト"/>
        <xdr:cNvSpPr txBox="1"/>
      </xdr:nvSpPr>
      <xdr:spPr>
        <a:xfrm>
          <a:off x="4686300" y="1601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107042</xdr:rowOff>
    </xdr:from>
    <xdr:to>
      <xdr:col>20</xdr:col>
      <xdr:colOff>38100</xdr:colOff>
      <xdr:row>96</xdr:row>
      <xdr:rowOff>37192</xdr:rowOff>
    </xdr:to>
    <xdr:sp macro="" textlink="">
      <xdr:nvSpPr>
        <xdr:cNvPr id="257" name="楕円 256"/>
        <xdr:cNvSpPr/>
      </xdr:nvSpPr>
      <xdr:spPr>
        <a:xfrm>
          <a:off x="3746500" y="16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53719</xdr:rowOff>
    </xdr:from>
    <xdr:ext cx="534377" cy="259045"/>
    <xdr:sp macro="" textlink="">
      <xdr:nvSpPr>
        <xdr:cNvPr id="258" name="テキスト ボックス 257"/>
        <xdr:cNvSpPr txBox="1"/>
      </xdr:nvSpPr>
      <xdr:spPr>
        <a:xfrm>
          <a:off x="3530111" y="16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45220</xdr:rowOff>
    </xdr:from>
    <xdr:to>
      <xdr:col>15</xdr:col>
      <xdr:colOff>101600</xdr:colOff>
      <xdr:row>96</xdr:row>
      <xdr:rowOff>146820</xdr:rowOff>
    </xdr:to>
    <xdr:sp macro="" textlink="">
      <xdr:nvSpPr>
        <xdr:cNvPr id="259" name="楕円 258"/>
        <xdr:cNvSpPr/>
      </xdr:nvSpPr>
      <xdr:spPr>
        <a:xfrm>
          <a:off x="2857500" y="16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163347</xdr:rowOff>
    </xdr:from>
    <xdr:ext cx="534377" cy="259045"/>
    <xdr:sp macro="" textlink="">
      <xdr:nvSpPr>
        <xdr:cNvPr id="260" name="テキスト ボックス 259"/>
        <xdr:cNvSpPr txBox="1"/>
      </xdr:nvSpPr>
      <xdr:spPr>
        <a:xfrm>
          <a:off x="2641111" y="1627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20467</xdr:rowOff>
    </xdr:from>
    <xdr:to>
      <xdr:col>10</xdr:col>
      <xdr:colOff>165100</xdr:colOff>
      <xdr:row>96</xdr:row>
      <xdr:rowOff>122067</xdr:rowOff>
    </xdr:to>
    <xdr:sp macro="" textlink="">
      <xdr:nvSpPr>
        <xdr:cNvPr id="261" name="楕円 260"/>
        <xdr:cNvSpPr/>
      </xdr:nvSpPr>
      <xdr:spPr>
        <a:xfrm>
          <a:off x="1968500" y="16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138594</xdr:rowOff>
    </xdr:from>
    <xdr:ext cx="534377" cy="259045"/>
    <xdr:sp macro="" textlink="">
      <xdr:nvSpPr>
        <xdr:cNvPr id="262" name="テキスト ボックス 261"/>
        <xdr:cNvSpPr txBox="1"/>
      </xdr:nvSpPr>
      <xdr:spPr>
        <a:xfrm>
          <a:off x="1752111" y="162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121867</xdr:rowOff>
    </xdr:from>
    <xdr:to>
      <xdr:col>6</xdr:col>
      <xdr:colOff>38100</xdr:colOff>
      <xdr:row>92</xdr:row>
      <xdr:rowOff>52017</xdr:rowOff>
    </xdr:to>
    <xdr:sp macro="" textlink="">
      <xdr:nvSpPr>
        <xdr:cNvPr id="263" name="楕円 262"/>
        <xdr:cNvSpPr/>
      </xdr:nvSpPr>
      <xdr:spPr>
        <a:xfrm>
          <a:off x="1079500" y="157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68544</xdr:rowOff>
    </xdr:from>
    <xdr:ext cx="534377" cy="259045"/>
    <xdr:sp macro="" textlink="">
      <xdr:nvSpPr>
        <xdr:cNvPr id="264" name="テキスト ボックス 263"/>
        <xdr:cNvSpPr txBox="1"/>
      </xdr:nvSpPr>
      <xdr:spPr>
        <a:xfrm>
          <a:off x="863111" y="154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76345</xdr:rowOff>
    </xdr:from>
    <xdr:to>
      <xdr:col>55</xdr:col>
      <xdr:colOff>0</xdr:colOff>
      <xdr:row>39</xdr:row>
      <xdr:rowOff>81407</xdr:rowOff>
    </xdr:to>
    <xdr:cxnSp macro="">
      <xdr:nvCxnSpPr>
        <xdr:cNvPr id="295" name="直線コネクタ 294"/>
        <xdr:cNvCxnSpPr/>
      </xdr:nvCxnSpPr>
      <xdr:spPr>
        <a:xfrm>
          <a:off x="9639300" y="6762895"/>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76345</xdr:rowOff>
    </xdr:from>
    <xdr:to>
      <xdr:col>50</xdr:col>
      <xdr:colOff>114300</xdr:colOff>
      <xdr:row>39</xdr:row>
      <xdr:rowOff>81734</xdr:rowOff>
    </xdr:to>
    <xdr:cxnSp macro="">
      <xdr:nvCxnSpPr>
        <xdr:cNvPr id="298" name="直線コネクタ 297"/>
        <xdr:cNvCxnSpPr/>
      </xdr:nvCxnSpPr>
      <xdr:spPr>
        <a:xfrm flipV="1">
          <a:off x="8750300" y="67628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81734</xdr:rowOff>
    </xdr:from>
    <xdr:to>
      <xdr:col>45</xdr:col>
      <xdr:colOff>177800</xdr:colOff>
      <xdr:row>39</xdr:row>
      <xdr:rowOff>82550</xdr:rowOff>
    </xdr:to>
    <xdr:cxnSp macro="">
      <xdr:nvCxnSpPr>
        <xdr:cNvPr id="301" name="直線コネクタ 300"/>
        <xdr:cNvCxnSpPr/>
      </xdr:nvCxnSpPr>
      <xdr:spPr>
        <a:xfrm flipV="1">
          <a:off x="7861300" y="676828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54301</xdr:rowOff>
    </xdr:from>
    <xdr:to>
      <xdr:col>41</xdr:col>
      <xdr:colOff>50800</xdr:colOff>
      <xdr:row>39</xdr:row>
      <xdr:rowOff>82550</xdr:rowOff>
    </xdr:to>
    <xdr:cxnSp macro="">
      <xdr:nvCxnSpPr>
        <xdr:cNvPr id="304" name="直線コネクタ 303"/>
        <xdr:cNvCxnSpPr/>
      </xdr:nvCxnSpPr>
      <xdr:spPr>
        <a:xfrm>
          <a:off x="6972300" y="6740851"/>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77633</xdr:rowOff>
    </xdr:from>
    <xdr:to>
      <xdr:col>41</xdr:col>
      <xdr:colOff>101600</xdr:colOff>
      <xdr:row>39</xdr:row>
      <xdr:rowOff>7783</xdr:rowOff>
    </xdr:to>
    <xdr:sp macro="" textlink="">
      <xdr:nvSpPr>
        <xdr:cNvPr id="305" name="フローチャート: 判断 304"/>
        <xdr:cNvSpPr/>
      </xdr:nvSpPr>
      <xdr:spPr>
        <a:xfrm>
          <a:off x="7810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24310</xdr:rowOff>
    </xdr:from>
    <xdr:ext cx="378565" cy="259045"/>
    <xdr:sp macro="" textlink="">
      <xdr:nvSpPr>
        <xdr:cNvPr id="306" name="テキスト ボックス 305"/>
        <xdr:cNvSpPr txBox="1"/>
      </xdr:nvSpPr>
      <xdr:spPr>
        <a:xfrm>
          <a:off x="7672017" y="636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109148</xdr:rowOff>
    </xdr:from>
    <xdr:to>
      <xdr:col>36</xdr:col>
      <xdr:colOff>165100</xdr:colOff>
      <xdr:row>38</xdr:row>
      <xdr:rowOff>39298</xdr:rowOff>
    </xdr:to>
    <xdr:sp macro="" textlink="">
      <xdr:nvSpPr>
        <xdr:cNvPr id="307" name="フローチャート: 判断 306"/>
        <xdr:cNvSpPr/>
      </xdr:nvSpPr>
      <xdr:spPr>
        <a:xfrm>
          <a:off x="6921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55825</xdr:rowOff>
    </xdr:from>
    <xdr:ext cx="469744" cy="259045"/>
    <xdr:sp macro="" textlink="">
      <xdr:nvSpPr>
        <xdr:cNvPr id="308" name="テキスト ボックス 307"/>
        <xdr:cNvSpPr txBox="1"/>
      </xdr:nvSpPr>
      <xdr:spPr>
        <a:xfrm>
          <a:off x="6737428" y="622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30607</xdr:rowOff>
    </xdr:from>
    <xdr:to>
      <xdr:col>55</xdr:col>
      <xdr:colOff>50800</xdr:colOff>
      <xdr:row>39</xdr:row>
      <xdr:rowOff>132207</xdr:rowOff>
    </xdr:to>
    <xdr:sp macro="" textlink="">
      <xdr:nvSpPr>
        <xdr:cNvPr id="314" name="楕円 313"/>
        <xdr:cNvSpPr/>
      </xdr:nvSpPr>
      <xdr:spPr>
        <a:xfrm>
          <a:off x="104267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116984</xdr:rowOff>
    </xdr:from>
    <xdr:ext cx="378565" cy="259045"/>
    <xdr:sp macro="" textlink="">
      <xdr:nvSpPr>
        <xdr:cNvPr id="315" name="労働費該当値テキスト"/>
        <xdr:cNvSpPr txBox="1"/>
      </xdr:nvSpPr>
      <xdr:spPr>
        <a:xfrm>
          <a:off x="10528300" y="66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25545</xdr:rowOff>
    </xdr:from>
    <xdr:to>
      <xdr:col>50</xdr:col>
      <xdr:colOff>165100</xdr:colOff>
      <xdr:row>39</xdr:row>
      <xdr:rowOff>127145</xdr:rowOff>
    </xdr:to>
    <xdr:sp macro="" textlink="">
      <xdr:nvSpPr>
        <xdr:cNvPr id="316" name="楕円 315"/>
        <xdr:cNvSpPr/>
      </xdr:nvSpPr>
      <xdr:spPr>
        <a:xfrm>
          <a:off x="9588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118272</xdr:rowOff>
    </xdr:from>
    <xdr:ext cx="378565" cy="259045"/>
    <xdr:sp macro="" textlink="">
      <xdr:nvSpPr>
        <xdr:cNvPr id="317" name="テキスト ボックス 316"/>
        <xdr:cNvSpPr txBox="1"/>
      </xdr:nvSpPr>
      <xdr:spPr>
        <a:xfrm>
          <a:off x="9450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30934</xdr:rowOff>
    </xdr:from>
    <xdr:to>
      <xdr:col>46</xdr:col>
      <xdr:colOff>38100</xdr:colOff>
      <xdr:row>39</xdr:row>
      <xdr:rowOff>132534</xdr:rowOff>
    </xdr:to>
    <xdr:sp macro="" textlink="">
      <xdr:nvSpPr>
        <xdr:cNvPr id="318" name="楕円 317"/>
        <xdr:cNvSpPr/>
      </xdr:nvSpPr>
      <xdr:spPr>
        <a:xfrm>
          <a:off x="8699500" y="67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123661</xdr:rowOff>
    </xdr:from>
    <xdr:ext cx="378565" cy="259045"/>
    <xdr:sp macro="" textlink="">
      <xdr:nvSpPr>
        <xdr:cNvPr id="319" name="テキスト ボックス 318"/>
        <xdr:cNvSpPr txBox="1"/>
      </xdr:nvSpPr>
      <xdr:spPr>
        <a:xfrm>
          <a:off x="8561017" y="681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31750</xdr:rowOff>
    </xdr:from>
    <xdr:to>
      <xdr:col>41</xdr:col>
      <xdr:colOff>101600</xdr:colOff>
      <xdr:row>39</xdr:row>
      <xdr:rowOff>133350</xdr:rowOff>
    </xdr:to>
    <xdr:sp macro="" textlink="">
      <xdr:nvSpPr>
        <xdr:cNvPr id="320" name="楕円 319"/>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124477</xdr:rowOff>
    </xdr:from>
    <xdr:ext cx="378565" cy="259045"/>
    <xdr:sp macro="" textlink="">
      <xdr:nvSpPr>
        <xdr:cNvPr id="321" name="テキスト ボックス 320"/>
        <xdr:cNvSpPr txBox="1"/>
      </xdr:nvSpPr>
      <xdr:spPr>
        <a:xfrm>
          <a:off x="7672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xdr:rowOff>
    </xdr:from>
    <xdr:to>
      <xdr:col>36</xdr:col>
      <xdr:colOff>165100</xdr:colOff>
      <xdr:row>39</xdr:row>
      <xdr:rowOff>105101</xdr:rowOff>
    </xdr:to>
    <xdr:sp macro="" textlink="">
      <xdr:nvSpPr>
        <xdr:cNvPr id="322" name="楕円 321"/>
        <xdr:cNvSpPr/>
      </xdr:nvSpPr>
      <xdr:spPr>
        <a:xfrm>
          <a:off x="6921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96228</xdr:rowOff>
    </xdr:from>
    <xdr:ext cx="378565" cy="259045"/>
    <xdr:sp macro="" textlink="">
      <xdr:nvSpPr>
        <xdr:cNvPr id="323" name="テキスト ボックス 322"/>
        <xdr:cNvSpPr txBox="1"/>
      </xdr:nvSpPr>
      <xdr:spPr>
        <a:xfrm>
          <a:off x="6783017" y="678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43884</xdr:rowOff>
    </xdr:from>
    <xdr:to>
      <xdr:col>55</xdr:col>
      <xdr:colOff>0</xdr:colOff>
      <xdr:row>56</xdr:row>
      <xdr:rowOff>71697</xdr:rowOff>
    </xdr:to>
    <xdr:cxnSp macro="">
      <xdr:nvCxnSpPr>
        <xdr:cNvPr id="354" name="直線コネクタ 353"/>
        <xdr:cNvCxnSpPr/>
      </xdr:nvCxnSpPr>
      <xdr:spPr>
        <a:xfrm flipV="1">
          <a:off x="9639300" y="9645084"/>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61900</xdr:rowOff>
    </xdr:from>
    <xdr:to>
      <xdr:col>50</xdr:col>
      <xdr:colOff>114300</xdr:colOff>
      <xdr:row>56</xdr:row>
      <xdr:rowOff>71697</xdr:rowOff>
    </xdr:to>
    <xdr:cxnSp macro="">
      <xdr:nvCxnSpPr>
        <xdr:cNvPr id="357" name="直線コネクタ 356"/>
        <xdr:cNvCxnSpPr/>
      </xdr:nvCxnSpPr>
      <xdr:spPr>
        <a:xfrm>
          <a:off x="8750300" y="96631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61900</xdr:rowOff>
    </xdr:from>
    <xdr:to>
      <xdr:col>45</xdr:col>
      <xdr:colOff>177800</xdr:colOff>
      <xdr:row>56</xdr:row>
      <xdr:rowOff>76584</xdr:rowOff>
    </xdr:to>
    <xdr:cxnSp macro="">
      <xdr:nvCxnSpPr>
        <xdr:cNvPr id="360" name="直線コネクタ 359"/>
        <xdr:cNvCxnSpPr/>
      </xdr:nvCxnSpPr>
      <xdr:spPr>
        <a:xfrm flipV="1">
          <a:off x="7861300" y="9663100"/>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76584</xdr:rowOff>
    </xdr:from>
    <xdr:to>
      <xdr:col>41</xdr:col>
      <xdr:colOff>50800</xdr:colOff>
      <xdr:row>56</xdr:row>
      <xdr:rowOff>84553</xdr:rowOff>
    </xdr:to>
    <xdr:cxnSp macro="">
      <xdr:nvCxnSpPr>
        <xdr:cNvPr id="363" name="直線コネクタ 362"/>
        <xdr:cNvCxnSpPr/>
      </xdr:nvCxnSpPr>
      <xdr:spPr>
        <a:xfrm flipV="1">
          <a:off x="6972300" y="967778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39153</xdr:rowOff>
    </xdr:from>
    <xdr:to>
      <xdr:col>41</xdr:col>
      <xdr:colOff>101600</xdr:colOff>
      <xdr:row>57</xdr:row>
      <xdr:rowOff>140753</xdr:rowOff>
    </xdr:to>
    <xdr:sp macro="" textlink="">
      <xdr:nvSpPr>
        <xdr:cNvPr id="364" name="フローチャート: 判断 363"/>
        <xdr:cNvSpPr/>
      </xdr:nvSpPr>
      <xdr:spPr>
        <a:xfrm>
          <a:off x="7810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131880</xdr:rowOff>
    </xdr:from>
    <xdr:ext cx="534377" cy="259045"/>
    <xdr:sp macro="" textlink="">
      <xdr:nvSpPr>
        <xdr:cNvPr id="365" name="テキスト ボックス 364"/>
        <xdr:cNvSpPr txBox="1"/>
      </xdr:nvSpPr>
      <xdr:spPr>
        <a:xfrm>
          <a:off x="7594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73616</xdr:rowOff>
    </xdr:from>
    <xdr:to>
      <xdr:col>36</xdr:col>
      <xdr:colOff>165100</xdr:colOff>
      <xdr:row>58</xdr:row>
      <xdr:rowOff>3766</xdr:rowOff>
    </xdr:to>
    <xdr:sp macro="" textlink="">
      <xdr:nvSpPr>
        <xdr:cNvPr id="366" name="フローチャート: 判断 365"/>
        <xdr:cNvSpPr/>
      </xdr:nvSpPr>
      <xdr:spPr>
        <a:xfrm>
          <a:off x="6921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166343</xdr:rowOff>
    </xdr:from>
    <xdr:ext cx="534377" cy="259045"/>
    <xdr:sp macro="" textlink="">
      <xdr:nvSpPr>
        <xdr:cNvPr id="367" name="テキスト ボックス 366"/>
        <xdr:cNvSpPr txBox="1"/>
      </xdr:nvSpPr>
      <xdr:spPr>
        <a:xfrm>
          <a:off x="6705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164534</xdr:rowOff>
    </xdr:from>
    <xdr:to>
      <xdr:col>55</xdr:col>
      <xdr:colOff>50800</xdr:colOff>
      <xdr:row>56</xdr:row>
      <xdr:rowOff>94684</xdr:rowOff>
    </xdr:to>
    <xdr:sp macro="" textlink="">
      <xdr:nvSpPr>
        <xdr:cNvPr id="373" name="楕円 372"/>
        <xdr:cNvSpPr/>
      </xdr:nvSpPr>
      <xdr:spPr>
        <a:xfrm>
          <a:off x="10426700" y="9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15961</xdr:rowOff>
    </xdr:from>
    <xdr:ext cx="534377" cy="259045"/>
    <xdr:sp macro="" textlink="">
      <xdr:nvSpPr>
        <xdr:cNvPr id="374" name="農林水産業費該当値テキスト"/>
        <xdr:cNvSpPr txBox="1"/>
      </xdr:nvSpPr>
      <xdr:spPr>
        <a:xfrm>
          <a:off x="10528300" y="94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20897</xdr:rowOff>
    </xdr:from>
    <xdr:to>
      <xdr:col>50</xdr:col>
      <xdr:colOff>165100</xdr:colOff>
      <xdr:row>56</xdr:row>
      <xdr:rowOff>122497</xdr:rowOff>
    </xdr:to>
    <xdr:sp macro="" textlink="">
      <xdr:nvSpPr>
        <xdr:cNvPr id="375" name="楕円 374"/>
        <xdr:cNvSpPr/>
      </xdr:nvSpPr>
      <xdr:spPr>
        <a:xfrm>
          <a:off x="9588500" y="9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139024</xdr:rowOff>
    </xdr:from>
    <xdr:ext cx="534377" cy="259045"/>
    <xdr:sp macro="" textlink="">
      <xdr:nvSpPr>
        <xdr:cNvPr id="376" name="テキスト ボックス 375"/>
        <xdr:cNvSpPr txBox="1"/>
      </xdr:nvSpPr>
      <xdr:spPr>
        <a:xfrm>
          <a:off x="9372111" y="93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11100</xdr:rowOff>
    </xdr:from>
    <xdr:to>
      <xdr:col>46</xdr:col>
      <xdr:colOff>38100</xdr:colOff>
      <xdr:row>56</xdr:row>
      <xdr:rowOff>112700</xdr:rowOff>
    </xdr:to>
    <xdr:sp macro="" textlink="">
      <xdr:nvSpPr>
        <xdr:cNvPr id="377" name="楕円 376"/>
        <xdr:cNvSpPr/>
      </xdr:nvSpPr>
      <xdr:spPr>
        <a:xfrm>
          <a:off x="8699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129227</xdr:rowOff>
    </xdr:from>
    <xdr:ext cx="534377" cy="259045"/>
    <xdr:sp macro="" textlink="">
      <xdr:nvSpPr>
        <xdr:cNvPr id="378" name="テキスト ボックス 377"/>
        <xdr:cNvSpPr txBox="1"/>
      </xdr:nvSpPr>
      <xdr:spPr>
        <a:xfrm>
          <a:off x="8483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25784</xdr:rowOff>
    </xdr:from>
    <xdr:to>
      <xdr:col>41</xdr:col>
      <xdr:colOff>101600</xdr:colOff>
      <xdr:row>56</xdr:row>
      <xdr:rowOff>127384</xdr:rowOff>
    </xdr:to>
    <xdr:sp macro="" textlink="">
      <xdr:nvSpPr>
        <xdr:cNvPr id="379" name="楕円 378"/>
        <xdr:cNvSpPr/>
      </xdr:nvSpPr>
      <xdr:spPr>
        <a:xfrm>
          <a:off x="7810500" y="9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143911</xdr:rowOff>
    </xdr:from>
    <xdr:ext cx="534377" cy="259045"/>
    <xdr:sp macro="" textlink="">
      <xdr:nvSpPr>
        <xdr:cNvPr id="380" name="テキスト ボックス 379"/>
        <xdr:cNvSpPr txBox="1"/>
      </xdr:nvSpPr>
      <xdr:spPr>
        <a:xfrm>
          <a:off x="7594111" y="94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33753</xdr:rowOff>
    </xdr:from>
    <xdr:to>
      <xdr:col>36</xdr:col>
      <xdr:colOff>165100</xdr:colOff>
      <xdr:row>56</xdr:row>
      <xdr:rowOff>135353</xdr:rowOff>
    </xdr:to>
    <xdr:sp macro="" textlink="">
      <xdr:nvSpPr>
        <xdr:cNvPr id="381" name="楕円 380"/>
        <xdr:cNvSpPr/>
      </xdr:nvSpPr>
      <xdr:spPr>
        <a:xfrm>
          <a:off x="6921500" y="96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151880</xdr:rowOff>
    </xdr:from>
    <xdr:ext cx="534377" cy="259045"/>
    <xdr:sp macro="" textlink="">
      <xdr:nvSpPr>
        <xdr:cNvPr id="382" name="テキスト ボックス 381"/>
        <xdr:cNvSpPr txBox="1"/>
      </xdr:nvSpPr>
      <xdr:spPr>
        <a:xfrm>
          <a:off x="6705111" y="94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74054</xdr:rowOff>
    </xdr:from>
    <xdr:to>
      <xdr:col>55</xdr:col>
      <xdr:colOff>0</xdr:colOff>
      <xdr:row>78</xdr:row>
      <xdr:rowOff>87618</xdr:rowOff>
    </xdr:to>
    <xdr:cxnSp macro="">
      <xdr:nvCxnSpPr>
        <xdr:cNvPr id="411" name="直線コネクタ 410"/>
        <xdr:cNvCxnSpPr/>
      </xdr:nvCxnSpPr>
      <xdr:spPr>
        <a:xfrm flipV="1">
          <a:off x="9639300" y="13447154"/>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18092</xdr:rowOff>
    </xdr:from>
    <xdr:to>
      <xdr:col>50</xdr:col>
      <xdr:colOff>114300</xdr:colOff>
      <xdr:row>78</xdr:row>
      <xdr:rowOff>87618</xdr:rowOff>
    </xdr:to>
    <xdr:cxnSp macro="">
      <xdr:nvCxnSpPr>
        <xdr:cNvPr id="414" name="直線コネクタ 413"/>
        <xdr:cNvCxnSpPr/>
      </xdr:nvCxnSpPr>
      <xdr:spPr>
        <a:xfrm>
          <a:off x="8750300" y="13391192"/>
          <a:ext cx="889000" cy="6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94597</xdr:rowOff>
    </xdr:from>
    <xdr:to>
      <xdr:col>45</xdr:col>
      <xdr:colOff>177800</xdr:colOff>
      <xdr:row>78</xdr:row>
      <xdr:rowOff>18092</xdr:rowOff>
    </xdr:to>
    <xdr:cxnSp macro="">
      <xdr:nvCxnSpPr>
        <xdr:cNvPr id="417" name="直線コネクタ 416"/>
        <xdr:cNvCxnSpPr/>
      </xdr:nvCxnSpPr>
      <xdr:spPr>
        <a:xfrm>
          <a:off x="7861300" y="13296247"/>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94597</xdr:rowOff>
    </xdr:from>
    <xdr:to>
      <xdr:col>41</xdr:col>
      <xdr:colOff>50800</xdr:colOff>
      <xdr:row>78</xdr:row>
      <xdr:rowOff>49106</xdr:rowOff>
    </xdr:to>
    <xdr:cxnSp macro="">
      <xdr:nvCxnSpPr>
        <xdr:cNvPr id="420" name="直線コネクタ 419"/>
        <xdr:cNvCxnSpPr/>
      </xdr:nvCxnSpPr>
      <xdr:spPr>
        <a:xfrm flipV="1">
          <a:off x="6972300" y="1329624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21" name="フローチャート: 判断 420"/>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22" name="テキスト ボックス 421"/>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3" name="フローチャート: 判断 422"/>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4" name="テキスト ボックス 423"/>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23254</xdr:rowOff>
    </xdr:from>
    <xdr:to>
      <xdr:col>55</xdr:col>
      <xdr:colOff>50800</xdr:colOff>
      <xdr:row>78</xdr:row>
      <xdr:rowOff>124854</xdr:rowOff>
    </xdr:to>
    <xdr:sp macro="" textlink="">
      <xdr:nvSpPr>
        <xdr:cNvPr id="430" name="楕円 429"/>
        <xdr:cNvSpPr/>
      </xdr:nvSpPr>
      <xdr:spPr>
        <a:xfrm>
          <a:off x="104267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148899</xdr:rowOff>
    </xdr:from>
    <xdr:ext cx="534377" cy="259045"/>
    <xdr:sp macro="" textlink="">
      <xdr:nvSpPr>
        <xdr:cNvPr id="431" name="商工費該当値テキスト"/>
        <xdr:cNvSpPr txBox="1"/>
      </xdr:nvSpPr>
      <xdr:spPr>
        <a:xfrm>
          <a:off x="10528300" y="133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36818</xdr:rowOff>
    </xdr:from>
    <xdr:to>
      <xdr:col>50</xdr:col>
      <xdr:colOff>165100</xdr:colOff>
      <xdr:row>78</xdr:row>
      <xdr:rowOff>138418</xdr:rowOff>
    </xdr:to>
    <xdr:sp macro="" textlink="">
      <xdr:nvSpPr>
        <xdr:cNvPr id="432" name="楕円 431"/>
        <xdr:cNvSpPr/>
      </xdr:nvSpPr>
      <xdr:spPr>
        <a:xfrm>
          <a:off x="9588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154945</xdr:rowOff>
    </xdr:from>
    <xdr:ext cx="534377" cy="259045"/>
    <xdr:sp macro="" textlink="">
      <xdr:nvSpPr>
        <xdr:cNvPr id="433" name="テキスト ボックス 432"/>
        <xdr:cNvSpPr txBox="1"/>
      </xdr:nvSpPr>
      <xdr:spPr>
        <a:xfrm>
          <a:off x="9372111" y="131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138742</xdr:rowOff>
    </xdr:from>
    <xdr:to>
      <xdr:col>46</xdr:col>
      <xdr:colOff>38100</xdr:colOff>
      <xdr:row>78</xdr:row>
      <xdr:rowOff>68892</xdr:rowOff>
    </xdr:to>
    <xdr:sp macro="" textlink="">
      <xdr:nvSpPr>
        <xdr:cNvPr id="434" name="楕円 433"/>
        <xdr:cNvSpPr/>
      </xdr:nvSpPr>
      <xdr:spPr>
        <a:xfrm>
          <a:off x="8699500" y="133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85419</xdr:rowOff>
    </xdr:from>
    <xdr:ext cx="534377" cy="259045"/>
    <xdr:sp macro="" textlink="">
      <xdr:nvSpPr>
        <xdr:cNvPr id="435" name="テキスト ボックス 434"/>
        <xdr:cNvSpPr txBox="1"/>
      </xdr:nvSpPr>
      <xdr:spPr>
        <a:xfrm>
          <a:off x="8483111" y="131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43797</xdr:rowOff>
    </xdr:from>
    <xdr:to>
      <xdr:col>41</xdr:col>
      <xdr:colOff>101600</xdr:colOff>
      <xdr:row>77</xdr:row>
      <xdr:rowOff>145397</xdr:rowOff>
    </xdr:to>
    <xdr:sp macro="" textlink="">
      <xdr:nvSpPr>
        <xdr:cNvPr id="436" name="楕円 435"/>
        <xdr:cNvSpPr/>
      </xdr:nvSpPr>
      <xdr:spPr>
        <a:xfrm>
          <a:off x="7810500" y="132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161924</xdr:rowOff>
    </xdr:from>
    <xdr:ext cx="534377" cy="259045"/>
    <xdr:sp macro="" textlink="">
      <xdr:nvSpPr>
        <xdr:cNvPr id="437" name="テキスト ボックス 436"/>
        <xdr:cNvSpPr txBox="1"/>
      </xdr:nvSpPr>
      <xdr:spPr>
        <a:xfrm>
          <a:off x="7594111" y="130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169756</xdr:rowOff>
    </xdr:from>
    <xdr:to>
      <xdr:col>36</xdr:col>
      <xdr:colOff>165100</xdr:colOff>
      <xdr:row>78</xdr:row>
      <xdr:rowOff>99906</xdr:rowOff>
    </xdr:to>
    <xdr:sp macro="" textlink="">
      <xdr:nvSpPr>
        <xdr:cNvPr id="438" name="楕円 437"/>
        <xdr:cNvSpPr/>
      </xdr:nvSpPr>
      <xdr:spPr>
        <a:xfrm>
          <a:off x="6921500" y="133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116433</xdr:rowOff>
    </xdr:from>
    <xdr:ext cx="534377" cy="259045"/>
    <xdr:sp macro="" textlink="">
      <xdr:nvSpPr>
        <xdr:cNvPr id="439" name="テキスト ボックス 438"/>
        <xdr:cNvSpPr txBox="1"/>
      </xdr:nvSpPr>
      <xdr:spPr>
        <a:xfrm>
          <a:off x="6705111" y="1314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133406</xdr:rowOff>
    </xdr:from>
    <xdr:to>
      <xdr:col>55</xdr:col>
      <xdr:colOff>0</xdr:colOff>
      <xdr:row>97</xdr:row>
      <xdr:rowOff>139512</xdr:rowOff>
    </xdr:to>
    <xdr:cxnSp macro="">
      <xdr:nvCxnSpPr>
        <xdr:cNvPr id="464" name="直線コネクタ 463"/>
        <xdr:cNvCxnSpPr/>
      </xdr:nvCxnSpPr>
      <xdr:spPr>
        <a:xfrm>
          <a:off x="9639300" y="16764056"/>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133406</xdr:rowOff>
    </xdr:from>
    <xdr:to>
      <xdr:col>50</xdr:col>
      <xdr:colOff>114300</xdr:colOff>
      <xdr:row>97</xdr:row>
      <xdr:rowOff>136954</xdr:rowOff>
    </xdr:to>
    <xdr:cxnSp macro="">
      <xdr:nvCxnSpPr>
        <xdr:cNvPr id="467" name="直線コネクタ 466"/>
        <xdr:cNvCxnSpPr/>
      </xdr:nvCxnSpPr>
      <xdr:spPr>
        <a:xfrm flipV="1">
          <a:off x="8750300" y="16764056"/>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136954</xdr:rowOff>
    </xdr:from>
    <xdr:to>
      <xdr:col>45</xdr:col>
      <xdr:colOff>177800</xdr:colOff>
      <xdr:row>97</xdr:row>
      <xdr:rowOff>141340</xdr:rowOff>
    </xdr:to>
    <xdr:cxnSp macro="">
      <xdr:nvCxnSpPr>
        <xdr:cNvPr id="470" name="直線コネクタ 469"/>
        <xdr:cNvCxnSpPr/>
      </xdr:nvCxnSpPr>
      <xdr:spPr>
        <a:xfrm flipV="1">
          <a:off x="7861300" y="16767604"/>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136671</xdr:rowOff>
    </xdr:from>
    <xdr:to>
      <xdr:col>41</xdr:col>
      <xdr:colOff>50800</xdr:colOff>
      <xdr:row>97</xdr:row>
      <xdr:rowOff>141340</xdr:rowOff>
    </xdr:to>
    <xdr:cxnSp macro="">
      <xdr:nvCxnSpPr>
        <xdr:cNvPr id="473" name="直線コネクタ 472"/>
        <xdr:cNvCxnSpPr/>
      </xdr:nvCxnSpPr>
      <xdr:spPr>
        <a:xfrm>
          <a:off x="6972300" y="16767321"/>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116362</xdr:rowOff>
    </xdr:from>
    <xdr:to>
      <xdr:col>41</xdr:col>
      <xdr:colOff>101600</xdr:colOff>
      <xdr:row>98</xdr:row>
      <xdr:rowOff>46512</xdr:rowOff>
    </xdr:to>
    <xdr:sp macro="" textlink="">
      <xdr:nvSpPr>
        <xdr:cNvPr id="474" name="フローチャート: 判断 473"/>
        <xdr:cNvSpPr/>
      </xdr:nvSpPr>
      <xdr:spPr>
        <a:xfrm>
          <a:off x="7810500" y="1674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37639</xdr:rowOff>
    </xdr:from>
    <xdr:ext cx="534377" cy="259045"/>
    <xdr:sp macro="" textlink="">
      <xdr:nvSpPr>
        <xdr:cNvPr id="475" name="テキスト ボックス 474"/>
        <xdr:cNvSpPr txBox="1"/>
      </xdr:nvSpPr>
      <xdr:spPr>
        <a:xfrm>
          <a:off x="7594111" y="168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105394</xdr:rowOff>
    </xdr:from>
    <xdr:to>
      <xdr:col>36</xdr:col>
      <xdr:colOff>165100</xdr:colOff>
      <xdr:row>98</xdr:row>
      <xdr:rowOff>35544</xdr:rowOff>
    </xdr:to>
    <xdr:sp macro="" textlink="">
      <xdr:nvSpPr>
        <xdr:cNvPr id="476" name="フローチャート: 判断 475"/>
        <xdr:cNvSpPr/>
      </xdr:nvSpPr>
      <xdr:spPr>
        <a:xfrm>
          <a:off x="6921500" y="167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26671</xdr:rowOff>
    </xdr:from>
    <xdr:ext cx="534377" cy="259045"/>
    <xdr:sp macro="" textlink="">
      <xdr:nvSpPr>
        <xdr:cNvPr id="477" name="テキスト ボックス 476"/>
        <xdr:cNvSpPr txBox="1"/>
      </xdr:nvSpPr>
      <xdr:spPr>
        <a:xfrm>
          <a:off x="6705111"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88712</xdr:rowOff>
    </xdr:from>
    <xdr:to>
      <xdr:col>55</xdr:col>
      <xdr:colOff>50800</xdr:colOff>
      <xdr:row>98</xdr:row>
      <xdr:rowOff>18862</xdr:rowOff>
    </xdr:to>
    <xdr:sp macro="" textlink="">
      <xdr:nvSpPr>
        <xdr:cNvPr id="483" name="楕円 482"/>
        <xdr:cNvSpPr/>
      </xdr:nvSpPr>
      <xdr:spPr>
        <a:xfrm>
          <a:off x="10426700" y="167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48089</xdr:rowOff>
    </xdr:from>
    <xdr:ext cx="599010" cy="259045"/>
    <xdr:sp macro="" textlink="">
      <xdr:nvSpPr>
        <xdr:cNvPr id="484" name="土木費該当値テキスト"/>
        <xdr:cNvSpPr txBox="1"/>
      </xdr:nvSpPr>
      <xdr:spPr>
        <a:xfrm>
          <a:off x="10528300" y="1650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82606</xdr:rowOff>
    </xdr:from>
    <xdr:to>
      <xdr:col>50</xdr:col>
      <xdr:colOff>165100</xdr:colOff>
      <xdr:row>98</xdr:row>
      <xdr:rowOff>12756</xdr:rowOff>
    </xdr:to>
    <xdr:sp macro="" textlink="">
      <xdr:nvSpPr>
        <xdr:cNvPr id="485" name="楕円 484"/>
        <xdr:cNvSpPr/>
      </xdr:nvSpPr>
      <xdr:spPr>
        <a:xfrm>
          <a:off x="9588500" y="1671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29283</xdr:rowOff>
    </xdr:from>
    <xdr:ext cx="599010" cy="259045"/>
    <xdr:sp macro="" textlink="">
      <xdr:nvSpPr>
        <xdr:cNvPr id="486" name="テキスト ボックス 485"/>
        <xdr:cNvSpPr txBox="1"/>
      </xdr:nvSpPr>
      <xdr:spPr>
        <a:xfrm>
          <a:off x="9339795" y="1648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86154</xdr:rowOff>
    </xdr:from>
    <xdr:to>
      <xdr:col>46</xdr:col>
      <xdr:colOff>38100</xdr:colOff>
      <xdr:row>98</xdr:row>
      <xdr:rowOff>16304</xdr:rowOff>
    </xdr:to>
    <xdr:sp macro="" textlink="">
      <xdr:nvSpPr>
        <xdr:cNvPr id="487" name="楕円 486"/>
        <xdr:cNvSpPr/>
      </xdr:nvSpPr>
      <xdr:spPr>
        <a:xfrm>
          <a:off x="8699500" y="167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32831</xdr:rowOff>
    </xdr:from>
    <xdr:ext cx="599010" cy="259045"/>
    <xdr:sp macro="" textlink="">
      <xdr:nvSpPr>
        <xdr:cNvPr id="488" name="テキスト ボックス 487"/>
        <xdr:cNvSpPr txBox="1"/>
      </xdr:nvSpPr>
      <xdr:spPr>
        <a:xfrm>
          <a:off x="8450795" y="1649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90540</xdr:rowOff>
    </xdr:from>
    <xdr:to>
      <xdr:col>41</xdr:col>
      <xdr:colOff>101600</xdr:colOff>
      <xdr:row>98</xdr:row>
      <xdr:rowOff>20690</xdr:rowOff>
    </xdr:to>
    <xdr:sp macro="" textlink="">
      <xdr:nvSpPr>
        <xdr:cNvPr id="489" name="楕円 488"/>
        <xdr:cNvSpPr/>
      </xdr:nvSpPr>
      <xdr:spPr>
        <a:xfrm>
          <a:off x="7810500" y="167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37217</xdr:rowOff>
    </xdr:from>
    <xdr:ext cx="534377" cy="259045"/>
    <xdr:sp macro="" textlink="">
      <xdr:nvSpPr>
        <xdr:cNvPr id="490" name="テキスト ボックス 489"/>
        <xdr:cNvSpPr txBox="1"/>
      </xdr:nvSpPr>
      <xdr:spPr>
        <a:xfrm>
          <a:off x="7594111" y="164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85871</xdr:rowOff>
    </xdr:from>
    <xdr:to>
      <xdr:col>36</xdr:col>
      <xdr:colOff>165100</xdr:colOff>
      <xdr:row>98</xdr:row>
      <xdr:rowOff>16021</xdr:rowOff>
    </xdr:to>
    <xdr:sp macro="" textlink="">
      <xdr:nvSpPr>
        <xdr:cNvPr id="491" name="楕円 490"/>
        <xdr:cNvSpPr/>
      </xdr:nvSpPr>
      <xdr:spPr>
        <a:xfrm>
          <a:off x="6921500" y="167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32548</xdr:rowOff>
    </xdr:from>
    <xdr:ext cx="599010" cy="259045"/>
    <xdr:sp macro="" textlink="">
      <xdr:nvSpPr>
        <xdr:cNvPr id="492" name="テキスト ボックス 491"/>
        <xdr:cNvSpPr txBox="1"/>
      </xdr:nvSpPr>
      <xdr:spPr>
        <a:xfrm>
          <a:off x="6672795" y="164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45582</xdr:rowOff>
    </xdr:from>
    <xdr:to>
      <xdr:col>85</xdr:col>
      <xdr:colOff>127000</xdr:colOff>
      <xdr:row>36</xdr:row>
      <xdr:rowOff>105965</xdr:rowOff>
    </xdr:to>
    <xdr:cxnSp macro="">
      <xdr:nvCxnSpPr>
        <xdr:cNvPr id="524" name="直線コネクタ 523"/>
        <xdr:cNvCxnSpPr/>
      </xdr:nvCxnSpPr>
      <xdr:spPr>
        <a:xfrm flipV="1">
          <a:off x="15481300" y="6046332"/>
          <a:ext cx="838200" cy="2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67234</xdr:rowOff>
    </xdr:from>
    <xdr:to>
      <xdr:col>81</xdr:col>
      <xdr:colOff>50800</xdr:colOff>
      <xdr:row>36</xdr:row>
      <xdr:rowOff>105965</xdr:rowOff>
    </xdr:to>
    <xdr:cxnSp macro="">
      <xdr:nvCxnSpPr>
        <xdr:cNvPr id="527" name="直線コネクタ 526"/>
        <xdr:cNvCxnSpPr/>
      </xdr:nvCxnSpPr>
      <xdr:spPr>
        <a:xfrm>
          <a:off x="14592300" y="623943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16223</xdr:rowOff>
    </xdr:from>
    <xdr:to>
      <xdr:col>76</xdr:col>
      <xdr:colOff>114300</xdr:colOff>
      <xdr:row>36</xdr:row>
      <xdr:rowOff>67234</xdr:rowOff>
    </xdr:to>
    <xdr:cxnSp macro="">
      <xdr:nvCxnSpPr>
        <xdr:cNvPr id="530" name="直線コネクタ 529"/>
        <xdr:cNvCxnSpPr/>
      </xdr:nvCxnSpPr>
      <xdr:spPr>
        <a:xfrm>
          <a:off x="13703300" y="6188423"/>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133757</xdr:rowOff>
    </xdr:from>
    <xdr:to>
      <xdr:col>71</xdr:col>
      <xdr:colOff>177800</xdr:colOff>
      <xdr:row>36</xdr:row>
      <xdr:rowOff>16223</xdr:rowOff>
    </xdr:to>
    <xdr:cxnSp macro="">
      <xdr:nvCxnSpPr>
        <xdr:cNvPr id="533" name="直線コネクタ 532"/>
        <xdr:cNvCxnSpPr/>
      </xdr:nvCxnSpPr>
      <xdr:spPr>
        <a:xfrm>
          <a:off x="12814300" y="5963057"/>
          <a:ext cx="889000" cy="2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86875</xdr:rowOff>
    </xdr:from>
    <xdr:to>
      <xdr:col>72</xdr:col>
      <xdr:colOff>38100</xdr:colOff>
      <xdr:row>37</xdr:row>
      <xdr:rowOff>17025</xdr:rowOff>
    </xdr:to>
    <xdr:sp macro="" textlink="">
      <xdr:nvSpPr>
        <xdr:cNvPr id="534" name="フローチャート: 判断 533"/>
        <xdr:cNvSpPr/>
      </xdr:nvSpPr>
      <xdr:spPr>
        <a:xfrm>
          <a:off x="13652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8152</xdr:rowOff>
    </xdr:from>
    <xdr:ext cx="534377" cy="259045"/>
    <xdr:sp macro="" textlink="">
      <xdr:nvSpPr>
        <xdr:cNvPr id="535" name="テキスト ボックス 534"/>
        <xdr:cNvSpPr txBox="1"/>
      </xdr:nvSpPr>
      <xdr:spPr>
        <a:xfrm>
          <a:off x="13436111" y="63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75021</xdr:rowOff>
    </xdr:from>
    <xdr:to>
      <xdr:col>67</xdr:col>
      <xdr:colOff>101600</xdr:colOff>
      <xdr:row>37</xdr:row>
      <xdr:rowOff>5171</xdr:rowOff>
    </xdr:to>
    <xdr:sp macro="" textlink="">
      <xdr:nvSpPr>
        <xdr:cNvPr id="536" name="フローチャート: 判断 535"/>
        <xdr:cNvSpPr/>
      </xdr:nvSpPr>
      <xdr:spPr>
        <a:xfrm>
          <a:off x="12763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167748</xdr:rowOff>
    </xdr:from>
    <xdr:ext cx="534377" cy="259045"/>
    <xdr:sp macro="" textlink="">
      <xdr:nvSpPr>
        <xdr:cNvPr id="537" name="テキスト ボックス 536"/>
        <xdr:cNvSpPr txBox="1"/>
      </xdr:nvSpPr>
      <xdr:spPr>
        <a:xfrm>
          <a:off x="12547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166232</xdr:rowOff>
    </xdr:from>
    <xdr:to>
      <xdr:col>85</xdr:col>
      <xdr:colOff>177800</xdr:colOff>
      <xdr:row>35</xdr:row>
      <xdr:rowOff>96382</xdr:rowOff>
    </xdr:to>
    <xdr:sp macro="" textlink="">
      <xdr:nvSpPr>
        <xdr:cNvPr id="543" name="楕円 542"/>
        <xdr:cNvSpPr/>
      </xdr:nvSpPr>
      <xdr:spPr>
        <a:xfrm>
          <a:off x="16268700" y="59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17659</xdr:rowOff>
    </xdr:from>
    <xdr:ext cx="534377" cy="259045"/>
    <xdr:sp macro="" textlink="">
      <xdr:nvSpPr>
        <xdr:cNvPr id="544" name="消防費該当値テキスト"/>
        <xdr:cNvSpPr txBox="1"/>
      </xdr:nvSpPr>
      <xdr:spPr>
        <a:xfrm>
          <a:off x="16370300" y="58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55165</xdr:rowOff>
    </xdr:from>
    <xdr:to>
      <xdr:col>81</xdr:col>
      <xdr:colOff>101600</xdr:colOff>
      <xdr:row>36</xdr:row>
      <xdr:rowOff>156765</xdr:rowOff>
    </xdr:to>
    <xdr:sp macro="" textlink="">
      <xdr:nvSpPr>
        <xdr:cNvPr id="545" name="楕円 544"/>
        <xdr:cNvSpPr/>
      </xdr:nvSpPr>
      <xdr:spPr>
        <a:xfrm>
          <a:off x="154305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1842</xdr:rowOff>
    </xdr:from>
    <xdr:ext cx="534377" cy="259045"/>
    <xdr:sp macro="" textlink="">
      <xdr:nvSpPr>
        <xdr:cNvPr id="546" name="テキスト ボックス 545"/>
        <xdr:cNvSpPr txBox="1"/>
      </xdr:nvSpPr>
      <xdr:spPr>
        <a:xfrm>
          <a:off x="15214111" y="60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16434</xdr:rowOff>
    </xdr:from>
    <xdr:to>
      <xdr:col>76</xdr:col>
      <xdr:colOff>165100</xdr:colOff>
      <xdr:row>36</xdr:row>
      <xdr:rowOff>118034</xdr:rowOff>
    </xdr:to>
    <xdr:sp macro="" textlink="">
      <xdr:nvSpPr>
        <xdr:cNvPr id="547" name="楕円 546"/>
        <xdr:cNvSpPr/>
      </xdr:nvSpPr>
      <xdr:spPr>
        <a:xfrm>
          <a:off x="14541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134561</xdr:rowOff>
    </xdr:from>
    <xdr:ext cx="534377" cy="259045"/>
    <xdr:sp macro="" textlink="">
      <xdr:nvSpPr>
        <xdr:cNvPr id="548" name="テキスト ボックス 547"/>
        <xdr:cNvSpPr txBox="1"/>
      </xdr:nvSpPr>
      <xdr:spPr>
        <a:xfrm>
          <a:off x="14325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136873</xdr:rowOff>
    </xdr:from>
    <xdr:to>
      <xdr:col>72</xdr:col>
      <xdr:colOff>38100</xdr:colOff>
      <xdr:row>36</xdr:row>
      <xdr:rowOff>67023</xdr:rowOff>
    </xdr:to>
    <xdr:sp macro="" textlink="">
      <xdr:nvSpPr>
        <xdr:cNvPr id="549" name="楕円 548"/>
        <xdr:cNvSpPr/>
      </xdr:nvSpPr>
      <xdr:spPr>
        <a:xfrm>
          <a:off x="13652500" y="61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83550</xdr:rowOff>
    </xdr:from>
    <xdr:ext cx="534377" cy="259045"/>
    <xdr:sp macro="" textlink="">
      <xdr:nvSpPr>
        <xdr:cNvPr id="550" name="テキスト ボックス 549"/>
        <xdr:cNvSpPr txBox="1"/>
      </xdr:nvSpPr>
      <xdr:spPr>
        <a:xfrm>
          <a:off x="13436111" y="5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82957</xdr:rowOff>
    </xdr:from>
    <xdr:to>
      <xdr:col>67</xdr:col>
      <xdr:colOff>101600</xdr:colOff>
      <xdr:row>35</xdr:row>
      <xdr:rowOff>13107</xdr:rowOff>
    </xdr:to>
    <xdr:sp macro="" textlink="">
      <xdr:nvSpPr>
        <xdr:cNvPr id="551" name="楕円 550"/>
        <xdr:cNvSpPr/>
      </xdr:nvSpPr>
      <xdr:spPr>
        <a:xfrm>
          <a:off x="127635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29634</xdr:rowOff>
    </xdr:from>
    <xdr:ext cx="534377" cy="259045"/>
    <xdr:sp macro="" textlink="">
      <xdr:nvSpPr>
        <xdr:cNvPr id="552" name="テキスト ボックス 551"/>
        <xdr:cNvSpPr txBox="1"/>
      </xdr:nvSpPr>
      <xdr:spPr>
        <a:xfrm>
          <a:off x="12547111" y="5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118582</xdr:rowOff>
    </xdr:from>
    <xdr:to>
      <xdr:col>85</xdr:col>
      <xdr:colOff>127000</xdr:colOff>
      <xdr:row>58</xdr:row>
      <xdr:rowOff>28687</xdr:rowOff>
    </xdr:to>
    <xdr:cxnSp macro="">
      <xdr:nvCxnSpPr>
        <xdr:cNvPr id="584" name="直線コネクタ 583"/>
        <xdr:cNvCxnSpPr/>
      </xdr:nvCxnSpPr>
      <xdr:spPr>
        <a:xfrm>
          <a:off x="15481300" y="9891232"/>
          <a:ext cx="8382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118582</xdr:rowOff>
    </xdr:from>
    <xdr:to>
      <xdr:col>81</xdr:col>
      <xdr:colOff>50800</xdr:colOff>
      <xdr:row>58</xdr:row>
      <xdr:rowOff>82017</xdr:rowOff>
    </xdr:to>
    <xdr:cxnSp macro="">
      <xdr:nvCxnSpPr>
        <xdr:cNvPr id="587" name="直線コネクタ 586"/>
        <xdr:cNvCxnSpPr/>
      </xdr:nvCxnSpPr>
      <xdr:spPr>
        <a:xfrm flipV="1">
          <a:off x="14592300" y="9891232"/>
          <a:ext cx="889000" cy="1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73384</xdr:rowOff>
    </xdr:from>
    <xdr:to>
      <xdr:col>76</xdr:col>
      <xdr:colOff>114300</xdr:colOff>
      <xdr:row>58</xdr:row>
      <xdr:rowOff>82017</xdr:rowOff>
    </xdr:to>
    <xdr:cxnSp macro="">
      <xdr:nvCxnSpPr>
        <xdr:cNvPr id="590" name="直線コネクタ 589"/>
        <xdr:cNvCxnSpPr/>
      </xdr:nvCxnSpPr>
      <xdr:spPr>
        <a:xfrm>
          <a:off x="13703300" y="10017484"/>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73384</xdr:rowOff>
    </xdr:from>
    <xdr:to>
      <xdr:col>71</xdr:col>
      <xdr:colOff>177800</xdr:colOff>
      <xdr:row>58</xdr:row>
      <xdr:rowOff>103625</xdr:rowOff>
    </xdr:to>
    <xdr:cxnSp macro="">
      <xdr:nvCxnSpPr>
        <xdr:cNvPr id="593" name="直線コネクタ 592"/>
        <xdr:cNvCxnSpPr/>
      </xdr:nvCxnSpPr>
      <xdr:spPr>
        <a:xfrm flipV="1">
          <a:off x="12814300" y="10017484"/>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62252</xdr:rowOff>
    </xdr:from>
    <xdr:to>
      <xdr:col>72</xdr:col>
      <xdr:colOff>38100</xdr:colOff>
      <xdr:row>57</xdr:row>
      <xdr:rowOff>163852</xdr:rowOff>
    </xdr:to>
    <xdr:sp macro="" textlink="">
      <xdr:nvSpPr>
        <xdr:cNvPr id="594" name="フローチャート: 判断 593"/>
        <xdr:cNvSpPr/>
      </xdr:nvSpPr>
      <xdr:spPr>
        <a:xfrm>
          <a:off x="13652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8929</xdr:rowOff>
    </xdr:from>
    <xdr:ext cx="534377" cy="259045"/>
    <xdr:sp macro="" textlink="">
      <xdr:nvSpPr>
        <xdr:cNvPr id="595" name="テキスト ボックス 594"/>
        <xdr:cNvSpPr txBox="1"/>
      </xdr:nvSpPr>
      <xdr:spPr>
        <a:xfrm>
          <a:off x="13436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56526</xdr:rowOff>
    </xdr:from>
    <xdr:to>
      <xdr:col>67</xdr:col>
      <xdr:colOff>101600</xdr:colOff>
      <xdr:row>57</xdr:row>
      <xdr:rowOff>158126</xdr:rowOff>
    </xdr:to>
    <xdr:sp macro="" textlink="">
      <xdr:nvSpPr>
        <xdr:cNvPr id="596" name="フローチャート: 判断 595"/>
        <xdr:cNvSpPr/>
      </xdr:nvSpPr>
      <xdr:spPr>
        <a:xfrm>
          <a:off x="12763500" y="982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3203</xdr:rowOff>
    </xdr:from>
    <xdr:ext cx="534377" cy="259045"/>
    <xdr:sp macro="" textlink="">
      <xdr:nvSpPr>
        <xdr:cNvPr id="597" name="テキスト ボックス 596"/>
        <xdr:cNvSpPr txBox="1"/>
      </xdr:nvSpPr>
      <xdr:spPr>
        <a:xfrm>
          <a:off x="12547111" y="96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149337</xdr:rowOff>
    </xdr:from>
    <xdr:to>
      <xdr:col>85</xdr:col>
      <xdr:colOff>177800</xdr:colOff>
      <xdr:row>58</xdr:row>
      <xdr:rowOff>79487</xdr:rowOff>
    </xdr:to>
    <xdr:sp macro="" textlink="">
      <xdr:nvSpPr>
        <xdr:cNvPr id="603" name="楕円 602"/>
        <xdr:cNvSpPr/>
      </xdr:nvSpPr>
      <xdr:spPr>
        <a:xfrm>
          <a:off x="16268700" y="99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127764</xdr:rowOff>
    </xdr:from>
    <xdr:ext cx="534377" cy="259045"/>
    <xdr:sp macro="" textlink="">
      <xdr:nvSpPr>
        <xdr:cNvPr id="604" name="教育費該当値テキスト"/>
        <xdr:cNvSpPr txBox="1"/>
      </xdr:nvSpPr>
      <xdr:spPr>
        <a:xfrm>
          <a:off x="16370300" y="9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67782</xdr:rowOff>
    </xdr:from>
    <xdr:to>
      <xdr:col>81</xdr:col>
      <xdr:colOff>101600</xdr:colOff>
      <xdr:row>57</xdr:row>
      <xdr:rowOff>169382</xdr:rowOff>
    </xdr:to>
    <xdr:sp macro="" textlink="">
      <xdr:nvSpPr>
        <xdr:cNvPr id="605" name="楕円 604"/>
        <xdr:cNvSpPr/>
      </xdr:nvSpPr>
      <xdr:spPr>
        <a:xfrm>
          <a:off x="15430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14459</xdr:rowOff>
    </xdr:from>
    <xdr:ext cx="534377" cy="259045"/>
    <xdr:sp macro="" textlink="">
      <xdr:nvSpPr>
        <xdr:cNvPr id="606" name="テキスト ボックス 605"/>
        <xdr:cNvSpPr txBox="1"/>
      </xdr:nvSpPr>
      <xdr:spPr>
        <a:xfrm>
          <a:off x="15214111" y="96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31217</xdr:rowOff>
    </xdr:from>
    <xdr:to>
      <xdr:col>76</xdr:col>
      <xdr:colOff>165100</xdr:colOff>
      <xdr:row>58</xdr:row>
      <xdr:rowOff>132817</xdr:rowOff>
    </xdr:to>
    <xdr:sp macro="" textlink="">
      <xdr:nvSpPr>
        <xdr:cNvPr id="607" name="楕円 606"/>
        <xdr:cNvSpPr/>
      </xdr:nvSpPr>
      <xdr:spPr>
        <a:xfrm>
          <a:off x="14541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123944</xdr:rowOff>
    </xdr:from>
    <xdr:ext cx="534377" cy="259045"/>
    <xdr:sp macro="" textlink="">
      <xdr:nvSpPr>
        <xdr:cNvPr id="608" name="テキスト ボックス 607"/>
        <xdr:cNvSpPr txBox="1"/>
      </xdr:nvSpPr>
      <xdr:spPr>
        <a:xfrm>
          <a:off x="14325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22584</xdr:rowOff>
    </xdr:from>
    <xdr:to>
      <xdr:col>72</xdr:col>
      <xdr:colOff>38100</xdr:colOff>
      <xdr:row>58</xdr:row>
      <xdr:rowOff>124184</xdr:rowOff>
    </xdr:to>
    <xdr:sp macro="" textlink="">
      <xdr:nvSpPr>
        <xdr:cNvPr id="609" name="楕円 608"/>
        <xdr:cNvSpPr/>
      </xdr:nvSpPr>
      <xdr:spPr>
        <a:xfrm>
          <a:off x="13652500" y="99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115311</xdr:rowOff>
    </xdr:from>
    <xdr:ext cx="534377" cy="259045"/>
    <xdr:sp macro="" textlink="">
      <xdr:nvSpPr>
        <xdr:cNvPr id="610" name="テキスト ボックス 609"/>
        <xdr:cNvSpPr txBox="1"/>
      </xdr:nvSpPr>
      <xdr:spPr>
        <a:xfrm>
          <a:off x="13436111" y="1005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52825</xdr:rowOff>
    </xdr:from>
    <xdr:to>
      <xdr:col>67</xdr:col>
      <xdr:colOff>101600</xdr:colOff>
      <xdr:row>58</xdr:row>
      <xdr:rowOff>154425</xdr:rowOff>
    </xdr:to>
    <xdr:sp macro="" textlink="">
      <xdr:nvSpPr>
        <xdr:cNvPr id="611" name="楕円 610"/>
        <xdr:cNvSpPr/>
      </xdr:nvSpPr>
      <xdr:spPr>
        <a:xfrm>
          <a:off x="12763500" y="99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145552</xdr:rowOff>
    </xdr:from>
    <xdr:ext cx="534377" cy="259045"/>
    <xdr:sp macro="" textlink="">
      <xdr:nvSpPr>
        <xdr:cNvPr id="612" name="テキスト ボックス 611"/>
        <xdr:cNvSpPr txBox="1"/>
      </xdr:nvSpPr>
      <xdr:spPr>
        <a:xfrm>
          <a:off x="12547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100611</xdr:rowOff>
    </xdr:from>
    <xdr:to>
      <xdr:col>85</xdr:col>
      <xdr:colOff>127000</xdr:colOff>
      <xdr:row>78</xdr:row>
      <xdr:rowOff>136429</xdr:rowOff>
    </xdr:to>
    <xdr:cxnSp macro="">
      <xdr:nvCxnSpPr>
        <xdr:cNvPr id="639" name="直線コネクタ 638"/>
        <xdr:cNvCxnSpPr/>
      </xdr:nvCxnSpPr>
      <xdr:spPr>
        <a:xfrm flipV="1">
          <a:off x="15481300" y="13473711"/>
          <a:ext cx="8382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136429</xdr:rowOff>
    </xdr:from>
    <xdr:to>
      <xdr:col>81</xdr:col>
      <xdr:colOff>50800</xdr:colOff>
      <xdr:row>78</xdr:row>
      <xdr:rowOff>136973</xdr:rowOff>
    </xdr:to>
    <xdr:cxnSp macro="">
      <xdr:nvCxnSpPr>
        <xdr:cNvPr id="642" name="直線コネクタ 641"/>
        <xdr:cNvCxnSpPr/>
      </xdr:nvCxnSpPr>
      <xdr:spPr>
        <a:xfrm flipV="1">
          <a:off x="14592300" y="13509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136065</xdr:rowOff>
    </xdr:from>
    <xdr:to>
      <xdr:col>76</xdr:col>
      <xdr:colOff>114300</xdr:colOff>
      <xdr:row>78</xdr:row>
      <xdr:rowOff>136973</xdr:rowOff>
    </xdr:to>
    <xdr:cxnSp macro="">
      <xdr:nvCxnSpPr>
        <xdr:cNvPr id="645" name="直線コネクタ 644"/>
        <xdr:cNvCxnSpPr/>
      </xdr:nvCxnSpPr>
      <xdr:spPr>
        <a:xfrm>
          <a:off x="13703300" y="13509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136065</xdr:rowOff>
    </xdr:from>
    <xdr:to>
      <xdr:col>71</xdr:col>
      <xdr:colOff>177800</xdr:colOff>
      <xdr:row>78</xdr:row>
      <xdr:rowOff>136984</xdr:rowOff>
    </xdr:to>
    <xdr:cxnSp macro="">
      <xdr:nvCxnSpPr>
        <xdr:cNvPr id="648" name="直線コネクタ 647"/>
        <xdr:cNvCxnSpPr/>
      </xdr:nvCxnSpPr>
      <xdr:spPr>
        <a:xfrm flipV="1">
          <a:off x="12814300" y="13509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77546</xdr:rowOff>
    </xdr:from>
    <xdr:to>
      <xdr:col>72</xdr:col>
      <xdr:colOff>38100</xdr:colOff>
      <xdr:row>79</xdr:row>
      <xdr:rowOff>7696</xdr:rowOff>
    </xdr:to>
    <xdr:sp macro="" textlink="">
      <xdr:nvSpPr>
        <xdr:cNvPr id="649" name="フローチャート: 判断 648"/>
        <xdr:cNvSpPr/>
      </xdr:nvSpPr>
      <xdr:spPr>
        <a:xfrm>
          <a:off x="13652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24223</xdr:rowOff>
    </xdr:from>
    <xdr:ext cx="469744" cy="259045"/>
    <xdr:sp macro="" textlink="">
      <xdr:nvSpPr>
        <xdr:cNvPr id="650" name="テキスト ボックス 649"/>
        <xdr:cNvSpPr txBox="1"/>
      </xdr:nvSpPr>
      <xdr:spPr>
        <a:xfrm>
          <a:off x="13468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70358</xdr:rowOff>
    </xdr:from>
    <xdr:to>
      <xdr:col>67</xdr:col>
      <xdr:colOff>101600</xdr:colOff>
      <xdr:row>79</xdr:row>
      <xdr:rowOff>508</xdr:rowOff>
    </xdr:to>
    <xdr:sp macro="" textlink="">
      <xdr:nvSpPr>
        <xdr:cNvPr id="651" name="フローチャート: 判断 650"/>
        <xdr:cNvSpPr/>
      </xdr:nvSpPr>
      <xdr:spPr>
        <a:xfrm>
          <a:off x="12763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xdr:rowOff>
    </xdr:from>
    <xdr:ext cx="469744" cy="259045"/>
    <xdr:sp macro="" textlink="">
      <xdr:nvSpPr>
        <xdr:cNvPr id="652" name="テキスト ボックス 651"/>
        <xdr:cNvSpPr txBox="1"/>
      </xdr:nvSpPr>
      <xdr:spPr>
        <a:xfrm>
          <a:off x="12579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49811</xdr:rowOff>
    </xdr:from>
    <xdr:to>
      <xdr:col>85</xdr:col>
      <xdr:colOff>177800</xdr:colOff>
      <xdr:row>78</xdr:row>
      <xdr:rowOff>151411</xdr:rowOff>
    </xdr:to>
    <xdr:sp macro="" textlink="">
      <xdr:nvSpPr>
        <xdr:cNvPr id="658" name="楕円 657"/>
        <xdr:cNvSpPr/>
      </xdr:nvSpPr>
      <xdr:spPr>
        <a:xfrm>
          <a:off x="16268700" y="134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9188</xdr:rowOff>
    </xdr:from>
    <xdr:ext cx="534377" cy="259045"/>
    <xdr:sp macro="" textlink="">
      <xdr:nvSpPr>
        <xdr:cNvPr id="659" name="災害復旧費該当値テキスト"/>
        <xdr:cNvSpPr txBox="1"/>
      </xdr:nvSpPr>
      <xdr:spPr>
        <a:xfrm>
          <a:off x="16370300" y="132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85629</xdr:rowOff>
    </xdr:from>
    <xdr:to>
      <xdr:col>81</xdr:col>
      <xdr:colOff>101600</xdr:colOff>
      <xdr:row>79</xdr:row>
      <xdr:rowOff>15779</xdr:rowOff>
    </xdr:to>
    <xdr:sp macro="" textlink="">
      <xdr:nvSpPr>
        <xdr:cNvPr id="660" name="楕円 659"/>
        <xdr:cNvSpPr/>
      </xdr:nvSpPr>
      <xdr:spPr>
        <a:xfrm>
          <a:off x="154305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6906</xdr:rowOff>
    </xdr:from>
    <xdr:ext cx="469744" cy="259045"/>
    <xdr:sp macro="" textlink="">
      <xdr:nvSpPr>
        <xdr:cNvPr id="661" name="テキスト ボックス 660"/>
        <xdr:cNvSpPr txBox="1"/>
      </xdr:nvSpPr>
      <xdr:spPr>
        <a:xfrm>
          <a:off x="15246428" y="135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86173</xdr:rowOff>
    </xdr:from>
    <xdr:to>
      <xdr:col>76</xdr:col>
      <xdr:colOff>165100</xdr:colOff>
      <xdr:row>79</xdr:row>
      <xdr:rowOff>16323</xdr:rowOff>
    </xdr:to>
    <xdr:sp macro="" textlink="">
      <xdr:nvSpPr>
        <xdr:cNvPr id="662" name="楕円 661"/>
        <xdr:cNvSpPr/>
      </xdr:nvSpPr>
      <xdr:spPr>
        <a:xfrm>
          <a:off x="145415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7450</xdr:rowOff>
    </xdr:from>
    <xdr:ext cx="469744" cy="259045"/>
    <xdr:sp macro="" textlink="">
      <xdr:nvSpPr>
        <xdr:cNvPr id="663" name="テキスト ボックス 662"/>
        <xdr:cNvSpPr txBox="1"/>
      </xdr:nvSpPr>
      <xdr:spPr>
        <a:xfrm>
          <a:off x="14357428" y="13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85265</xdr:rowOff>
    </xdr:from>
    <xdr:to>
      <xdr:col>72</xdr:col>
      <xdr:colOff>38100</xdr:colOff>
      <xdr:row>79</xdr:row>
      <xdr:rowOff>15415</xdr:rowOff>
    </xdr:to>
    <xdr:sp macro="" textlink="">
      <xdr:nvSpPr>
        <xdr:cNvPr id="664" name="楕円 663"/>
        <xdr:cNvSpPr/>
      </xdr:nvSpPr>
      <xdr:spPr>
        <a:xfrm>
          <a:off x="13652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6542</xdr:rowOff>
    </xdr:from>
    <xdr:ext cx="469744" cy="259045"/>
    <xdr:sp macro="" textlink="">
      <xdr:nvSpPr>
        <xdr:cNvPr id="665" name="テキスト ボックス 664"/>
        <xdr:cNvSpPr txBox="1"/>
      </xdr:nvSpPr>
      <xdr:spPr>
        <a:xfrm>
          <a:off x="13468428" y="135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86184</xdr:rowOff>
    </xdr:from>
    <xdr:to>
      <xdr:col>67</xdr:col>
      <xdr:colOff>101600</xdr:colOff>
      <xdr:row>79</xdr:row>
      <xdr:rowOff>16334</xdr:rowOff>
    </xdr:to>
    <xdr:sp macro="" textlink="">
      <xdr:nvSpPr>
        <xdr:cNvPr id="666" name="楕円 665"/>
        <xdr:cNvSpPr/>
      </xdr:nvSpPr>
      <xdr:spPr>
        <a:xfrm>
          <a:off x="12763500" y="13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7461</xdr:rowOff>
    </xdr:from>
    <xdr:ext cx="469744" cy="259045"/>
    <xdr:sp macro="" textlink="">
      <xdr:nvSpPr>
        <xdr:cNvPr id="667" name="テキスト ボックス 666"/>
        <xdr:cNvSpPr txBox="1"/>
      </xdr:nvSpPr>
      <xdr:spPr>
        <a:xfrm>
          <a:off x="12579428" y="1355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144196</xdr:rowOff>
    </xdr:from>
    <xdr:to>
      <xdr:col>85</xdr:col>
      <xdr:colOff>127000</xdr:colOff>
      <xdr:row>92</xdr:row>
      <xdr:rowOff>11596</xdr:rowOff>
    </xdr:to>
    <xdr:cxnSp macro="">
      <xdr:nvCxnSpPr>
        <xdr:cNvPr id="698" name="直線コネクタ 697"/>
        <xdr:cNvCxnSpPr/>
      </xdr:nvCxnSpPr>
      <xdr:spPr>
        <a:xfrm>
          <a:off x="15481300" y="15746146"/>
          <a:ext cx="8382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144196</xdr:rowOff>
    </xdr:from>
    <xdr:to>
      <xdr:col>81</xdr:col>
      <xdr:colOff>50800</xdr:colOff>
      <xdr:row>92</xdr:row>
      <xdr:rowOff>69292</xdr:rowOff>
    </xdr:to>
    <xdr:cxnSp macro="">
      <xdr:nvCxnSpPr>
        <xdr:cNvPr id="701" name="直線コネクタ 700"/>
        <xdr:cNvCxnSpPr/>
      </xdr:nvCxnSpPr>
      <xdr:spPr>
        <a:xfrm flipV="1">
          <a:off x="14592300" y="15746146"/>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31366</xdr:rowOff>
    </xdr:from>
    <xdr:to>
      <xdr:col>76</xdr:col>
      <xdr:colOff>114300</xdr:colOff>
      <xdr:row>92</xdr:row>
      <xdr:rowOff>69292</xdr:rowOff>
    </xdr:to>
    <xdr:cxnSp macro="">
      <xdr:nvCxnSpPr>
        <xdr:cNvPr id="704" name="直線コネクタ 703"/>
        <xdr:cNvCxnSpPr/>
      </xdr:nvCxnSpPr>
      <xdr:spPr>
        <a:xfrm>
          <a:off x="13703300" y="15804766"/>
          <a:ext cx="889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102896</xdr:rowOff>
    </xdr:from>
    <xdr:to>
      <xdr:col>71</xdr:col>
      <xdr:colOff>177800</xdr:colOff>
      <xdr:row>92</xdr:row>
      <xdr:rowOff>31366</xdr:rowOff>
    </xdr:to>
    <xdr:cxnSp macro="">
      <xdr:nvCxnSpPr>
        <xdr:cNvPr id="707" name="直線コネクタ 706"/>
        <xdr:cNvCxnSpPr/>
      </xdr:nvCxnSpPr>
      <xdr:spPr>
        <a:xfrm>
          <a:off x="12814300" y="15704846"/>
          <a:ext cx="889000" cy="9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8" name="フローチャート: 判断 707"/>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57442</xdr:rowOff>
    </xdr:from>
    <xdr:ext cx="534377" cy="259045"/>
    <xdr:sp macro="" textlink="">
      <xdr:nvSpPr>
        <xdr:cNvPr id="709" name="テキスト ボックス 708"/>
        <xdr:cNvSpPr txBox="1"/>
      </xdr:nvSpPr>
      <xdr:spPr>
        <a:xfrm>
          <a:off x="13436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10" name="フローチャート: 判断 709"/>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11" name="テキスト ボックス 710"/>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132246</xdr:rowOff>
    </xdr:from>
    <xdr:to>
      <xdr:col>85</xdr:col>
      <xdr:colOff>177800</xdr:colOff>
      <xdr:row>92</xdr:row>
      <xdr:rowOff>62396</xdr:rowOff>
    </xdr:to>
    <xdr:sp macro="" textlink="">
      <xdr:nvSpPr>
        <xdr:cNvPr id="717" name="楕円 716"/>
        <xdr:cNvSpPr/>
      </xdr:nvSpPr>
      <xdr:spPr>
        <a:xfrm>
          <a:off x="16268700" y="157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155123</xdr:rowOff>
    </xdr:from>
    <xdr:ext cx="599010" cy="259045"/>
    <xdr:sp macro="" textlink="">
      <xdr:nvSpPr>
        <xdr:cNvPr id="718" name="公債費該当値テキスト"/>
        <xdr:cNvSpPr txBox="1"/>
      </xdr:nvSpPr>
      <xdr:spPr>
        <a:xfrm>
          <a:off x="16370300" y="1558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93396</xdr:rowOff>
    </xdr:from>
    <xdr:to>
      <xdr:col>81</xdr:col>
      <xdr:colOff>101600</xdr:colOff>
      <xdr:row>92</xdr:row>
      <xdr:rowOff>23546</xdr:rowOff>
    </xdr:to>
    <xdr:sp macro="" textlink="">
      <xdr:nvSpPr>
        <xdr:cNvPr id="719" name="楕円 718"/>
        <xdr:cNvSpPr/>
      </xdr:nvSpPr>
      <xdr:spPr>
        <a:xfrm>
          <a:off x="15430500" y="156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40073</xdr:rowOff>
    </xdr:from>
    <xdr:ext cx="599010" cy="259045"/>
    <xdr:sp macro="" textlink="">
      <xdr:nvSpPr>
        <xdr:cNvPr id="720" name="テキスト ボックス 719"/>
        <xdr:cNvSpPr txBox="1"/>
      </xdr:nvSpPr>
      <xdr:spPr>
        <a:xfrm>
          <a:off x="15181795" y="1547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18492</xdr:rowOff>
    </xdr:from>
    <xdr:to>
      <xdr:col>76</xdr:col>
      <xdr:colOff>165100</xdr:colOff>
      <xdr:row>92</xdr:row>
      <xdr:rowOff>120092</xdr:rowOff>
    </xdr:to>
    <xdr:sp macro="" textlink="">
      <xdr:nvSpPr>
        <xdr:cNvPr id="721" name="楕円 720"/>
        <xdr:cNvSpPr/>
      </xdr:nvSpPr>
      <xdr:spPr>
        <a:xfrm>
          <a:off x="14541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136619</xdr:rowOff>
    </xdr:from>
    <xdr:ext cx="599010" cy="259045"/>
    <xdr:sp macro="" textlink="">
      <xdr:nvSpPr>
        <xdr:cNvPr id="722" name="テキスト ボックス 721"/>
        <xdr:cNvSpPr txBox="1"/>
      </xdr:nvSpPr>
      <xdr:spPr>
        <a:xfrm>
          <a:off x="14292795" y="155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152016</xdr:rowOff>
    </xdr:from>
    <xdr:to>
      <xdr:col>72</xdr:col>
      <xdr:colOff>38100</xdr:colOff>
      <xdr:row>92</xdr:row>
      <xdr:rowOff>82166</xdr:rowOff>
    </xdr:to>
    <xdr:sp macro="" textlink="">
      <xdr:nvSpPr>
        <xdr:cNvPr id="723" name="楕円 722"/>
        <xdr:cNvSpPr/>
      </xdr:nvSpPr>
      <xdr:spPr>
        <a:xfrm>
          <a:off x="13652500" y="157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98693</xdr:rowOff>
    </xdr:from>
    <xdr:ext cx="599010" cy="259045"/>
    <xdr:sp macro="" textlink="">
      <xdr:nvSpPr>
        <xdr:cNvPr id="724" name="テキスト ボックス 723"/>
        <xdr:cNvSpPr txBox="1"/>
      </xdr:nvSpPr>
      <xdr:spPr>
        <a:xfrm>
          <a:off x="13403795" y="1552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52096</xdr:rowOff>
    </xdr:from>
    <xdr:to>
      <xdr:col>67</xdr:col>
      <xdr:colOff>101600</xdr:colOff>
      <xdr:row>91</xdr:row>
      <xdr:rowOff>153696</xdr:rowOff>
    </xdr:to>
    <xdr:sp macro="" textlink="">
      <xdr:nvSpPr>
        <xdr:cNvPr id="725" name="楕円 724"/>
        <xdr:cNvSpPr/>
      </xdr:nvSpPr>
      <xdr:spPr>
        <a:xfrm>
          <a:off x="12763500" y="156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170223</xdr:rowOff>
    </xdr:from>
    <xdr:ext cx="599010" cy="259045"/>
    <xdr:sp macro="" textlink="">
      <xdr:nvSpPr>
        <xdr:cNvPr id="726" name="テキスト ボックス 725"/>
        <xdr:cNvSpPr txBox="1"/>
      </xdr:nvSpPr>
      <xdr:spPr>
        <a:xfrm>
          <a:off x="12514795" y="154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65" name="フローチャート: 判断 76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3573</xdr:rowOff>
    </xdr:from>
    <xdr:ext cx="378565" cy="259045"/>
    <xdr:sp macro="" textlink="">
      <xdr:nvSpPr>
        <xdr:cNvPr id="766" name="テキスト ボックス 765"/>
        <xdr:cNvSpPr txBox="1"/>
      </xdr:nvSpPr>
      <xdr:spPr>
        <a:xfrm>
          <a:off x="19356017"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67" name="フローチャート: 判断 76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68" name="テキスト ボックス 76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フローチャート: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14" name="フローチャート: 判断 813"/>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15" name="テキスト ボックス 814"/>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7" name="フローチャート: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20" name="フローチャート: 判断 819"/>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21" name="テキスト ボックス 820"/>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22" name="フローチャート: 判断 821"/>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23" name="テキスト ボックス 822"/>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9" name="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1" name="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2" name="テキスト ボックス 83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3" name="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4" name="テキスト ボックス 83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5" name="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6" name="テキスト ボックス 83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7" name="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8" name="テキスト ボックス 83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総務費については、学校誘致事業、地域総合整備資金貸付委事業に係る事業費の減などにより、昨年度に比べて</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民生費については、臨時福祉給付金事業、幼児園建設事業、生活保護事業に係る事業費の減などにより、昨年度に比べて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土木費については、道路整備事業、公営住宅建設事業に係る事業費の減などにより、昨年度に比べて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衛生費については、新ごみ処理施設建設事業、旧ごみ処理施設解体事業に係る事業費の増などにより、昨年度に比べて</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年度から普通交付税の段階的縮減が実施されてきた。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そのような状況の中で、住民サービスの低下を招かないよう行政水準を維持するとともに、計画的に大規模事業を実施する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など、健全な財政運営に努めているところである。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全ての会計において黒字であるが、一般会計からの補助により成り立っている会計もあるため、独立採算の原則により、経費削減や収入確保に努めるなど、歳入歳出の適正化を図る必要がある。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21456331</v>
      </c>
      <c r="BO4" s="461"/>
      <c r="BP4" s="461"/>
      <c r="BQ4" s="461"/>
      <c r="BR4" s="461"/>
      <c r="BS4" s="461"/>
      <c r="BT4" s="461"/>
      <c r="BU4" s="462"/>
      <c r="BV4" s="460">
        <v>22417292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7.3</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20231200</v>
      </c>
      <c r="BO5" s="466"/>
      <c r="BP5" s="466"/>
      <c r="BQ5" s="466"/>
      <c r="BR5" s="466"/>
      <c r="BS5" s="466"/>
      <c r="BT5" s="466"/>
      <c r="BU5" s="467"/>
      <c r="BV5" s="465">
        <v>21474770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90.8</v>
      </c>
      <c r="CU5" s="436"/>
      <c r="CV5" s="436"/>
      <c r="CW5" s="436"/>
      <c r="CX5" s="436"/>
      <c r="CY5" s="436"/>
      <c r="CZ5" s="436"/>
      <c r="DA5" s="437"/>
      <c r="DB5" s="435">
        <v>90.8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1225131</v>
      </c>
      <c r="BO6" s="466"/>
      <c r="BP6" s="466"/>
      <c r="BQ6" s="466"/>
      <c r="BR6" s="466"/>
      <c r="BS6" s="466"/>
      <c r="BT6" s="466"/>
      <c r="BU6" s="467"/>
      <c r="BV6" s="465">
        <v>942522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94.6</v>
      </c>
      <c r="CU6" s="616"/>
      <c r="CV6" s="616"/>
      <c r="CW6" s="616"/>
      <c r="CX6" s="616"/>
      <c r="CY6" s="616"/>
      <c r="CZ6" s="616"/>
      <c r="DA6" s="617"/>
      <c r="DB6" s="615">
        <v>94.5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236612</v>
      </c>
      <c r="BO7" s="466"/>
      <c r="BP7" s="466"/>
      <c r="BQ7" s="466"/>
      <c r="BR7" s="466"/>
      <c r="BS7" s="466"/>
      <c r="BT7" s="466"/>
      <c r="BU7" s="467"/>
      <c r="BV7" s="465">
        <v>21316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13502637</v>
      </c>
      <c r="CU7" s="466"/>
      <c r="CV7" s="466"/>
      <c r="CW7" s="466"/>
      <c r="CX7" s="466"/>
      <c r="CY7" s="466"/>
      <c r="CZ7" s="466"/>
      <c r="DA7" s="467"/>
      <c r="DB7" s="465">
        <v>13622811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988519</v>
      </c>
      <c r="BO8" s="466"/>
      <c r="BP8" s="466"/>
      <c r="BQ8" s="466"/>
      <c r="BR8" s="466"/>
      <c r="BS8" s="466"/>
      <c r="BT8" s="466"/>
      <c r="BU8" s="467"/>
      <c r="BV8" s="465">
        <v>921206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0.26</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27977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104</v>
      </c>
      <c r="AV9" s="523"/>
      <c r="AW9" s="523"/>
      <c r="AX9" s="523"/>
      <c r="AY9" s="445" t="s">
        <v>114</v>
      </c>
      <c r="AZ9" s="446"/>
      <c r="BA9" s="446"/>
      <c r="BB9" s="446"/>
      <c r="BC9" s="446"/>
      <c r="BD9" s="446"/>
      <c r="BE9" s="446"/>
      <c r="BF9" s="446"/>
      <c r="BG9" s="446"/>
      <c r="BH9" s="446"/>
      <c r="BI9" s="446"/>
      <c r="BJ9" s="446"/>
      <c r="BK9" s="446"/>
      <c r="BL9" s="446"/>
      <c r="BM9" s="447"/>
      <c r="BN9" s="465">
        <v>67313</v>
      </c>
      <c r="BO9" s="466"/>
      <c r="BP9" s="466"/>
      <c r="BQ9" s="466"/>
      <c r="BR9" s="466"/>
      <c r="BS9" s="466"/>
      <c r="BT9" s="466"/>
      <c r="BU9" s="467"/>
      <c r="BV9" s="465">
        <v>-113942</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20.5</v>
      </c>
      <c r="CU9" s="436"/>
      <c r="CV9" s="436"/>
      <c r="CW9" s="436"/>
      <c r="CX9" s="436"/>
      <c r="CY9" s="436"/>
      <c r="CZ9" s="436"/>
      <c r="DA9" s="437"/>
      <c r="DB9" s="435">
        <v>21.2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30498</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25214</v>
      </c>
      <c r="BO10" s="466"/>
      <c r="BP10" s="466"/>
      <c r="BQ10" s="466"/>
      <c r="BR10" s="466"/>
      <c r="BS10" s="466"/>
      <c r="BT10" s="466"/>
      <c r="BU10" s="467"/>
      <c r="BV10" s="465">
        <v>20745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474516</v>
      </c>
      <c r="BO11" s="466"/>
      <c r="BP11" s="466"/>
      <c r="BQ11" s="466"/>
      <c r="BR11" s="466"/>
      <c r="BS11" s="466"/>
      <c r="BT11" s="466"/>
      <c r="BU11" s="467"/>
      <c r="BV11" s="465">
        <v>540141</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27816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124</v>
      </c>
      <c r="AV12" s="523"/>
      <c r="AW12" s="523"/>
      <c r="AX12" s="523"/>
      <c r="AY12" s="445" t="s">
        <v>133</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60000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27449</v>
      </c>
      <c r="S13" s="569"/>
      <c r="T13" s="569"/>
      <c r="U13" s="569"/>
      <c r="V13" s="570"/>
      <c r="W13" s="556" t="s">
        <v>136</v>
      </c>
      <c r="X13" s="478"/>
      <c r="Y13" s="478"/>
      <c r="Z13" s="478"/>
      <c r="AA13" s="478"/>
      <c r="AB13" s="479"/>
      <c r="AC13" s="441">
        <v>1972</v>
      </c>
      <c r="AD13" s="442"/>
      <c r="AE13" s="442"/>
      <c r="AF13" s="442"/>
      <c r="AG13" s="443"/>
      <c r="AH13" s="441">
        <v>1666</v>
      </c>
      <c r="AI13" s="442"/>
      <c r="AJ13" s="442"/>
      <c r="AK13" s="442"/>
      <c r="AL13" s="444"/>
      <c r="AM13" s="534" t="s">
        <v>137</v>
      </c>
      <c r="AN13" s="439"/>
      <c r="AO13" s="439"/>
      <c r="AP13" s="439"/>
      <c r="AQ13" s="439"/>
      <c r="AR13" s="439"/>
      <c r="AS13" s="439"/>
      <c r="AT13" s="440"/>
      <c r="AU13" s="522" t="s">
        <v>124</v>
      </c>
      <c r="AV13" s="523"/>
      <c r="AW13" s="523"/>
      <c r="AX13" s="523"/>
      <c r="AY13" s="445" t="s">
        <v>138</v>
      </c>
      <c r="AZ13" s="446"/>
      <c r="BA13" s="446"/>
      <c r="BB13" s="446"/>
      <c r="BC13" s="446"/>
      <c r="BD13" s="446"/>
      <c r="BE13" s="446"/>
      <c r="BF13" s="446"/>
      <c r="BG13" s="446"/>
      <c r="BH13" s="446"/>
      <c r="BI13" s="446"/>
      <c r="BJ13" s="446"/>
      <c r="BK13" s="446"/>
      <c r="BL13" s="446"/>
      <c r="BM13" s="447"/>
      <c r="BN13" s="465">
        <v>467043</v>
      </c>
      <c r="BO13" s="466"/>
      <c r="BP13" s="466"/>
      <c r="BQ13" s="466"/>
      <c r="BR13" s="466"/>
      <c r="BS13" s="466"/>
      <c r="BT13" s="466"/>
      <c r="BU13" s="467"/>
      <c r="BV13" s="465">
        <v>386944</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12.9</v>
      </c>
      <c r="CU13" s="436"/>
      <c r="CV13" s="436"/>
      <c r="CW13" s="436"/>
      <c r="CX13" s="436"/>
      <c r="CY13" s="436"/>
      <c r="CZ13" s="436"/>
      <c r="DA13" s="437"/>
      <c r="DB13" s="435">
        <v>13.2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28292</v>
      </c>
      <c r="S14" s="569"/>
      <c r="T14" s="569"/>
      <c r="U14" s="569"/>
      <c r="V14" s="570"/>
      <c r="W14" s="571"/>
      <c r="X14" s="481"/>
      <c r="Y14" s="481"/>
      <c r="Z14" s="481"/>
      <c r="AA14" s="481"/>
      <c r="AB14" s="482"/>
      <c r="AC14" s="561">
        <v>14.6</v>
      </c>
      <c r="AD14" s="562"/>
      <c r="AE14" s="562"/>
      <c r="AF14" s="562"/>
      <c r="AG14" s="563"/>
      <c r="AH14" s="561">
        <v>12.3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15.9</v>
      </c>
      <c r="CU14" s="573"/>
      <c r="CV14" s="573"/>
      <c r="CW14" s="573"/>
      <c r="CX14" s="573"/>
      <c r="CY14" s="573"/>
      <c r="CZ14" s="573"/>
      <c r="DA14" s="574"/>
      <c r="DB14" s="572">
        <v>22.3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142</v>
      </c>
      <c r="N15" s="566"/>
      <c r="O15" s="566"/>
      <c r="P15" s="566"/>
      <c r="Q15" s="567"/>
      <c r="R15" s="568">
        <v>28002</v>
      </c>
      <c r="S15" s="569"/>
      <c r="T15" s="569"/>
      <c r="U15" s="569"/>
      <c r="V15" s="570"/>
      <c r="W15" s="556" t="s">
        <v>143</v>
      </c>
      <c r="X15" s="478"/>
      <c r="Y15" s="478"/>
      <c r="Z15" s="478"/>
      <c r="AA15" s="478"/>
      <c r="AB15" s="479"/>
      <c r="AC15" s="441">
        <v>4078</v>
      </c>
      <c r="AD15" s="442"/>
      <c r="AE15" s="442"/>
      <c r="AF15" s="442"/>
      <c r="AG15" s="443"/>
      <c r="AH15" s="441">
        <v>4178</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3136125</v>
      </c>
      <c r="BO15" s="461"/>
      <c r="BP15" s="461"/>
      <c r="BQ15" s="461"/>
      <c r="BR15" s="461"/>
      <c r="BS15" s="461"/>
      <c r="BT15" s="461"/>
      <c r="BU15" s="462"/>
      <c r="BV15" s="460">
        <v>3112660</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30.1</v>
      </c>
      <c r="AD16" s="562"/>
      <c r="AE16" s="562"/>
      <c r="AF16" s="562"/>
      <c r="AG16" s="563"/>
      <c r="AH16" s="561">
        <v>31</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11800637</v>
      </c>
      <c r="BO16" s="466"/>
      <c r="BP16" s="466"/>
      <c r="BQ16" s="466"/>
      <c r="BR16" s="466"/>
      <c r="BS16" s="466"/>
      <c r="BT16" s="466"/>
      <c r="BU16" s="467"/>
      <c r="BV16" s="465">
        <v>11644861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7493</v>
      </c>
      <c r="AD17" s="442"/>
      <c r="AE17" s="442"/>
      <c r="AF17" s="442"/>
      <c r="AG17" s="443"/>
      <c r="AH17" s="441">
        <v>7650</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3958319</v>
      </c>
      <c r="BO17" s="466"/>
      <c r="BP17" s="466"/>
      <c r="BQ17" s="466"/>
      <c r="BR17" s="466"/>
      <c r="BS17" s="466"/>
      <c r="BT17" s="466"/>
      <c r="BU17" s="467"/>
      <c r="BV17" s="465">
        <v>3927274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429.29</v>
      </c>
      <c r="M18" s="530"/>
      <c r="N18" s="530"/>
      <c r="O18" s="530"/>
      <c r="P18" s="530"/>
      <c r="Q18" s="530"/>
      <c r="R18" s="531"/>
      <c r="S18" s="531"/>
      <c r="T18" s="531"/>
      <c r="U18" s="531"/>
      <c r="V18" s="532"/>
      <c r="W18" s="546"/>
      <c r="X18" s="547"/>
      <c r="Y18" s="547"/>
      <c r="Z18" s="547"/>
      <c r="AA18" s="547"/>
      <c r="AB18" s="557"/>
      <c r="AC18" s="429">
        <v>55.3</v>
      </c>
      <c r="AD18" s="430"/>
      <c r="AE18" s="430"/>
      <c r="AF18" s="430"/>
      <c r="AG18" s="533"/>
      <c r="AH18" s="429">
        <v>56.7</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12357459</v>
      </c>
      <c r="BO18" s="466"/>
      <c r="BP18" s="466"/>
      <c r="BQ18" s="466"/>
      <c r="BR18" s="466"/>
      <c r="BS18" s="466"/>
      <c r="BT18" s="466"/>
      <c r="BU18" s="467"/>
      <c r="BV18" s="465">
        <v>12507000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65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15714204</v>
      </c>
      <c r="BO19" s="466"/>
      <c r="BP19" s="466"/>
      <c r="BQ19" s="466"/>
      <c r="BR19" s="466"/>
      <c r="BS19" s="466"/>
      <c r="BT19" s="466"/>
      <c r="BU19" s="467"/>
      <c r="BV19" s="465">
        <v>15940292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10881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25636827</v>
      </c>
      <c r="BO23" s="466"/>
      <c r="BP23" s="466"/>
      <c r="BQ23" s="466"/>
      <c r="BR23" s="466"/>
      <c r="BS23" s="466"/>
      <c r="BT23" s="466"/>
      <c r="BU23" s="467"/>
      <c r="BV23" s="465">
        <v>26424276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8100</v>
      </c>
      <c r="R24" s="442"/>
      <c r="S24" s="442"/>
      <c r="T24" s="442"/>
      <c r="U24" s="442"/>
      <c r="V24" s="443"/>
      <c r="W24" s="507"/>
      <c r="X24" s="498"/>
      <c r="Y24" s="499"/>
      <c r="Z24" s="438" t="s">
        <v>167</v>
      </c>
      <c r="AA24" s="439"/>
      <c r="AB24" s="439"/>
      <c r="AC24" s="439"/>
      <c r="AD24" s="439"/>
      <c r="AE24" s="439"/>
      <c r="AF24" s="439"/>
      <c r="AG24" s="440"/>
      <c r="AH24" s="441">
        <v>392</v>
      </c>
      <c r="AI24" s="442"/>
      <c r="AJ24" s="442"/>
      <c r="AK24" s="442"/>
      <c r="AL24" s="443"/>
      <c r="AM24" s="441">
        <v>1205400</v>
      </c>
      <c r="AN24" s="442"/>
      <c r="AO24" s="442"/>
      <c r="AP24" s="442"/>
      <c r="AQ24" s="442"/>
      <c r="AR24" s="443"/>
      <c r="AS24" s="441">
        <v>3075</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15949453</v>
      </c>
      <c r="BO24" s="466"/>
      <c r="BP24" s="466"/>
      <c r="BQ24" s="466"/>
      <c r="BR24" s="466"/>
      <c r="BS24" s="466"/>
      <c r="BT24" s="466"/>
      <c r="BU24" s="467"/>
      <c r="BV24" s="465">
        <v>15660117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6500</v>
      </c>
      <c r="R25" s="442"/>
      <c r="S25" s="442"/>
      <c r="T25" s="442"/>
      <c r="U25" s="442"/>
      <c r="V25" s="443"/>
      <c r="W25" s="507"/>
      <c r="X25" s="498"/>
      <c r="Y25" s="499"/>
      <c r="Z25" s="438" t="s">
        <v>170</v>
      </c>
      <c r="AA25" s="439"/>
      <c r="AB25" s="439"/>
      <c r="AC25" s="439"/>
      <c r="AD25" s="439"/>
      <c r="AE25" s="439"/>
      <c r="AF25" s="439"/>
      <c r="AG25" s="440"/>
      <c r="AH25" s="441">
        <v>65</v>
      </c>
      <c r="AI25" s="442"/>
      <c r="AJ25" s="442"/>
      <c r="AK25" s="442"/>
      <c r="AL25" s="443"/>
      <c r="AM25" s="441">
        <v>186030</v>
      </c>
      <c r="AN25" s="442"/>
      <c r="AO25" s="442"/>
      <c r="AP25" s="442"/>
      <c r="AQ25" s="442"/>
      <c r="AR25" s="443"/>
      <c r="AS25" s="441">
        <v>2862</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4215032</v>
      </c>
      <c r="BO25" s="461"/>
      <c r="BP25" s="461"/>
      <c r="BQ25" s="461"/>
      <c r="BR25" s="461"/>
      <c r="BS25" s="461"/>
      <c r="BT25" s="461"/>
      <c r="BU25" s="462"/>
      <c r="BV25" s="460">
        <v>2360071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5900</v>
      </c>
      <c r="R26" s="442"/>
      <c r="S26" s="442"/>
      <c r="T26" s="442"/>
      <c r="U26" s="442"/>
      <c r="V26" s="443"/>
      <c r="W26" s="507"/>
      <c r="X26" s="498"/>
      <c r="Y26" s="499"/>
      <c r="Z26" s="438" t="s">
        <v>173</v>
      </c>
      <c r="AA26" s="520"/>
      <c r="AB26" s="520"/>
      <c r="AC26" s="520"/>
      <c r="AD26" s="520"/>
      <c r="AE26" s="520"/>
      <c r="AF26" s="520"/>
      <c r="AG26" s="521"/>
      <c r="AH26" s="441">
        <v>27</v>
      </c>
      <c r="AI26" s="442"/>
      <c r="AJ26" s="442"/>
      <c r="AK26" s="442"/>
      <c r="AL26" s="443"/>
      <c r="AM26" s="441">
        <v>78894</v>
      </c>
      <c r="AN26" s="442"/>
      <c r="AO26" s="442"/>
      <c r="AP26" s="442"/>
      <c r="AQ26" s="442"/>
      <c r="AR26" s="443"/>
      <c r="AS26" s="441">
        <v>2922</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4100</v>
      </c>
      <c r="R27" s="442"/>
      <c r="S27" s="442"/>
      <c r="T27" s="442"/>
      <c r="U27" s="442"/>
      <c r="V27" s="443"/>
      <c r="W27" s="507"/>
      <c r="X27" s="498"/>
      <c r="Y27" s="499"/>
      <c r="Z27" s="438" t="s">
        <v>178</v>
      </c>
      <c r="AA27" s="439"/>
      <c r="AB27" s="439"/>
      <c r="AC27" s="439"/>
      <c r="AD27" s="439"/>
      <c r="AE27" s="439"/>
      <c r="AF27" s="439"/>
      <c r="AG27" s="440"/>
      <c r="AH27" s="441">
        <v>21</v>
      </c>
      <c r="AI27" s="442"/>
      <c r="AJ27" s="442"/>
      <c r="AK27" s="442"/>
      <c r="AL27" s="443"/>
      <c r="AM27" s="441">
        <v>60480</v>
      </c>
      <c r="AN27" s="442"/>
      <c r="AO27" s="442"/>
      <c r="AP27" s="442"/>
      <c r="AQ27" s="442"/>
      <c r="AR27" s="443"/>
      <c r="AS27" s="441">
        <v>2880</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471541</v>
      </c>
      <c r="BO27" s="469"/>
      <c r="BP27" s="469"/>
      <c r="BQ27" s="469"/>
      <c r="BR27" s="469"/>
      <c r="BS27" s="469"/>
      <c r="BT27" s="469"/>
      <c r="BU27" s="470"/>
      <c r="BV27" s="468">
        <v>471075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3450</v>
      </c>
      <c r="R28" s="442"/>
      <c r="S28" s="442"/>
      <c r="T28" s="442"/>
      <c r="U28" s="442"/>
      <c r="V28" s="443"/>
      <c r="W28" s="507"/>
      <c r="X28" s="498"/>
      <c r="Y28" s="499"/>
      <c r="Z28" s="438" t="s">
        <v>181</v>
      </c>
      <c r="AA28" s="439"/>
      <c r="AB28" s="439"/>
      <c r="AC28" s="439"/>
      <c r="AD28" s="439"/>
      <c r="AE28" s="439"/>
      <c r="AF28" s="439"/>
      <c r="AG28" s="440"/>
      <c r="AH28" s="441" t="s">
        <v>175</v>
      </c>
      <c r="AI28" s="442"/>
      <c r="AJ28" s="442"/>
      <c r="AK28" s="442"/>
      <c r="AL28" s="443"/>
      <c r="AM28" s="441" t="s">
        <v>175</v>
      </c>
      <c r="AN28" s="442"/>
      <c r="AO28" s="442"/>
      <c r="AP28" s="442"/>
      <c r="AQ28" s="442"/>
      <c r="AR28" s="443"/>
      <c r="AS28" s="441" t="s">
        <v>175</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6909350</v>
      </c>
      <c r="BO28" s="461"/>
      <c r="BP28" s="461"/>
      <c r="BQ28" s="461"/>
      <c r="BR28" s="461"/>
      <c r="BS28" s="461"/>
      <c r="BT28" s="461"/>
      <c r="BU28" s="462"/>
      <c r="BV28" s="460">
        <v>6984136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16</v>
      </c>
      <c r="M29" s="442"/>
      <c r="N29" s="442"/>
      <c r="O29" s="442"/>
      <c r="P29" s="443"/>
      <c r="Q29" s="441">
        <v>3200</v>
      </c>
      <c r="R29" s="442"/>
      <c r="S29" s="442"/>
      <c r="T29" s="442"/>
      <c r="U29" s="442"/>
      <c r="V29" s="443"/>
      <c r="W29" s="508"/>
      <c r="X29" s="509"/>
      <c r="Y29" s="510"/>
      <c r="Z29" s="438" t="s">
        <v>184</v>
      </c>
      <c r="AA29" s="439"/>
      <c r="AB29" s="439"/>
      <c r="AC29" s="439"/>
      <c r="AD29" s="439"/>
      <c r="AE29" s="439"/>
      <c r="AF29" s="439"/>
      <c r="AG29" s="440"/>
      <c r="AH29" s="441">
        <v>413</v>
      </c>
      <c r="AI29" s="442"/>
      <c r="AJ29" s="442"/>
      <c r="AK29" s="442"/>
      <c r="AL29" s="443"/>
      <c r="AM29" s="441">
        <v>1265880</v>
      </c>
      <c r="AN29" s="442"/>
      <c r="AO29" s="442"/>
      <c r="AP29" s="442"/>
      <c r="AQ29" s="442"/>
      <c r="AR29" s="443"/>
      <c r="AS29" s="441">
        <v>3065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1542367</v>
      </c>
      <c r="BO29" s="466"/>
      <c r="BP29" s="466"/>
      <c r="BQ29" s="466"/>
      <c r="BR29" s="466"/>
      <c r="BS29" s="466"/>
      <c r="BT29" s="466"/>
      <c r="BU29" s="467"/>
      <c r="BV29" s="465">
        <v>1454605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7596978</v>
      </c>
      <c r="BO30" s="469"/>
      <c r="BP30" s="469"/>
      <c r="BQ30" s="469"/>
      <c r="BR30" s="469"/>
      <c r="BS30" s="469"/>
      <c r="BT30" s="469"/>
      <c r="BU30" s="470"/>
      <c r="BV30" s="468">
        <v>7626258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美作市国民健康保険特別会計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美作市水道事業会計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美作市簡易水道特別会計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勝英農業共済事務組合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有限会社　特産館みまさか</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美作市住宅新築資金等貸付事業特別会計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美作市介護保険特別会計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美作市病院事業会計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美作市都市と農村の交流施設特別会計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岡山県市町村税整理組合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美作市土地開発公社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美作市公園墓地事業特別会計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美作市後期高齢者医療特別会計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IF('各会計、関係団体の財政状況及び健全化判断比率'!B34="","",'各会計、関係団体の財政状況及び健全化判断比率'!B34)</f>
        <v>美作市下水道事業会計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岡山県後期高齢者医療広域連合（一般会計）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有限会社　大原農業振興センター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矢田茂・原田政次郎・福田五男奨学基金特別会計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美作市老人保健施設事業特別会計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岡山県後期高齢者医療広域連合（特別会計）</v>
      </c>
      <c r="BZ37" s="423"/>
      <c r="CA37" s="423"/>
      <c r="CB37" s="423"/>
      <c r="CC37" s="423"/>
      <c r="CD37" s="423"/>
      <c r="CE37" s="423"/>
      <c r="CF37" s="423"/>
      <c r="CG37" s="423"/>
      <c r="CH37" s="423"/>
      <c r="CI37" s="423"/>
      <c r="CJ37" s="423"/>
      <c r="CK37" s="423"/>
      <c r="CL37" s="423"/>
      <c r="CM37" s="423"/>
      <c r="CN37" s="213"/>
      <c r="CO37" s="424">
        <f t="shared" si="3"/>
        <v>27</v>
      </c>
      <c r="CP37" s="424"/>
      <c r="CQ37" s="423" t="str">
        <f>IF('各会計、関係団体の財政状況及び健全化判断比率'!BS10="","",'各会計、関係団体の財政状況及び健全化判断比率'!BS10)</f>
        <v>株式会社　みまちゃんネル</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岡山県市町村総合事務組合（一般会計）</v>
      </c>
      <c r="BZ38" s="423"/>
      <c r="CA38" s="423"/>
      <c r="CB38" s="423"/>
      <c r="CC38" s="423"/>
      <c r="CD38" s="423"/>
      <c r="CE38" s="423"/>
      <c r="CF38" s="423"/>
      <c r="CG38" s="423"/>
      <c r="CH38" s="423"/>
      <c r="CI38" s="423"/>
      <c r="CJ38" s="423"/>
      <c r="CK38" s="423"/>
      <c r="CL38" s="423"/>
      <c r="CM38" s="423"/>
      <c r="CN38" s="213"/>
      <c r="CO38" s="424">
        <f t="shared" si="3"/>
        <v>28</v>
      </c>
      <c r="CP38" s="424"/>
      <c r="CQ38" s="423" t="str">
        <f>IF('各会計、関係団体の財政状況及び健全化判断比率'!BS11="","",'各会計、関係団体の財政状況及び健全化判断比率'!BS11)</f>
        <v>株式会社　作東バレンタインホテル</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岡山県市町村総合事務組合（貸付金特別会計）</v>
      </c>
      <c r="BZ39" s="423"/>
      <c r="CA39" s="423"/>
      <c r="CB39" s="423"/>
      <c r="CC39" s="423"/>
      <c r="CD39" s="423"/>
      <c r="CE39" s="423"/>
      <c r="CF39" s="423"/>
      <c r="CG39" s="423"/>
      <c r="CH39" s="423"/>
      <c r="CI39" s="423"/>
      <c r="CJ39" s="423"/>
      <c r="CK39" s="423"/>
      <c r="CL39" s="423"/>
      <c r="CM39" s="423"/>
      <c r="CN39" s="213"/>
      <c r="CO39" s="424">
        <f t="shared" si="3"/>
        <v>29</v>
      </c>
      <c r="CP39" s="424"/>
      <c r="CQ39" s="423" t="str">
        <f>IF('各会計、関係団体の財政状況及び健全化判断比率'!BS12="","",'各会計、関係団体の財政状況及び健全化判断比率'!BS12)</f>
        <v>株式会社　雲海</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岡山県市町村総合事務組合（拠出金事業特別会計）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岡山県市町村総合事務組合（交通災害共済特別会計）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美作養護老人ホーム組合（養護老人ホーム会計）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美作養護老人ホーム組合（特別養護老人ホーム会計）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g3TcFVvF597vu/Rkx2vH41JszW4gRyrcYh2VSMoU3wsNH+CGSyGXwZPZSKvtbVBU3BrNf2BIwTRqxeJ6Ca1Eg==" saltValue="R9yeUK7uyNUjusKEQSbn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561</v>
      </c>
      <c r="D34" s="1244"/>
      <c r="E34" s="1245"/>
      <c r="F34" s="32">
        <v>8.18</v>
      </c>
      <c r="G34" s="33">
        <v>9.14</v>
      </c>
      <c r="H34" s="33">
        <v>10.36</v>
      </c>
      <c r="I34" s="33">
        <v>11.89</v>
      </c>
      <c r="J34" s="34">
        <v>13.28</v>
      </c>
      <c r="K34" s="22"/>
      <c r="L34" s="22"/>
      <c r="M34" s="22"/>
      <c r="N34" s="22"/>
      <c r="O34" s="22"/>
      <c r="P34" s="22"/>
    </row>
    <row r="35" spans="1:16" ht="39" customHeight="1" x14ac:dyDescent="0.15">
      <c r="A35" s="22"/>
      <c r="B35" s="35"/>
      <c r="C35" s="1238" t="s">
        <v>562</v>
      </c>
      <c r="D35" s="1239"/>
      <c r="E35" s="1240"/>
      <c r="F35" s="36">
        <v>7.4</v>
      </c>
      <c r="G35" s="37">
        <v>7.59</v>
      </c>
      <c r="H35" s="37">
        <v>8.1300000000000008</v>
      </c>
      <c r="I35" s="37">
        <v>8.5299999999999994</v>
      </c>
      <c r="J35" s="38">
        <v>7.57</v>
      </c>
      <c r="K35" s="22"/>
      <c r="L35" s="22"/>
      <c r="M35" s="22"/>
      <c r="N35" s="22"/>
      <c r="O35" s="22"/>
      <c r="P35" s="22"/>
    </row>
    <row r="36" spans="1:16" ht="39" customHeight="1" x14ac:dyDescent="0.15">
      <c r="A36" s="22"/>
      <c r="B36" s="35"/>
      <c r="C36" s="1238" t="s">
        <v>563</v>
      </c>
      <c r="D36" s="1239"/>
      <c r="E36" s="1240"/>
      <c r="F36" s="36">
        <v>7.29</v>
      </c>
      <c r="G36" s="37">
        <v>8.3800000000000008</v>
      </c>
      <c r="H36" s="37">
        <v>7.16</v>
      </c>
      <c r="I36" s="37">
        <v>6.64</v>
      </c>
      <c r="J36" s="38">
        <v>7.22</v>
      </c>
      <c r="K36" s="22"/>
      <c r="L36" s="22"/>
      <c r="M36" s="22"/>
      <c r="N36" s="22"/>
      <c r="O36" s="22"/>
      <c r="P36" s="22"/>
    </row>
    <row r="37" spans="1:16" ht="39" customHeight="1" x14ac:dyDescent="0.15">
      <c r="A37" s="22"/>
      <c r="B37" s="35"/>
      <c r="C37" s="1238" t="s">
        <v>564</v>
      </c>
      <c r="D37" s="1239"/>
      <c r="E37" s="1240"/>
      <c r="F37" s="36">
        <v>2.42</v>
      </c>
      <c r="G37" s="37">
        <v>2.63</v>
      </c>
      <c r="H37" s="37">
        <v>2.86</v>
      </c>
      <c r="I37" s="37">
        <v>2.8</v>
      </c>
      <c r="J37" s="38">
        <v>3.06</v>
      </c>
      <c r="K37" s="22"/>
      <c r="L37" s="22"/>
      <c r="M37" s="22"/>
      <c r="N37" s="22"/>
      <c r="O37" s="22"/>
      <c r="P37" s="22"/>
    </row>
    <row r="38" spans="1:16" ht="39" customHeight="1" x14ac:dyDescent="0.15">
      <c r="A38" s="22"/>
      <c r="B38" s="35"/>
      <c r="C38" s="1238" t="s">
        <v>565</v>
      </c>
      <c r="D38" s="1239"/>
      <c r="E38" s="1240"/>
      <c r="F38" s="36">
        <v>0.57999999999999996</v>
      </c>
      <c r="G38" s="37">
        <v>0.76</v>
      </c>
      <c r="H38" s="37">
        <v>0.39</v>
      </c>
      <c r="I38" s="37">
        <v>0.89</v>
      </c>
      <c r="J38" s="38">
        <v>0.92</v>
      </c>
      <c r="K38" s="22"/>
      <c r="L38" s="22"/>
      <c r="M38" s="22"/>
      <c r="N38" s="22"/>
      <c r="O38" s="22"/>
      <c r="P38" s="22"/>
    </row>
    <row r="39" spans="1:16" ht="39" customHeight="1" x14ac:dyDescent="0.15">
      <c r="A39" s="22"/>
      <c r="B39" s="35"/>
      <c r="C39" s="1238" t="s">
        <v>566</v>
      </c>
      <c r="D39" s="1239"/>
      <c r="E39" s="1240"/>
      <c r="F39" s="36">
        <v>0.75</v>
      </c>
      <c r="G39" s="37">
        <v>0.18</v>
      </c>
      <c r="H39" s="37">
        <v>0.3</v>
      </c>
      <c r="I39" s="37">
        <v>1.18</v>
      </c>
      <c r="J39" s="38">
        <v>0.56999999999999995</v>
      </c>
      <c r="K39" s="22"/>
      <c r="L39" s="22"/>
      <c r="M39" s="22"/>
      <c r="N39" s="22"/>
      <c r="O39" s="22"/>
      <c r="P39" s="22"/>
    </row>
    <row r="40" spans="1:16" ht="39" customHeight="1" x14ac:dyDescent="0.15">
      <c r="A40" s="22"/>
      <c r="B40" s="35"/>
      <c r="C40" s="1238" t="s">
        <v>567</v>
      </c>
      <c r="D40" s="1239"/>
      <c r="E40" s="1240"/>
      <c r="F40" s="36">
        <v>0.06</v>
      </c>
      <c r="G40" s="37">
        <v>0.08</v>
      </c>
      <c r="H40" s="37">
        <v>0.08</v>
      </c>
      <c r="I40" s="37">
        <v>0.09</v>
      </c>
      <c r="J40" s="38">
        <v>0.05</v>
      </c>
      <c r="K40" s="22"/>
      <c r="L40" s="22"/>
      <c r="M40" s="22"/>
      <c r="N40" s="22"/>
      <c r="O40" s="22"/>
      <c r="P40" s="22"/>
    </row>
    <row r="41" spans="1:16" ht="39" customHeight="1" x14ac:dyDescent="0.15">
      <c r="A41" s="22"/>
      <c r="B41" s="35"/>
      <c r="C41" s="1238" t="s">
        <v>568</v>
      </c>
      <c r="D41" s="1239"/>
      <c r="E41" s="1240"/>
      <c r="F41" s="36">
        <v>0.1</v>
      </c>
      <c r="G41" s="37">
        <v>0.1</v>
      </c>
      <c r="H41" s="37">
        <v>0.11</v>
      </c>
      <c r="I41" s="37">
        <v>0.06</v>
      </c>
      <c r="J41" s="38">
        <v>0.04</v>
      </c>
      <c r="K41" s="22"/>
      <c r="L41" s="22"/>
      <c r="M41" s="22"/>
      <c r="N41" s="22"/>
      <c r="O41" s="22"/>
      <c r="P41" s="22"/>
    </row>
    <row r="42" spans="1:16" ht="39" customHeight="1" x14ac:dyDescent="0.15">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570</v>
      </c>
      <c r="D43" s="1242"/>
      <c r="E43" s="1243"/>
      <c r="F43" s="41">
        <v>0.13</v>
      </c>
      <c r="G43" s="42">
        <v>0.1</v>
      </c>
      <c r="H43" s="42">
        <v>0.06</v>
      </c>
      <c r="I43" s="42">
        <v>0.03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YTQH3nWPkzxzX4Gd/3YBrcQAG2izIHmPrJ/RGBr0f1fRzmvoNFYnYnj4oFeoashW031L2zf+zx5PCh5KM3Qsw==" saltValue="5eMLGgD+Q9xIkGEvydK6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3429</v>
      </c>
      <c r="L45" s="60">
        <v>3262</v>
      </c>
      <c r="M45" s="60">
        <v>3135</v>
      </c>
      <c r="N45" s="60">
        <v>2906</v>
      </c>
      <c r="O45" s="61">
        <v>2814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14</v>
      </c>
      <c r="F48" s="1248"/>
      <c r="G48" s="1248"/>
      <c r="H48" s="1248"/>
      <c r="I48" s="1248"/>
      <c r="J48" s="1249"/>
      <c r="K48" s="63">
        <v>2231</v>
      </c>
      <c r="L48" s="64">
        <v>2161</v>
      </c>
      <c r="M48" s="64">
        <v>2098</v>
      </c>
      <c r="N48" s="64">
        <v>2017</v>
      </c>
      <c r="O48" s="65">
        <v>1984</v>
      </c>
      <c r="P48" s="48"/>
      <c r="Q48" s="48"/>
      <c r="R48" s="48"/>
      <c r="S48" s="48"/>
      <c r="T48" s="48"/>
      <c r="U48" s="48"/>
    </row>
    <row r="49" spans="1:21" ht="30.75" customHeight="1" x14ac:dyDescent="0.15">
      <c r="A49" s="48"/>
      <c r="B49" s="1266"/>
      <c r="C49" s="1267"/>
      <c r="D49" s="62"/>
      <c r="E49" s="1248" t="s">
        <v>15</v>
      </c>
      <c r="F49" s="1248"/>
      <c r="G49" s="1248"/>
      <c r="H49" s="1248"/>
      <c r="I49" s="1248"/>
      <c r="J49" s="1249"/>
      <c r="K49" s="63">
        <v>5</v>
      </c>
      <c r="L49" s="64">
        <v>5</v>
      </c>
      <c r="M49" s="64">
        <v>5</v>
      </c>
      <c r="N49" s="64">
        <v>5</v>
      </c>
      <c r="O49" s="65">
        <v>5</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514</v>
      </c>
      <c r="L50" s="64" t="s">
        <v>514</v>
      </c>
      <c r="M50" s="64" t="s">
        <v>514</v>
      </c>
      <c r="N50" s="64" t="s">
        <v>514</v>
      </c>
      <c r="O50" s="65" t="s">
        <v>514</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4096</v>
      </c>
      <c r="L52" s="64">
        <v>3993</v>
      </c>
      <c r="M52" s="64">
        <v>3842</v>
      </c>
      <c r="N52" s="64">
        <v>3578</v>
      </c>
      <c r="O52" s="65">
        <v>3589</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1569</v>
      </c>
      <c r="L53" s="69">
        <v>1435</v>
      </c>
      <c r="M53" s="69">
        <v>1396</v>
      </c>
      <c r="N53" s="69">
        <v>1350</v>
      </c>
      <c r="O53" s="70">
        <v>1214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603</v>
      </c>
      <c r="L57" s="83" t="s">
        <v>605</v>
      </c>
      <c r="M57" s="83" t="s">
        <v>603</v>
      </c>
      <c r="N57" s="83" t="s">
        <v>603</v>
      </c>
      <c r="O57" s="84" t="s">
        <v>603</v>
      </c>
    </row>
    <row r="58" spans="1:21" ht="31.5" customHeight="1" thickBot="1" x14ac:dyDescent="0.2">
      <c r="B58" s="1256"/>
      <c r="C58" s="1257"/>
      <c r="D58" s="1261" t="s">
        <v>26</v>
      </c>
      <c r="E58" s="1262"/>
      <c r="F58" s="1262"/>
      <c r="G58" s="1262"/>
      <c r="H58" s="1262"/>
      <c r="I58" s="1262"/>
      <c r="J58" s="1263"/>
      <c r="K58" s="85" t="s">
        <v>604</v>
      </c>
      <c r="L58" s="86" t="s">
        <v>603</v>
      </c>
      <c r="M58" s="86" t="s">
        <v>603</v>
      </c>
      <c r="N58" s="86" t="s">
        <v>606</v>
      </c>
      <c r="O58" s="87" t="s">
        <v>607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eTp51RMZG5Pl53OQ1wWaOnGglcxouORHWAy6Q/1aFR4PQXHjhSwsSADNn8uYIviPQzQ7EtBEjXS0WRD5UUNA==" saltValue="e43YVXkdxqsK50p5wNxD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4"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555</v>
      </c>
      <c r="J40" s="99" t="s">
        <v>556</v>
      </c>
      <c r="K40" s="99" t="s">
        <v>557</v>
      </c>
      <c r="L40" s="99" t="s">
        <v>558</v>
      </c>
      <c r="M40" s="100" t="s">
        <v>559</v>
      </c>
    </row>
    <row r="41" spans="2:13" ht="27.75" customHeight="1" x14ac:dyDescent="0.15">
      <c r="B41" s="1284" t="s">
        <v>29</v>
      </c>
      <c r="C41" s="1285"/>
      <c r="D41" s="101"/>
      <c r="E41" s="1286" t="s">
        <v>30</v>
      </c>
      <c r="F41" s="1286"/>
      <c r="G41" s="1286"/>
      <c r="H41" s="1287"/>
      <c r="I41" s="102">
        <v>28438</v>
      </c>
      <c r="J41" s="103">
        <v>27490</v>
      </c>
      <c r="K41" s="103">
        <v>26316</v>
      </c>
      <c r="L41" s="103">
        <v>26424</v>
      </c>
      <c r="M41" s="104">
        <v>25637</v>
      </c>
    </row>
    <row r="42" spans="2:13" ht="27.75" customHeight="1" x14ac:dyDescent="0.15">
      <c r="B42" s="1274"/>
      <c r="C42" s="1275"/>
      <c r="D42" s="105"/>
      <c r="E42" s="1278" t="s">
        <v>31</v>
      </c>
      <c r="F42" s="1278"/>
      <c r="G42" s="1278"/>
      <c r="H42" s="1279"/>
      <c r="I42" s="106">
        <v>98</v>
      </c>
      <c r="J42" s="107">
        <v>85</v>
      </c>
      <c r="K42" s="107">
        <v>78</v>
      </c>
      <c r="L42" s="107">
        <v>65</v>
      </c>
      <c r="M42" s="108">
        <v>52</v>
      </c>
    </row>
    <row r="43" spans="2:13" ht="27.75" customHeight="1" x14ac:dyDescent="0.15">
      <c r="B43" s="1274"/>
      <c r="C43" s="1275"/>
      <c r="D43" s="105"/>
      <c r="E43" s="1278" t="s">
        <v>32</v>
      </c>
      <c r="F43" s="1278"/>
      <c r="G43" s="1278"/>
      <c r="H43" s="1279"/>
      <c r="I43" s="106">
        <v>25435</v>
      </c>
      <c r="J43" s="107">
        <v>23990</v>
      </c>
      <c r="K43" s="107">
        <v>22237</v>
      </c>
      <c r="L43" s="107">
        <v>20842</v>
      </c>
      <c r="M43" s="108">
        <v>19674</v>
      </c>
    </row>
    <row r="44" spans="2:13" ht="27.75" customHeight="1" x14ac:dyDescent="0.15">
      <c r="B44" s="1274"/>
      <c r="C44" s="1275"/>
      <c r="D44" s="105"/>
      <c r="E44" s="1278" t="s">
        <v>33</v>
      </c>
      <c r="F44" s="1278"/>
      <c r="G44" s="1278"/>
      <c r="H44" s="1279"/>
      <c r="I44" s="106">
        <v>35</v>
      </c>
      <c r="J44" s="107">
        <v>30</v>
      </c>
      <c r="K44" s="107">
        <v>26</v>
      </c>
      <c r="L44" s="107">
        <v>21</v>
      </c>
      <c r="M44" s="108">
        <v>16</v>
      </c>
    </row>
    <row r="45" spans="2:13" ht="27.75" customHeight="1" x14ac:dyDescent="0.15">
      <c r="B45" s="1274"/>
      <c r="C45" s="1275"/>
      <c r="D45" s="105"/>
      <c r="E45" s="1278" t="s">
        <v>34</v>
      </c>
      <c r="F45" s="1278"/>
      <c r="G45" s="1278"/>
      <c r="H45" s="1279"/>
      <c r="I45" s="106">
        <v>2813</v>
      </c>
      <c r="J45" s="107">
        <v>2572</v>
      </c>
      <c r="K45" s="107">
        <v>2564</v>
      </c>
      <c r="L45" s="107">
        <v>2357</v>
      </c>
      <c r="M45" s="108">
        <v>2373</v>
      </c>
    </row>
    <row r="46" spans="2:13" ht="27.75" customHeight="1" x14ac:dyDescent="0.15">
      <c r="B46" s="1274"/>
      <c r="C46" s="1275"/>
      <c r="D46" s="109"/>
      <c r="E46" s="1278" t="s">
        <v>35</v>
      </c>
      <c r="F46" s="1278"/>
      <c r="G46" s="1278"/>
      <c r="H46" s="1279"/>
      <c r="I46" s="106">
        <v>3</v>
      </c>
      <c r="J46" s="107">
        <v>1</v>
      </c>
      <c r="K46" s="107">
        <v>1</v>
      </c>
      <c r="L46" s="107">
        <v>4</v>
      </c>
      <c r="M46" s="108">
        <v>1</v>
      </c>
    </row>
    <row r="47" spans="2:13" ht="27.75" customHeight="1" x14ac:dyDescent="0.15">
      <c r="B47" s="1274"/>
      <c r="C47" s="1275"/>
      <c r="D47" s="110"/>
      <c r="E47" s="1288" t="s">
        <v>36</v>
      </c>
      <c r="F47" s="1289"/>
      <c r="G47" s="1289"/>
      <c r="H47" s="1290"/>
      <c r="I47" s="106" t="s">
        <v>514</v>
      </c>
      <c r="J47" s="107" t="s">
        <v>514</v>
      </c>
      <c r="K47" s="107" t="s">
        <v>514</v>
      </c>
      <c r="L47" s="107" t="s">
        <v>514</v>
      </c>
      <c r="M47" s="108" t="s">
        <v>514</v>
      </c>
    </row>
    <row r="48" spans="2:13" ht="27.75" customHeight="1" x14ac:dyDescent="0.15">
      <c r="B48" s="1274"/>
      <c r="C48" s="1275"/>
      <c r="D48" s="105"/>
      <c r="E48" s="1278" t="s">
        <v>37</v>
      </c>
      <c r="F48" s="1278"/>
      <c r="G48" s="1278"/>
      <c r="H48" s="1279"/>
      <c r="I48" s="106" t="s">
        <v>514</v>
      </c>
      <c r="J48" s="107" t="s">
        <v>514</v>
      </c>
      <c r="K48" s="107" t="s">
        <v>514</v>
      </c>
      <c r="L48" s="107" t="s">
        <v>514</v>
      </c>
      <c r="M48" s="108" t="s">
        <v>514</v>
      </c>
    </row>
    <row r="49" spans="2:13" ht="27.75" customHeight="1" x14ac:dyDescent="0.15">
      <c r="B49" s="1276"/>
      <c r="C49" s="1277"/>
      <c r="D49" s="105"/>
      <c r="E49" s="1278" t="s">
        <v>38</v>
      </c>
      <c r="F49" s="1278"/>
      <c r="G49" s="1278"/>
      <c r="H49" s="1279"/>
      <c r="I49" s="106" t="s">
        <v>514</v>
      </c>
      <c r="J49" s="107" t="s">
        <v>514</v>
      </c>
      <c r="K49" s="107" t="s">
        <v>514</v>
      </c>
      <c r="L49" s="107" t="s">
        <v>514</v>
      </c>
      <c r="M49" s="108" t="s">
        <v>514</v>
      </c>
    </row>
    <row r="50" spans="2:13" ht="27.75" customHeight="1" x14ac:dyDescent="0.15">
      <c r="B50" s="1272" t="s">
        <v>39</v>
      </c>
      <c r="C50" s="1273"/>
      <c r="D50" s="111"/>
      <c r="E50" s="1278" t="s">
        <v>40</v>
      </c>
      <c r="F50" s="1278"/>
      <c r="G50" s="1278"/>
      <c r="H50" s="1279"/>
      <c r="I50" s="106">
        <v>11081</v>
      </c>
      <c r="J50" s="107">
        <v>12365</v>
      </c>
      <c r="K50" s="107">
        <v>13577</v>
      </c>
      <c r="L50" s="107">
        <v>13766</v>
      </c>
      <c r="M50" s="108">
        <v>13846</v>
      </c>
    </row>
    <row r="51" spans="2:13" ht="27.75" customHeight="1" x14ac:dyDescent="0.15">
      <c r="B51" s="1274"/>
      <c r="C51" s="1275"/>
      <c r="D51" s="105"/>
      <c r="E51" s="1278" t="s">
        <v>41</v>
      </c>
      <c r="F51" s="1278"/>
      <c r="G51" s="1278"/>
      <c r="H51" s="1279"/>
      <c r="I51" s="106">
        <v>467</v>
      </c>
      <c r="J51" s="107">
        <v>392</v>
      </c>
      <c r="K51" s="107">
        <v>331</v>
      </c>
      <c r="L51" s="107">
        <v>668</v>
      </c>
      <c r="M51" s="108">
        <v>616</v>
      </c>
    </row>
    <row r="52" spans="2:13" ht="27.75" customHeight="1" x14ac:dyDescent="0.15">
      <c r="B52" s="1276"/>
      <c r="C52" s="1277"/>
      <c r="D52" s="105"/>
      <c r="E52" s="1278" t="s">
        <v>42</v>
      </c>
      <c r="F52" s="1278"/>
      <c r="G52" s="1278"/>
      <c r="H52" s="1279"/>
      <c r="I52" s="106">
        <v>36483</v>
      </c>
      <c r="J52" s="107">
        <v>34782</v>
      </c>
      <c r="K52" s="107">
        <v>33287</v>
      </c>
      <c r="L52" s="107">
        <v>33019</v>
      </c>
      <c r="M52" s="108">
        <v>31696</v>
      </c>
    </row>
    <row r="53" spans="2:13" ht="27.75" customHeight="1" thickBot="1" x14ac:dyDescent="0.2">
      <c r="B53" s="1280" t="s">
        <v>43</v>
      </c>
      <c r="C53" s="1281"/>
      <c r="D53" s="112"/>
      <c r="E53" s="1282" t="s">
        <v>44</v>
      </c>
      <c r="F53" s="1282"/>
      <c r="G53" s="1282"/>
      <c r="H53" s="1283"/>
      <c r="I53" s="113">
        <v>8791</v>
      </c>
      <c r="J53" s="114">
        <v>6628</v>
      </c>
      <c r="K53" s="114">
        <v>4027</v>
      </c>
      <c r="L53" s="114">
        <v>2260</v>
      </c>
      <c r="M53" s="115">
        <v>1594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57VnWzkHKaazLXISVLmvNFXZVSte9PK7KKbaiDPe/Jtom2PqLodW4H2RVcquAWfq6Y8AohH1efWqyBx7TIhw==" saltValue="P9Pnx7UH/FWLWZ78p1kx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3"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47</v>
      </c>
      <c r="D55" s="1299"/>
      <c r="E55" s="1300"/>
      <c r="F55" s="127">
        <v>7023</v>
      </c>
      <c r="G55" s="127">
        <v>6984</v>
      </c>
      <c r="H55" s="128">
        <v>6909</v>
      </c>
    </row>
    <row r="56" spans="2:8" ht="52.5" customHeight="1" x14ac:dyDescent="0.15">
      <c r="B56" s="129"/>
      <c r="C56" s="1301" t="s">
        <v>48</v>
      </c>
      <c r="D56" s="1301"/>
      <c r="E56" s="1302"/>
      <c r="F56" s="130">
        <v>1448</v>
      </c>
      <c r="G56" s="130">
        <v>1455</v>
      </c>
      <c r="H56" s="131">
        <v>1542</v>
      </c>
    </row>
    <row r="57" spans="2:8" ht="53.25" customHeight="1" x14ac:dyDescent="0.15">
      <c r="B57" s="129"/>
      <c r="C57" s="1303" t="s">
        <v>49</v>
      </c>
      <c r="D57" s="1303"/>
      <c r="E57" s="1304"/>
      <c r="F57" s="132">
        <v>7404</v>
      </c>
      <c r="G57" s="132">
        <v>7626</v>
      </c>
      <c r="H57" s="133">
        <v>7597</v>
      </c>
    </row>
    <row r="58" spans="2:8" ht="45.75" customHeight="1" x14ac:dyDescent="0.15">
      <c r="B58" s="134"/>
      <c r="C58" s="1291" t="s">
        <v>597</v>
      </c>
      <c r="D58" s="1292"/>
      <c r="E58" s="1293"/>
      <c r="F58" s="135">
        <v>3639</v>
      </c>
      <c r="G58" s="135">
        <v>3643</v>
      </c>
      <c r="H58" s="136">
        <v>3647</v>
      </c>
    </row>
    <row r="59" spans="2:8" ht="45.75" customHeight="1" x14ac:dyDescent="0.15">
      <c r="B59" s="134"/>
      <c r="C59" s="1291" t="s">
        <v>598</v>
      </c>
      <c r="D59" s="1292"/>
      <c r="E59" s="1293"/>
      <c r="F59" s="135">
        <v>2594</v>
      </c>
      <c r="G59" s="135">
        <v>2847</v>
      </c>
      <c r="H59" s="136">
        <v>2792</v>
      </c>
    </row>
    <row r="60" spans="2:8" ht="45.75" customHeight="1" x14ac:dyDescent="0.15">
      <c r="B60" s="134"/>
      <c r="C60" s="1291" t="s">
        <v>599</v>
      </c>
      <c r="D60" s="1292"/>
      <c r="E60" s="1293"/>
      <c r="F60" s="135">
        <v>814</v>
      </c>
      <c r="G60" s="135">
        <v>796</v>
      </c>
      <c r="H60" s="136">
        <v>800</v>
      </c>
    </row>
    <row r="61" spans="2:8" ht="45.75" customHeight="1" x14ac:dyDescent="0.15">
      <c r="B61" s="134"/>
      <c r="C61" s="1291" t="s">
        <v>600</v>
      </c>
      <c r="D61" s="1292"/>
      <c r="E61" s="1293"/>
      <c r="F61" s="135">
        <v>86</v>
      </c>
      <c r="G61" s="135">
        <v>86</v>
      </c>
      <c r="H61" s="136">
        <v>96</v>
      </c>
    </row>
    <row r="62" spans="2:8" ht="45.75" customHeight="1" thickBot="1" x14ac:dyDescent="0.2">
      <c r="B62" s="137"/>
      <c r="C62" s="1294" t="s">
        <v>601</v>
      </c>
      <c r="D62" s="1295"/>
      <c r="E62" s="1296"/>
      <c r="F62" s="138">
        <v>56</v>
      </c>
      <c r="G62" s="138">
        <v>56</v>
      </c>
      <c r="H62" s="139">
        <v>55</v>
      </c>
    </row>
    <row r="63" spans="2:8" ht="52.5" customHeight="1" thickBot="1" x14ac:dyDescent="0.2">
      <c r="B63" s="140"/>
      <c r="C63" s="1297" t="s">
        <v>50</v>
      </c>
      <c r="D63" s="1297"/>
      <c r="E63" s="1298"/>
      <c r="F63" s="141">
        <v>15876</v>
      </c>
      <c r="G63" s="141">
        <v>16065</v>
      </c>
      <c r="H63" s="142">
        <v>16049</v>
      </c>
    </row>
    <row r="64" spans="2:8" ht="15" customHeight="1" x14ac:dyDescent="0.15"/>
    <row r="65" ht="0" hidden="1" customHeight="1" x14ac:dyDescent="0.15"/>
    <row r="66" ht="0" hidden="1" customHeight="1" x14ac:dyDescent="0.15"/>
  </sheetData>
  <sheetProtection algorithmName="SHA-512" hashValue="EE8kK1Nv4IXFa5BccWOX828UsPmKt6d3LKpKIyEVHW9c+y3ViSZqQ6bzzrLc8u11tqVPw6eCgUY+JWVGhPLcEQ==" saltValue="p5RT9vYYztB6ytWOzOmr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1"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80" zoomScaleNormal="100" zoomScaleSheetLayoutView="80"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626</v>
      </c>
      <c r="AO51" s="1308"/>
      <c r="AP51" s="1308"/>
      <c r="AQ51" s="1308"/>
      <c r="AR51" s="1308"/>
      <c r="AS51" s="1308"/>
      <c r="AT51" s="1308"/>
      <c r="AU51" s="1308"/>
      <c r="AV51" s="1308"/>
      <c r="AW51" s="1308"/>
      <c r="AX51" s="1308"/>
      <c r="AY51" s="1308"/>
      <c r="AZ51" s="1308"/>
      <c r="BA51" s="1308"/>
      <c r="BB51" s="1308" t="s">
        <v>627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38.6</v>
      </c>
      <c r="CG51" s="1305"/>
      <c r="CH51" s="1305"/>
      <c r="CI51" s="1305"/>
      <c r="CJ51" s="1305"/>
      <c r="CK51" s="1305"/>
      <c r="CL51" s="1305"/>
      <c r="CM51" s="1305"/>
      <c r="CN51" s="1305">
        <v>22.3</v>
      </c>
      <c r="CO51" s="1305"/>
      <c r="CP51" s="1305"/>
      <c r="CQ51" s="1305"/>
      <c r="CR51" s="1305"/>
      <c r="CS51" s="1305"/>
      <c r="CT51" s="1305"/>
      <c r="CU51" s="1305"/>
      <c r="CV51" s="1305">
        <v>15.9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62</v>
      </c>
      <c r="CG53" s="1305"/>
      <c r="CH53" s="1305"/>
      <c r="CI53" s="1305"/>
      <c r="CJ53" s="1305"/>
      <c r="CK53" s="1305"/>
      <c r="CL53" s="1305"/>
      <c r="CM53" s="1305"/>
      <c r="CN53" s="1305">
        <v>63.7</v>
      </c>
      <c r="CO53" s="1305"/>
      <c r="CP53" s="1305"/>
      <c r="CQ53" s="1305"/>
      <c r="CR53" s="1305"/>
      <c r="CS53" s="1305"/>
      <c r="CT53" s="1305"/>
      <c r="CU53" s="1305"/>
      <c r="CV53" s="1305">
        <v>65.2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629</v>
      </c>
      <c r="AO55" s="1310"/>
      <c r="AP55" s="1310"/>
      <c r="AQ55" s="1310"/>
      <c r="AR55" s="1310"/>
      <c r="AS55" s="1310"/>
      <c r="AT55" s="1310"/>
      <c r="AU55" s="1310"/>
      <c r="AV55" s="1310"/>
      <c r="AW55" s="1310"/>
      <c r="AX55" s="1310"/>
      <c r="AY55" s="1310"/>
      <c r="AZ55" s="1310"/>
      <c r="BA55" s="1310"/>
      <c r="BB55" s="1308" t="s">
        <v>627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626</v>
      </c>
      <c r="AO73" s="1308"/>
      <c r="AP73" s="1308"/>
      <c r="AQ73" s="1308"/>
      <c r="AR73" s="1308"/>
      <c r="AS73" s="1308"/>
      <c r="AT73" s="1308"/>
      <c r="AU73" s="1308"/>
      <c r="AV73" s="1308"/>
      <c r="AW73" s="1308"/>
      <c r="AX73" s="1308"/>
      <c r="AY73" s="1308"/>
      <c r="AZ73" s="1308"/>
      <c r="BA73" s="1308"/>
      <c r="BB73" s="1308" t="s">
        <v>627</v>
      </c>
      <c r="BC73" s="1308"/>
      <c r="BD73" s="1308"/>
      <c r="BE73" s="1308"/>
      <c r="BF73" s="1308"/>
      <c r="BG73" s="1308"/>
      <c r="BH73" s="1308"/>
      <c r="BI73" s="1308"/>
      <c r="BJ73" s="1308"/>
      <c r="BK73" s="1308"/>
      <c r="BL73" s="1308"/>
      <c r="BM73" s="1308"/>
      <c r="BN73" s="1308"/>
      <c r="BO73" s="1308"/>
      <c r="BP73" s="1305">
        <v>79</v>
      </c>
      <c r="BQ73" s="1305"/>
      <c r="BR73" s="1305"/>
      <c r="BS73" s="1305"/>
      <c r="BT73" s="1305"/>
      <c r="BU73" s="1305"/>
      <c r="BV73" s="1305"/>
      <c r="BW73" s="1305"/>
      <c r="BX73" s="1305">
        <v>60.5</v>
      </c>
      <c r="BY73" s="1305"/>
      <c r="BZ73" s="1305"/>
      <c r="CA73" s="1305"/>
      <c r="CB73" s="1305"/>
      <c r="CC73" s="1305"/>
      <c r="CD73" s="1305"/>
      <c r="CE73" s="1305"/>
      <c r="CF73" s="1305">
        <v>38.6</v>
      </c>
      <c r="CG73" s="1305"/>
      <c r="CH73" s="1305"/>
      <c r="CI73" s="1305"/>
      <c r="CJ73" s="1305"/>
      <c r="CK73" s="1305"/>
      <c r="CL73" s="1305"/>
      <c r="CM73" s="1305"/>
      <c r="CN73" s="1305">
        <v>22.3</v>
      </c>
      <c r="CO73" s="1305"/>
      <c r="CP73" s="1305"/>
      <c r="CQ73" s="1305"/>
      <c r="CR73" s="1305"/>
      <c r="CS73" s="1305"/>
      <c r="CT73" s="1305"/>
      <c r="CU73" s="1305"/>
      <c r="CV73" s="1305">
        <v>15.9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632</v>
      </c>
      <c r="BC75" s="1308"/>
      <c r="BD75" s="1308"/>
      <c r="BE75" s="1308"/>
      <c r="BF75" s="1308"/>
      <c r="BG75" s="1308"/>
      <c r="BH75" s="1308"/>
      <c r="BI75" s="1308"/>
      <c r="BJ75" s="1308"/>
      <c r="BK75" s="1308"/>
      <c r="BL75" s="1308"/>
      <c r="BM75" s="1308"/>
      <c r="BN75" s="1308"/>
      <c r="BO75" s="1308"/>
      <c r="BP75" s="1305">
        <v>15</v>
      </c>
      <c r="BQ75" s="1305"/>
      <c r="BR75" s="1305"/>
      <c r="BS75" s="1305"/>
      <c r="BT75" s="1305"/>
      <c r="BU75" s="1305"/>
      <c r="BV75" s="1305"/>
      <c r="BW75" s="1305"/>
      <c r="BX75" s="1305">
        <v>14</v>
      </c>
      <c r="BY75" s="1305"/>
      <c r="BZ75" s="1305"/>
      <c r="CA75" s="1305"/>
      <c r="CB75" s="1305"/>
      <c r="CC75" s="1305"/>
      <c r="CD75" s="1305"/>
      <c r="CE75" s="1305"/>
      <c r="CF75" s="1305">
        <v>13.5</v>
      </c>
      <c r="CG75" s="1305"/>
      <c r="CH75" s="1305"/>
      <c r="CI75" s="1305"/>
      <c r="CJ75" s="1305"/>
      <c r="CK75" s="1305"/>
      <c r="CL75" s="1305"/>
      <c r="CM75" s="1305"/>
      <c r="CN75" s="1305">
        <v>13.2</v>
      </c>
      <c r="CO75" s="1305"/>
      <c r="CP75" s="1305"/>
      <c r="CQ75" s="1305"/>
      <c r="CR75" s="1305"/>
      <c r="CS75" s="1305"/>
      <c r="CT75" s="1305"/>
      <c r="CU75" s="1305"/>
      <c r="CV75" s="1305">
        <v>12.9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629</v>
      </c>
      <c r="AO77" s="1310"/>
      <c r="AP77" s="1310"/>
      <c r="AQ77" s="1310"/>
      <c r="AR77" s="1310"/>
      <c r="AS77" s="1310"/>
      <c r="AT77" s="1310"/>
      <c r="AU77" s="1310"/>
      <c r="AV77" s="1310"/>
      <c r="AW77" s="1310"/>
      <c r="AX77" s="1310"/>
      <c r="AY77" s="1310"/>
      <c r="AZ77" s="1310"/>
      <c r="BA77" s="1310"/>
      <c r="BB77" s="1308" t="s">
        <v>627</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632</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ik8O3+m+AbuN8QduAjpJejtG66yOuX1tlRWKxxZ+ILB6NOcy65dPa1331D7MmtqgQzTtjhNk8hQe8rgNLVHIQ==" saltValue="MmqUc/3ooZdTz7EHSnfw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Gl9y78lHpuhplgNyVuPk3Uo3viGGK26C521UhVwORghwkFX460CuVGzVmq6Rf3StiZ+ZYo8x6e3opxRelOI7Q==" saltValue="dfNSygTL9L3h9EN4SpOvyw==" spinCount="100000" sheet="1" objects="1" scenarios="1"/>
  <dataConsolidate/>
  <phoneticPr fontId="2"/>
  <printOptions horizontalCentered="1" verticalCentered="1"/>
  <pageMargins left="0" right="0" top="0.19685039370078741" bottom="0" header="0.39370078740157483" footer="0"/>
  <pageSetup paperSize="8" scale="54"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gX9VnRwD7Xeob0CRfzR01aLEINCPJNgKoptDmI3GOd0UKwreyK9rbMKSGhIWmH7xxCrSI4VARwNXCI2HJxgQ==" saltValue="UmLcDdaj3WBqhcPZFgDLlg==" spinCount="100000" sheet="1" objects="1" scenarios="1"/>
  <dataConsolidate/>
  <phoneticPr fontId="2"/>
  <printOptions horizontalCentered="1" verticalCentered="1"/>
  <pageMargins left="0" right="0" top="0.19685039370078741" bottom="0" header="0.39370078740157483" footer="0"/>
  <pageSetup paperSize="8" scale="54"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113109</v>
      </c>
      <c r="E3" s="161"/>
      <c r="F3" s="162">
        <v>106614</v>
      </c>
      <c r="G3" s="163"/>
      <c r="H3" s="164"/>
    </row>
    <row r="4" spans="1:8" x14ac:dyDescent="0.15">
      <c r="A4" s="165"/>
      <c r="B4" s="166"/>
      <c r="C4" s="167"/>
      <c r="D4" s="168">
        <v>43328</v>
      </c>
      <c r="E4" s="169"/>
      <c r="F4" s="170">
        <v>45545</v>
      </c>
      <c r="G4" s="171"/>
      <c r="H4" s="172"/>
    </row>
    <row r="5" spans="1:8" x14ac:dyDescent="0.15">
      <c r="A5" s="153" t="s">
        <v>547</v>
      </c>
      <c r="B5" s="158"/>
      <c r="C5" s="159"/>
      <c r="D5" s="160">
        <v>58125</v>
      </c>
      <c r="E5" s="161"/>
      <c r="F5" s="162">
        <v>85459</v>
      </c>
      <c r="G5" s="163"/>
      <c r="H5" s="164"/>
    </row>
    <row r="6" spans="1:8" x14ac:dyDescent="0.15">
      <c r="A6" s="165"/>
      <c r="B6" s="166"/>
      <c r="C6" s="167"/>
      <c r="D6" s="168">
        <v>37801</v>
      </c>
      <c r="E6" s="169"/>
      <c r="F6" s="170">
        <v>44378</v>
      </c>
      <c r="G6" s="171"/>
      <c r="H6" s="172"/>
    </row>
    <row r="7" spans="1:8" x14ac:dyDescent="0.15">
      <c r="A7" s="153" t="s">
        <v>548</v>
      </c>
      <c r="B7" s="158"/>
      <c r="C7" s="159"/>
      <c r="D7" s="160">
        <v>56889</v>
      </c>
      <c r="E7" s="161"/>
      <c r="F7" s="162">
        <v>78864</v>
      </c>
      <c r="G7" s="163"/>
      <c r="H7" s="164"/>
    </row>
    <row r="8" spans="1:8" x14ac:dyDescent="0.15">
      <c r="A8" s="165"/>
      <c r="B8" s="166"/>
      <c r="C8" s="167"/>
      <c r="D8" s="168">
        <v>40961</v>
      </c>
      <c r="E8" s="169"/>
      <c r="F8" s="170">
        <v>46136</v>
      </c>
      <c r="G8" s="171"/>
      <c r="H8" s="172"/>
    </row>
    <row r="9" spans="1:8" x14ac:dyDescent="0.15">
      <c r="A9" s="153" t="s">
        <v>549</v>
      </c>
      <c r="B9" s="158"/>
      <c r="C9" s="159"/>
      <c r="D9" s="160">
        <v>113957</v>
      </c>
      <c r="E9" s="161"/>
      <c r="F9" s="162">
        <v>85042</v>
      </c>
      <c r="G9" s="163"/>
      <c r="H9" s="164"/>
    </row>
    <row r="10" spans="1:8" x14ac:dyDescent="0.15">
      <c r="A10" s="165"/>
      <c r="B10" s="166"/>
      <c r="C10" s="167"/>
      <c r="D10" s="168">
        <v>85534</v>
      </c>
      <c r="E10" s="169"/>
      <c r="F10" s="170">
        <v>50806</v>
      </c>
      <c r="G10" s="171"/>
      <c r="H10" s="172"/>
    </row>
    <row r="11" spans="1:8" x14ac:dyDescent="0.15">
      <c r="A11" s="153" t="s">
        <v>550</v>
      </c>
      <c r="B11" s="158"/>
      <c r="C11" s="159"/>
      <c r="D11" s="160">
        <v>78922</v>
      </c>
      <c r="E11" s="161"/>
      <c r="F11" s="162">
        <v>83774</v>
      </c>
      <c r="G11" s="163"/>
      <c r="H11" s="164"/>
    </row>
    <row r="12" spans="1:8" x14ac:dyDescent="0.15">
      <c r="A12" s="165"/>
      <c r="B12" s="166"/>
      <c r="C12" s="173"/>
      <c r="D12" s="168">
        <v>52272</v>
      </c>
      <c r="E12" s="169"/>
      <c r="F12" s="170">
        <v>52179</v>
      </c>
      <c r="G12" s="171"/>
      <c r="H12" s="172"/>
    </row>
    <row r="13" spans="1:8" x14ac:dyDescent="0.15">
      <c r="A13" s="153"/>
      <c r="B13" s="158"/>
      <c r="C13" s="174"/>
      <c r="D13" s="175">
        <v>84200</v>
      </c>
      <c r="E13" s="176"/>
      <c r="F13" s="177">
        <v>87951</v>
      </c>
      <c r="G13" s="178"/>
      <c r="H13" s="164"/>
    </row>
    <row r="14" spans="1:8" x14ac:dyDescent="0.15">
      <c r="A14" s="165"/>
      <c r="B14" s="166"/>
      <c r="C14" s="167"/>
      <c r="D14" s="168">
        <v>51979</v>
      </c>
      <c r="E14" s="169"/>
      <c r="F14" s="170">
        <v>47809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7.47</v>
      </c>
      <c r="C19" s="179">
        <f>ROUND(VALUE(SUBSTITUTE(実質収支比率等に係る経年分析!G$48,"▲","-")),2)</f>
        <v>8.5500000000000007</v>
      </c>
      <c r="D19" s="179">
        <f>ROUND(VALUE(SUBSTITUTE(実質収支比率等に係る経年分析!H$48,"▲","-")),2)</f>
        <v>7.29</v>
      </c>
      <c r="E19" s="179">
        <f>ROUND(VALUE(SUBSTITUTE(実質収支比率等に係る経年分析!I$48,"▲","-")),2)</f>
        <v>6.76</v>
      </c>
      <c r="F19" s="179">
        <f>ROUND(VALUE(SUBSTITUTE(実質収支比率等に係る経年分析!J$48,"▲","-")),2)</f>
        <v>7.32</v>
      </c>
    </row>
    <row r="20" spans="1:11" x14ac:dyDescent="0.15">
      <c r="A20" s="179" t="s">
        <v>54</v>
      </c>
      <c r="B20" s="179">
        <f>ROUND(VALUE(SUBSTITUTE(実質収支比率等に係る経年分析!F$47,"▲","-")),2)</f>
        <v>32.01</v>
      </c>
      <c r="C20" s="179">
        <f>ROUND(VALUE(SUBSTITUTE(実質収支比率等に係る経年分析!G$47,"▲","-")),2)</f>
        <v>42.17</v>
      </c>
      <c r="D20" s="179">
        <f>ROUND(VALUE(SUBSTITUTE(実質収支比率等に係る経年分析!H$47,"▲","-")),2)</f>
        <v>49.49</v>
      </c>
      <c r="E20" s="179">
        <f>ROUND(VALUE(SUBSTITUTE(実質収支比率等に係る経年分析!I$47,"▲","-")),2)</f>
        <v>51.27</v>
      </c>
      <c r="F20" s="179">
        <f>ROUND(VALUE(SUBSTITUTE(実質収支比率等に係る経年分析!J$47,"▲","-")),2)</f>
        <v>51.17</v>
      </c>
    </row>
    <row r="21" spans="1:11" x14ac:dyDescent="0.15">
      <c r="A21" s="179" t="s">
        <v>55</v>
      </c>
      <c r="B21" s="179">
        <f>IF(ISNUMBER(VALUE(SUBSTITUTE(実質収支比率等に係る経年分析!F$49,"▲","-"))),ROUND(VALUE(SUBSTITUTE(実質収支比率等に係る経年分析!F$49,"▲","-")),2),NA())</f>
        <v>2.44</v>
      </c>
      <c r="C21" s="179">
        <f>IF(ISNUMBER(VALUE(SUBSTITUTE(実質収支比率等に係る経年分析!G$49,"▲","-"))),ROUND(VALUE(SUBSTITUTE(実質収支比率等に係る経年分析!G$49,"▲","-")),2),NA())</f>
        <v>7.39</v>
      </c>
      <c r="D21" s="179">
        <f>IF(ISNUMBER(VALUE(SUBSTITUTE(実質収支比率等に係る経年分析!H$49,"▲","-"))),ROUND(VALUE(SUBSTITUTE(実質収支比率等に係る経年分析!H$49,"▲","-")),2),NA())</f>
        <v>-0.78</v>
      </c>
      <c r="E21" s="179">
        <f>IF(ISNUMBER(VALUE(SUBSTITUTE(実質収支比率等に係る経年分析!I$49,"▲","-"))),ROUND(VALUE(SUBSTITUTE(実質収支比率等に係る経年分析!I$49,"▲","-")),2),NA())</f>
        <v>2.84</v>
      </c>
      <c r="F21" s="179">
        <f>IF(ISNUMBER(VALUE(SUBSTITUTE(実質収支比率等に係る経年分析!J$49,"▲","-"))),ROUND(VALUE(SUBSTITUTE(実質収支比率等に係る経年分析!J$49,"▲","-")),2),NA())</f>
        <v>3.46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美作市老人保健施設事業特別会計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矢田茂・原田政次郎・福田五男奨学基金特別会計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美作市国民健康保険特別会計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0.56999999999999995</v>
      </c>
    </row>
    <row r="32" spans="1:11" x14ac:dyDescent="0.15">
      <c r="A32" s="180" t="str">
        <f>IF(連結実質赤字比率に係る赤字・黒字の構成分析!C$38="",NA(),連結実質赤字比率に係る赤字・黒字の構成分析!C$38)</f>
        <v>美作市介護保険特別会計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0.92</v>
      </c>
    </row>
    <row r="33" spans="1:16" x14ac:dyDescent="0.15">
      <c r="A33" s="180" t="str">
        <f>IF(連結実質赤字比率に係る赤字・黒字の構成分析!C$37="",NA(),連結実質赤字比率に係る赤字・黒字の構成分析!C$37)</f>
        <v>美作市下水道事業会計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8.3800000000000008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7.22</v>
      </c>
    </row>
    <row r="35" spans="1:16" x14ac:dyDescent="0.15">
      <c r="A35" s="180" t="str">
        <f>IF(連結実質赤字比率に係る赤字・黒字の構成分析!C$35="",NA(),連結実質赤字比率に係る赤字・黒字の構成分析!C$35)</f>
        <v>美作市水道事業会計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8.1300000000000008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8.5299999999999994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7.57</v>
      </c>
    </row>
    <row r="36" spans="1:16" x14ac:dyDescent="0.15">
      <c r="A36" s="180" t="str">
        <f>IF(連結実質赤字比率に係る赤字・黒字の構成分析!C$34="",NA(),連結実質赤字比率に係る赤字・黒字の構成分析!C$34)</f>
        <v>美作市病院事業会計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13.28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4096</v>
      </c>
      <c r="E42" s="181"/>
      <c r="F42" s="181"/>
      <c r="G42" s="181">
        <f>'実質公債費比率（分子）の構造'!L$52</f>
        <v>3993</v>
      </c>
      <c r="H42" s="181"/>
      <c r="I42" s="181"/>
      <c r="J42" s="181">
        <f>'実質公債費比率（分子）の構造'!M$52</f>
        <v>3842</v>
      </c>
      <c r="K42" s="181"/>
      <c r="L42" s="181"/>
      <c r="M42" s="181">
        <f>'実質公債費比率（分子）の構造'!N$52</f>
        <v>3578</v>
      </c>
      <c r="N42" s="181"/>
      <c r="O42" s="181"/>
      <c r="P42" s="181">
        <f>'実質公債費比率（分子）の構造'!O$52</f>
        <v>3589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5</v>
      </c>
      <c r="C45" s="181"/>
      <c r="D45" s="181"/>
      <c r="E45" s="181">
        <f>'実質公債費比率（分子）の構造'!L$49</f>
        <v>5</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x14ac:dyDescent="0.15">
      <c r="A46" s="181" t="s">
        <v>66</v>
      </c>
      <c r="B46" s="181">
        <f>'実質公債費比率（分子）の構造'!K$48</f>
        <v>2231</v>
      </c>
      <c r="C46" s="181"/>
      <c r="D46" s="181"/>
      <c r="E46" s="181">
        <f>'実質公債費比率（分子）の構造'!L$48</f>
        <v>2161</v>
      </c>
      <c r="F46" s="181"/>
      <c r="G46" s="181"/>
      <c r="H46" s="181">
        <f>'実質公債費比率（分子）の構造'!M$48</f>
        <v>2098</v>
      </c>
      <c r="I46" s="181"/>
      <c r="J46" s="181"/>
      <c r="K46" s="181">
        <f>'実質公債費比率（分子）の構造'!N$48</f>
        <v>2017</v>
      </c>
      <c r="L46" s="181"/>
      <c r="M46" s="181"/>
      <c r="N46" s="181">
        <f>'実質公債費比率（分子）の構造'!O$48</f>
        <v>1984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3429</v>
      </c>
      <c r="C49" s="181"/>
      <c r="D49" s="181"/>
      <c r="E49" s="181">
        <f>'実質公債費比率（分子）の構造'!L$45</f>
        <v>3262</v>
      </c>
      <c r="F49" s="181"/>
      <c r="G49" s="181"/>
      <c r="H49" s="181">
        <f>'実質公債費比率（分子）の構造'!M$45</f>
        <v>3135</v>
      </c>
      <c r="I49" s="181"/>
      <c r="J49" s="181"/>
      <c r="K49" s="181">
        <f>'実質公債費比率（分子）の構造'!N$45</f>
        <v>2906</v>
      </c>
      <c r="L49" s="181"/>
      <c r="M49" s="181"/>
      <c r="N49" s="181">
        <f>'実質公債費比率（分子）の構造'!O$45</f>
        <v>2814</v>
      </c>
      <c r="O49" s="181"/>
      <c r="P49" s="181"/>
    </row>
    <row r="50" spans="1:16" x14ac:dyDescent="0.15">
      <c r="A50" s="181" t="s">
        <v>70</v>
      </c>
      <c r="B50" s="181" t="e">
        <f>NA()</f>
        <v>#N/A</v>
      </c>
      <c r="C50" s="181">
        <f>IF(ISNUMBER('実質公債費比率（分子）の構造'!K$53),'実質公債費比率（分子）の構造'!K$53,NA())</f>
        <v>1569</v>
      </c>
      <c r="D50" s="181" t="e">
        <f>NA()</f>
        <v>#N/A</v>
      </c>
      <c r="E50" s="181" t="e">
        <f>NA()</f>
        <v>#N/A</v>
      </c>
      <c r="F50" s="181">
        <f>IF(ISNUMBER('実質公債費比率（分子）の構造'!L$53),'実質公債費比率（分子）の構造'!L$53,NA())</f>
        <v>1435</v>
      </c>
      <c r="G50" s="181" t="e">
        <f>NA()</f>
        <v>#N/A</v>
      </c>
      <c r="H50" s="181" t="e">
        <f>NA()</f>
        <v>#N/A</v>
      </c>
      <c r="I50" s="181">
        <f>IF(ISNUMBER('実質公債費比率（分子）の構造'!M$53),'実質公債費比率（分子）の構造'!M$53,NA())</f>
        <v>1396</v>
      </c>
      <c r="J50" s="181" t="e">
        <f>NA()</f>
        <v>#N/A</v>
      </c>
      <c r="K50" s="181" t="e">
        <f>NA()</f>
        <v>#N/A</v>
      </c>
      <c r="L50" s="181">
        <f>IF(ISNUMBER('実質公債費比率（分子）の構造'!N$53),'実質公債費比率（分子）の構造'!N$53,NA())</f>
        <v>1350</v>
      </c>
      <c r="M50" s="181" t="e">
        <f>NA()</f>
        <v>#N/A</v>
      </c>
      <c r="N50" s="181" t="e">
        <f>NA()</f>
        <v>#N/A</v>
      </c>
      <c r="O50" s="181">
        <f>IF(ISNUMBER('実質公債費比率（分子）の構造'!O$53),'実質公債費比率（分子）の構造'!O$53,NA())</f>
        <v>1214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36483</v>
      </c>
      <c r="E56" s="180"/>
      <c r="F56" s="180"/>
      <c r="G56" s="180">
        <f>'将来負担比率（分子）の構造'!J$52</f>
        <v>34782</v>
      </c>
      <c r="H56" s="180"/>
      <c r="I56" s="180"/>
      <c r="J56" s="180">
        <f>'将来負担比率（分子）の構造'!K$52</f>
        <v>33287</v>
      </c>
      <c r="K56" s="180"/>
      <c r="L56" s="180"/>
      <c r="M56" s="180">
        <f>'将来負担比率（分子）の構造'!L$52</f>
        <v>33019</v>
      </c>
      <c r="N56" s="180"/>
      <c r="O56" s="180"/>
      <c r="P56" s="180">
        <f>'将来負担比率（分子）の構造'!M$52</f>
        <v>31696</v>
      </c>
    </row>
    <row r="57" spans="1:16" x14ac:dyDescent="0.15">
      <c r="A57" s="180" t="s">
        <v>41</v>
      </c>
      <c r="B57" s="180"/>
      <c r="C57" s="180"/>
      <c r="D57" s="180">
        <f>'将来負担比率（分子）の構造'!I$51</f>
        <v>467</v>
      </c>
      <c r="E57" s="180"/>
      <c r="F57" s="180"/>
      <c r="G57" s="180">
        <f>'将来負担比率（分子）の構造'!J$51</f>
        <v>392</v>
      </c>
      <c r="H57" s="180"/>
      <c r="I57" s="180"/>
      <c r="J57" s="180">
        <f>'将来負担比率（分子）の構造'!K$51</f>
        <v>331</v>
      </c>
      <c r="K57" s="180"/>
      <c r="L57" s="180"/>
      <c r="M57" s="180">
        <f>'将来負担比率（分子）の構造'!L$51</f>
        <v>668</v>
      </c>
      <c r="N57" s="180"/>
      <c r="O57" s="180"/>
      <c r="P57" s="180">
        <f>'将来負担比率（分子）の構造'!M$51</f>
        <v>616</v>
      </c>
    </row>
    <row r="58" spans="1:16" x14ac:dyDescent="0.15">
      <c r="A58" s="180" t="s">
        <v>40</v>
      </c>
      <c r="B58" s="180"/>
      <c r="C58" s="180"/>
      <c r="D58" s="180">
        <f>'将来負担比率（分子）の構造'!I$50</f>
        <v>11081</v>
      </c>
      <c r="E58" s="180"/>
      <c r="F58" s="180"/>
      <c r="G58" s="180">
        <f>'将来負担比率（分子）の構造'!J$50</f>
        <v>12365</v>
      </c>
      <c r="H58" s="180"/>
      <c r="I58" s="180"/>
      <c r="J58" s="180">
        <f>'将来負担比率（分子）の構造'!K$50</f>
        <v>13577</v>
      </c>
      <c r="K58" s="180"/>
      <c r="L58" s="180"/>
      <c r="M58" s="180">
        <f>'将来負担比率（分子）の構造'!L$50</f>
        <v>13766</v>
      </c>
      <c r="N58" s="180"/>
      <c r="O58" s="180"/>
      <c r="P58" s="180">
        <f>'将来負担比率（分子）の構造'!M$50</f>
        <v>13846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v>
      </c>
      <c r="C61" s="180"/>
      <c r="D61" s="180"/>
      <c r="E61" s="180">
        <f>'将来負担比率（分子）の構造'!J$46</f>
        <v>1</v>
      </c>
      <c r="F61" s="180"/>
      <c r="G61" s="180"/>
      <c r="H61" s="180">
        <f>'将来負担比率（分子）の構造'!K$46</f>
        <v>1</v>
      </c>
      <c r="I61" s="180"/>
      <c r="J61" s="180"/>
      <c r="K61" s="180">
        <f>'将来負担比率（分子）の構造'!L$46</f>
        <v>4</v>
      </c>
      <c r="L61" s="180"/>
      <c r="M61" s="180"/>
      <c r="N61" s="180">
        <f>'将来負担比率（分子）の構造'!M$46</f>
        <v>1</v>
      </c>
      <c r="O61" s="180"/>
      <c r="P61" s="180"/>
    </row>
    <row r="62" spans="1:16" x14ac:dyDescent="0.15">
      <c r="A62" s="180" t="s">
        <v>34</v>
      </c>
      <c r="B62" s="180">
        <f>'将来負担比率（分子）の構造'!I$45</f>
        <v>2813</v>
      </c>
      <c r="C62" s="180"/>
      <c r="D62" s="180"/>
      <c r="E62" s="180">
        <f>'将来負担比率（分子）の構造'!J$45</f>
        <v>2572</v>
      </c>
      <c r="F62" s="180"/>
      <c r="G62" s="180"/>
      <c r="H62" s="180">
        <f>'将来負担比率（分子）の構造'!K$45</f>
        <v>2564</v>
      </c>
      <c r="I62" s="180"/>
      <c r="J62" s="180"/>
      <c r="K62" s="180">
        <f>'将来負担比率（分子）の構造'!L$45</f>
        <v>2357</v>
      </c>
      <c r="L62" s="180"/>
      <c r="M62" s="180"/>
      <c r="N62" s="180">
        <f>'将来負担比率（分子）の構造'!M$45</f>
        <v>2373</v>
      </c>
      <c r="O62" s="180"/>
      <c r="P62" s="180"/>
    </row>
    <row r="63" spans="1:16" x14ac:dyDescent="0.15">
      <c r="A63" s="180" t="s">
        <v>33</v>
      </c>
      <c r="B63" s="180">
        <f>'将来負担比率（分子）の構造'!I$44</f>
        <v>35</v>
      </c>
      <c r="C63" s="180"/>
      <c r="D63" s="180"/>
      <c r="E63" s="180">
        <f>'将来負担比率（分子）の構造'!J$44</f>
        <v>30</v>
      </c>
      <c r="F63" s="180"/>
      <c r="G63" s="180"/>
      <c r="H63" s="180">
        <f>'将来負担比率（分子）の構造'!K$44</f>
        <v>26</v>
      </c>
      <c r="I63" s="180"/>
      <c r="J63" s="180"/>
      <c r="K63" s="180">
        <f>'将来負担比率（分子）の構造'!L$44</f>
        <v>21</v>
      </c>
      <c r="L63" s="180"/>
      <c r="M63" s="180"/>
      <c r="N63" s="180">
        <f>'将来負担比率（分子）の構造'!M$44</f>
        <v>16</v>
      </c>
      <c r="O63" s="180"/>
      <c r="P63" s="180"/>
    </row>
    <row r="64" spans="1:16" x14ac:dyDescent="0.15">
      <c r="A64" s="180" t="s">
        <v>32</v>
      </c>
      <c r="B64" s="180">
        <f>'将来負担比率（分子）の構造'!I$43</f>
        <v>25435</v>
      </c>
      <c r="C64" s="180"/>
      <c r="D64" s="180"/>
      <c r="E64" s="180">
        <f>'将来負担比率（分子）の構造'!J$43</f>
        <v>23990</v>
      </c>
      <c r="F64" s="180"/>
      <c r="G64" s="180"/>
      <c r="H64" s="180">
        <f>'将来負担比率（分子）の構造'!K$43</f>
        <v>22237</v>
      </c>
      <c r="I64" s="180"/>
      <c r="J64" s="180"/>
      <c r="K64" s="180">
        <f>'将来負担比率（分子）の構造'!L$43</f>
        <v>20842</v>
      </c>
      <c r="L64" s="180"/>
      <c r="M64" s="180"/>
      <c r="N64" s="180">
        <f>'将来負担比率（分子）の構造'!M$43</f>
        <v>19674</v>
      </c>
      <c r="O64" s="180"/>
      <c r="P64" s="180"/>
    </row>
    <row r="65" spans="1:16" x14ac:dyDescent="0.15">
      <c r="A65" s="180" t="s">
        <v>31</v>
      </c>
      <c r="B65" s="180">
        <f>'将来負担比率（分子）の構造'!I$42</f>
        <v>98</v>
      </c>
      <c r="C65" s="180"/>
      <c r="D65" s="180"/>
      <c r="E65" s="180">
        <f>'将来負担比率（分子）の構造'!J$42</f>
        <v>85</v>
      </c>
      <c r="F65" s="180"/>
      <c r="G65" s="180"/>
      <c r="H65" s="180">
        <f>'将来負担比率（分子）の構造'!K$42</f>
        <v>78</v>
      </c>
      <c r="I65" s="180"/>
      <c r="J65" s="180"/>
      <c r="K65" s="180">
        <f>'将来負担比率（分子）の構造'!L$42</f>
        <v>65</v>
      </c>
      <c r="L65" s="180"/>
      <c r="M65" s="180"/>
      <c r="N65" s="180">
        <f>'将来負担比率（分子）の構造'!M$42</f>
        <v>52</v>
      </c>
      <c r="O65" s="180"/>
      <c r="P65" s="180"/>
    </row>
    <row r="66" spans="1:16" x14ac:dyDescent="0.15">
      <c r="A66" s="180" t="s">
        <v>30</v>
      </c>
      <c r="B66" s="180">
        <f>'将来負担比率（分子）の構造'!I$41</f>
        <v>28438</v>
      </c>
      <c r="C66" s="180"/>
      <c r="D66" s="180"/>
      <c r="E66" s="180">
        <f>'将来負担比率（分子）の構造'!J$41</f>
        <v>27490</v>
      </c>
      <c r="F66" s="180"/>
      <c r="G66" s="180"/>
      <c r="H66" s="180">
        <f>'将来負担比率（分子）の構造'!K$41</f>
        <v>26316</v>
      </c>
      <c r="I66" s="180"/>
      <c r="J66" s="180"/>
      <c r="K66" s="180">
        <f>'将来負担比率（分子）の構造'!L$41</f>
        <v>26424</v>
      </c>
      <c r="L66" s="180"/>
      <c r="M66" s="180"/>
      <c r="N66" s="180">
        <f>'将来負担比率（分子）の構造'!M$41</f>
        <v>25637</v>
      </c>
      <c r="O66" s="180"/>
      <c r="P66" s="180"/>
    </row>
    <row r="67" spans="1:16" x14ac:dyDescent="0.15">
      <c r="A67" s="180" t="s">
        <v>74</v>
      </c>
      <c r="B67" s="180" t="e">
        <f>NA()</f>
        <v>#N/A</v>
      </c>
      <c r="C67" s="180">
        <f>IF(ISNUMBER('将来負担比率（分子）の構造'!I$53), IF('将来負担比率（分子）の構造'!I$53 &lt; 0, 0, '将来負担比率（分子）の構造'!I$53), NA())</f>
        <v>8791</v>
      </c>
      <c r="D67" s="180" t="e">
        <f>NA()</f>
        <v>#N/A</v>
      </c>
      <c r="E67" s="180" t="e">
        <f>NA()</f>
        <v>#N/A</v>
      </c>
      <c r="F67" s="180">
        <f>IF(ISNUMBER('将来負担比率（分子）の構造'!J$53), IF('将来負担比率（分子）の構造'!J$53 &lt; 0, 0, '将来負担比率（分子）の構造'!J$53), NA())</f>
        <v>6628</v>
      </c>
      <c r="G67" s="180" t="e">
        <f>NA()</f>
        <v>#N/A</v>
      </c>
      <c r="H67" s="180" t="e">
        <f>NA()</f>
        <v>#N/A</v>
      </c>
      <c r="I67" s="180">
        <f>IF(ISNUMBER('将来負担比率（分子）の構造'!K$53), IF('将来負担比率（分子）の構造'!K$53 &lt; 0, 0, '将来負担比率（分子）の構造'!K$53), NA())</f>
        <v>4027</v>
      </c>
      <c r="J67" s="180" t="e">
        <f>NA()</f>
        <v>#N/A</v>
      </c>
      <c r="K67" s="180" t="e">
        <f>NA()</f>
        <v>#N/A</v>
      </c>
      <c r="L67" s="180">
        <f>IF(ISNUMBER('将来負担比率（分子）の構造'!L$53), IF('将来負担比率（分子）の構造'!L$53 &lt; 0, 0, '将来負担比率（分子）の構造'!L$53), NA())</f>
        <v>2260</v>
      </c>
      <c r="M67" s="180" t="e">
        <f>NA()</f>
        <v>#N/A</v>
      </c>
      <c r="N67" s="180" t="e">
        <f>NA()</f>
        <v>#N/A</v>
      </c>
      <c r="O67" s="180">
        <f>IF(ISNUMBER('将来負担比率（分子）の構造'!M$53), IF('将来負担比率（分子）の構造'!M$53 &lt; 0, 0, '将来負担比率（分子）の構造'!M$53), NA())</f>
        <v>1594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7023</v>
      </c>
      <c r="C72" s="184">
        <f>基金残高に係る経年分析!G55</f>
        <v>6984</v>
      </c>
      <c r="D72" s="184">
        <f>基金残高に係る経年分析!H55</f>
        <v>6909</v>
      </c>
    </row>
    <row r="73" spans="1:16" x14ac:dyDescent="0.15">
      <c r="A73" s="183" t="s">
        <v>77</v>
      </c>
      <c r="B73" s="184">
        <f>基金残高に係る経年分析!F56</f>
        <v>1448</v>
      </c>
      <c r="C73" s="184">
        <f>基金残高に係る経年分析!G56</f>
        <v>1455</v>
      </c>
      <c r="D73" s="184">
        <f>基金残高に係る経年分析!H56</f>
        <v>1542</v>
      </c>
    </row>
    <row r="74" spans="1:16" x14ac:dyDescent="0.15">
      <c r="A74" s="183" t="s">
        <v>78</v>
      </c>
      <c r="B74" s="184">
        <f>基金残高に係る経年分析!F57</f>
        <v>7404</v>
      </c>
      <c r="C74" s="184">
        <f>基金残高に係る経年分析!G57</f>
        <v>7626</v>
      </c>
      <c r="D74" s="184">
        <f>基金残高に係る経年分析!H57</f>
        <v>7597</v>
      </c>
    </row>
  </sheetData>
  <sheetProtection algorithmName="SHA-512" hashValue="4ldrs/euLuTfsKLGTFbDnL1WcblnkCozvD1tIifEqkF6MB7DVcDJaXyuGZElsgijhhvClYnKi1y7IsmmP+wCHA==" saltValue="aBTEtCz09znFnUheHly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3163545</v>
      </c>
      <c r="S5" s="727"/>
      <c r="T5" s="727"/>
      <c r="U5" s="727"/>
      <c r="V5" s="727"/>
      <c r="W5" s="727"/>
      <c r="X5" s="727"/>
      <c r="Y5" s="773"/>
      <c r="Z5" s="791">
        <v>14.7</v>
      </c>
      <c r="AA5" s="791"/>
      <c r="AB5" s="791"/>
      <c r="AC5" s="791"/>
      <c r="AD5" s="792">
        <v>3163545</v>
      </c>
      <c r="AE5" s="792"/>
      <c r="AF5" s="792"/>
      <c r="AG5" s="792"/>
      <c r="AH5" s="792"/>
      <c r="AI5" s="792"/>
      <c r="AJ5" s="792"/>
      <c r="AK5" s="792"/>
      <c r="AL5" s="774">
        <v>24.2</v>
      </c>
      <c r="AM5" s="743"/>
      <c r="AN5" s="743"/>
      <c r="AO5" s="775"/>
      <c r="AP5" s="760" t="s">
        <v>223</v>
      </c>
      <c r="AQ5" s="761"/>
      <c r="AR5" s="761"/>
      <c r="AS5" s="761"/>
      <c r="AT5" s="761"/>
      <c r="AU5" s="761"/>
      <c r="AV5" s="761"/>
      <c r="AW5" s="761"/>
      <c r="AX5" s="761"/>
      <c r="AY5" s="761"/>
      <c r="AZ5" s="761"/>
      <c r="BA5" s="761"/>
      <c r="BB5" s="761"/>
      <c r="BC5" s="761"/>
      <c r="BD5" s="761"/>
      <c r="BE5" s="761"/>
      <c r="BF5" s="762"/>
      <c r="BG5" s="661">
        <v>3121105</v>
      </c>
      <c r="BH5" s="664"/>
      <c r="BI5" s="664"/>
      <c r="BJ5" s="664"/>
      <c r="BK5" s="664"/>
      <c r="BL5" s="664"/>
      <c r="BM5" s="664"/>
      <c r="BN5" s="665"/>
      <c r="BO5" s="723">
        <v>98.7</v>
      </c>
      <c r="BP5" s="723"/>
      <c r="BQ5" s="723"/>
      <c r="BR5" s="723"/>
      <c r="BS5" s="724">
        <v>25646</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230289</v>
      </c>
      <c r="S6" s="664"/>
      <c r="T6" s="664"/>
      <c r="U6" s="664"/>
      <c r="V6" s="664"/>
      <c r="W6" s="664"/>
      <c r="X6" s="664"/>
      <c r="Y6" s="665"/>
      <c r="Z6" s="723">
        <v>1.1000000000000001</v>
      </c>
      <c r="AA6" s="723"/>
      <c r="AB6" s="723"/>
      <c r="AC6" s="723"/>
      <c r="AD6" s="724">
        <v>230289</v>
      </c>
      <c r="AE6" s="724"/>
      <c r="AF6" s="724"/>
      <c r="AG6" s="724"/>
      <c r="AH6" s="724"/>
      <c r="AI6" s="724"/>
      <c r="AJ6" s="724"/>
      <c r="AK6" s="724"/>
      <c r="AL6" s="666">
        <v>1.8</v>
      </c>
      <c r="AM6" s="667"/>
      <c r="AN6" s="667"/>
      <c r="AO6" s="725"/>
      <c r="AP6" s="658" t="s">
        <v>228</v>
      </c>
      <c r="AQ6" s="659"/>
      <c r="AR6" s="659"/>
      <c r="AS6" s="659"/>
      <c r="AT6" s="659"/>
      <c r="AU6" s="659"/>
      <c r="AV6" s="659"/>
      <c r="AW6" s="659"/>
      <c r="AX6" s="659"/>
      <c r="AY6" s="659"/>
      <c r="AZ6" s="659"/>
      <c r="BA6" s="659"/>
      <c r="BB6" s="659"/>
      <c r="BC6" s="659"/>
      <c r="BD6" s="659"/>
      <c r="BE6" s="659"/>
      <c r="BF6" s="660"/>
      <c r="BG6" s="661">
        <v>3121105</v>
      </c>
      <c r="BH6" s="664"/>
      <c r="BI6" s="664"/>
      <c r="BJ6" s="664"/>
      <c r="BK6" s="664"/>
      <c r="BL6" s="664"/>
      <c r="BM6" s="664"/>
      <c r="BN6" s="665"/>
      <c r="BO6" s="723">
        <v>98.7</v>
      </c>
      <c r="BP6" s="723"/>
      <c r="BQ6" s="723"/>
      <c r="BR6" s="723"/>
      <c r="BS6" s="724">
        <v>25646</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177749</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171349</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5096</v>
      </c>
      <c r="S7" s="664"/>
      <c r="T7" s="664"/>
      <c r="U7" s="664"/>
      <c r="V7" s="664"/>
      <c r="W7" s="664"/>
      <c r="X7" s="664"/>
      <c r="Y7" s="665"/>
      <c r="Z7" s="723">
        <v>0</v>
      </c>
      <c r="AA7" s="723"/>
      <c r="AB7" s="723"/>
      <c r="AC7" s="723"/>
      <c r="AD7" s="724">
        <v>5096</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1099651</v>
      </c>
      <c r="BH7" s="664"/>
      <c r="BI7" s="664"/>
      <c r="BJ7" s="664"/>
      <c r="BK7" s="664"/>
      <c r="BL7" s="664"/>
      <c r="BM7" s="664"/>
      <c r="BN7" s="665"/>
      <c r="BO7" s="723">
        <v>34.799999999999997</v>
      </c>
      <c r="BP7" s="723"/>
      <c r="BQ7" s="723"/>
      <c r="BR7" s="723"/>
      <c r="BS7" s="724">
        <v>25646</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2526955</v>
      </c>
      <c r="CS7" s="664"/>
      <c r="CT7" s="664"/>
      <c r="CU7" s="664"/>
      <c r="CV7" s="664"/>
      <c r="CW7" s="664"/>
      <c r="CX7" s="664"/>
      <c r="CY7" s="665"/>
      <c r="CZ7" s="723">
        <v>12.5</v>
      </c>
      <c r="DA7" s="723"/>
      <c r="DB7" s="723"/>
      <c r="DC7" s="723"/>
      <c r="DD7" s="669">
        <v>392228</v>
      </c>
      <c r="DE7" s="664"/>
      <c r="DF7" s="664"/>
      <c r="DG7" s="664"/>
      <c r="DH7" s="664"/>
      <c r="DI7" s="664"/>
      <c r="DJ7" s="664"/>
      <c r="DK7" s="664"/>
      <c r="DL7" s="664"/>
      <c r="DM7" s="664"/>
      <c r="DN7" s="664"/>
      <c r="DO7" s="664"/>
      <c r="DP7" s="665"/>
      <c r="DQ7" s="669">
        <v>1584817</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10533</v>
      </c>
      <c r="S8" s="664"/>
      <c r="T8" s="664"/>
      <c r="U8" s="664"/>
      <c r="V8" s="664"/>
      <c r="W8" s="664"/>
      <c r="X8" s="664"/>
      <c r="Y8" s="665"/>
      <c r="Z8" s="723">
        <v>0</v>
      </c>
      <c r="AA8" s="723"/>
      <c r="AB8" s="723"/>
      <c r="AC8" s="723"/>
      <c r="AD8" s="724">
        <v>10533</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44531</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4614514</v>
      </c>
      <c r="CS8" s="664"/>
      <c r="CT8" s="664"/>
      <c r="CU8" s="664"/>
      <c r="CV8" s="664"/>
      <c r="CW8" s="664"/>
      <c r="CX8" s="664"/>
      <c r="CY8" s="665"/>
      <c r="CZ8" s="723">
        <v>22.8</v>
      </c>
      <c r="DA8" s="723"/>
      <c r="DB8" s="723"/>
      <c r="DC8" s="723"/>
      <c r="DD8" s="669">
        <v>27789</v>
      </c>
      <c r="DE8" s="664"/>
      <c r="DF8" s="664"/>
      <c r="DG8" s="664"/>
      <c r="DH8" s="664"/>
      <c r="DI8" s="664"/>
      <c r="DJ8" s="664"/>
      <c r="DK8" s="664"/>
      <c r="DL8" s="664"/>
      <c r="DM8" s="664"/>
      <c r="DN8" s="664"/>
      <c r="DO8" s="664"/>
      <c r="DP8" s="665"/>
      <c r="DQ8" s="669">
        <v>2868402</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8503</v>
      </c>
      <c r="S9" s="664"/>
      <c r="T9" s="664"/>
      <c r="U9" s="664"/>
      <c r="V9" s="664"/>
      <c r="W9" s="664"/>
      <c r="X9" s="664"/>
      <c r="Y9" s="665"/>
      <c r="Z9" s="723">
        <v>0</v>
      </c>
      <c r="AA9" s="723"/>
      <c r="AB9" s="723"/>
      <c r="AC9" s="723"/>
      <c r="AD9" s="724">
        <v>8503</v>
      </c>
      <c r="AE9" s="724"/>
      <c r="AF9" s="724"/>
      <c r="AG9" s="724"/>
      <c r="AH9" s="724"/>
      <c r="AI9" s="724"/>
      <c r="AJ9" s="724"/>
      <c r="AK9" s="724"/>
      <c r="AL9" s="666">
        <v>0.1</v>
      </c>
      <c r="AM9" s="667"/>
      <c r="AN9" s="667"/>
      <c r="AO9" s="725"/>
      <c r="AP9" s="658" t="s">
        <v>237</v>
      </c>
      <c r="AQ9" s="659"/>
      <c r="AR9" s="659"/>
      <c r="AS9" s="659"/>
      <c r="AT9" s="659"/>
      <c r="AU9" s="659"/>
      <c r="AV9" s="659"/>
      <c r="AW9" s="659"/>
      <c r="AX9" s="659"/>
      <c r="AY9" s="659"/>
      <c r="AZ9" s="659"/>
      <c r="BA9" s="659"/>
      <c r="BB9" s="659"/>
      <c r="BC9" s="659"/>
      <c r="BD9" s="659"/>
      <c r="BE9" s="659"/>
      <c r="BF9" s="660"/>
      <c r="BG9" s="661">
        <v>848145</v>
      </c>
      <c r="BH9" s="664"/>
      <c r="BI9" s="664"/>
      <c r="BJ9" s="664"/>
      <c r="BK9" s="664"/>
      <c r="BL9" s="664"/>
      <c r="BM9" s="664"/>
      <c r="BN9" s="665"/>
      <c r="BO9" s="723">
        <v>26.8</v>
      </c>
      <c r="BP9" s="723"/>
      <c r="BQ9" s="723"/>
      <c r="BR9" s="723"/>
      <c r="BS9" s="669" t="s">
        <v>127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2020612</v>
      </c>
      <c r="CS9" s="664"/>
      <c r="CT9" s="664"/>
      <c r="CU9" s="664"/>
      <c r="CV9" s="664"/>
      <c r="CW9" s="664"/>
      <c r="CX9" s="664"/>
      <c r="CY9" s="665"/>
      <c r="CZ9" s="723">
        <v>10</v>
      </c>
      <c r="DA9" s="723"/>
      <c r="DB9" s="723"/>
      <c r="DC9" s="723"/>
      <c r="DD9" s="669">
        <v>581852</v>
      </c>
      <c r="DE9" s="664"/>
      <c r="DF9" s="664"/>
      <c r="DG9" s="664"/>
      <c r="DH9" s="664"/>
      <c r="DI9" s="664"/>
      <c r="DJ9" s="664"/>
      <c r="DK9" s="664"/>
      <c r="DL9" s="664"/>
      <c r="DM9" s="664"/>
      <c r="DN9" s="664"/>
      <c r="DO9" s="664"/>
      <c r="DP9" s="665"/>
      <c r="DQ9" s="669">
        <v>1214382</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77408</v>
      </c>
      <c r="BH10" s="664"/>
      <c r="BI10" s="664"/>
      <c r="BJ10" s="664"/>
      <c r="BK10" s="664"/>
      <c r="BL10" s="664"/>
      <c r="BM10" s="664"/>
      <c r="BN10" s="665"/>
      <c r="BO10" s="723">
        <v>2.4</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2979</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781</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129567</v>
      </c>
      <c r="BH11" s="664"/>
      <c r="BI11" s="664"/>
      <c r="BJ11" s="664"/>
      <c r="BK11" s="664"/>
      <c r="BL11" s="664"/>
      <c r="BM11" s="664"/>
      <c r="BN11" s="665"/>
      <c r="BO11" s="723">
        <v>4.0999999999999996</v>
      </c>
      <c r="BP11" s="723"/>
      <c r="BQ11" s="723"/>
      <c r="BR11" s="723"/>
      <c r="BS11" s="669">
        <v>25646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1454845</v>
      </c>
      <c r="CS11" s="664"/>
      <c r="CT11" s="664"/>
      <c r="CU11" s="664"/>
      <c r="CV11" s="664"/>
      <c r="CW11" s="664"/>
      <c r="CX11" s="664"/>
      <c r="CY11" s="665"/>
      <c r="CZ11" s="723">
        <v>7.2</v>
      </c>
      <c r="DA11" s="723"/>
      <c r="DB11" s="723"/>
      <c r="DC11" s="723"/>
      <c r="DD11" s="669">
        <v>175870</v>
      </c>
      <c r="DE11" s="664"/>
      <c r="DF11" s="664"/>
      <c r="DG11" s="664"/>
      <c r="DH11" s="664"/>
      <c r="DI11" s="664"/>
      <c r="DJ11" s="664"/>
      <c r="DK11" s="664"/>
      <c r="DL11" s="664"/>
      <c r="DM11" s="664"/>
      <c r="DN11" s="664"/>
      <c r="DO11" s="664"/>
      <c r="DP11" s="665"/>
      <c r="DQ11" s="669">
        <v>928498</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508704</v>
      </c>
      <c r="S12" s="664"/>
      <c r="T12" s="664"/>
      <c r="U12" s="664"/>
      <c r="V12" s="664"/>
      <c r="W12" s="664"/>
      <c r="X12" s="664"/>
      <c r="Y12" s="665"/>
      <c r="Z12" s="723">
        <v>2.4</v>
      </c>
      <c r="AA12" s="723"/>
      <c r="AB12" s="723"/>
      <c r="AC12" s="723"/>
      <c r="AD12" s="724">
        <v>508704</v>
      </c>
      <c r="AE12" s="724"/>
      <c r="AF12" s="724"/>
      <c r="AG12" s="724"/>
      <c r="AH12" s="724"/>
      <c r="AI12" s="724"/>
      <c r="AJ12" s="724"/>
      <c r="AK12" s="724"/>
      <c r="AL12" s="666">
        <v>3.9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1714402</v>
      </c>
      <c r="BH12" s="664"/>
      <c r="BI12" s="664"/>
      <c r="BJ12" s="664"/>
      <c r="BK12" s="664"/>
      <c r="BL12" s="664"/>
      <c r="BM12" s="664"/>
      <c r="BN12" s="665"/>
      <c r="BO12" s="723">
        <v>54.2</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517793</v>
      </c>
      <c r="CS12" s="664"/>
      <c r="CT12" s="664"/>
      <c r="CU12" s="664"/>
      <c r="CV12" s="664"/>
      <c r="CW12" s="664"/>
      <c r="CX12" s="664"/>
      <c r="CY12" s="665"/>
      <c r="CZ12" s="723">
        <v>2.6</v>
      </c>
      <c r="DA12" s="723"/>
      <c r="DB12" s="723"/>
      <c r="DC12" s="723"/>
      <c r="DD12" s="669">
        <v>28152</v>
      </c>
      <c r="DE12" s="664"/>
      <c r="DF12" s="664"/>
      <c r="DG12" s="664"/>
      <c r="DH12" s="664"/>
      <c r="DI12" s="664"/>
      <c r="DJ12" s="664"/>
      <c r="DK12" s="664"/>
      <c r="DL12" s="664"/>
      <c r="DM12" s="664"/>
      <c r="DN12" s="664"/>
      <c r="DO12" s="664"/>
      <c r="DP12" s="665"/>
      <c r="DQ12" s="669">
        <v>341162</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46540</v>
      </c>
      <c r="S13" s="664"/>
      <c r="T13" s="664"/>
      <c r="U13" s="664"/>
      <c r="V13" s="664"/>
      <c r="W13" s="664"/>
      <c r="X13" s="664"/>
      <c r="Y13" s="665"/>
      <c r="Z13" s="723">
        <v>0.2</v>
      </c>
      <c r="AA13" s="723"/>
      <c r="AB13" s="723"/>
      <c r="AC13" s="723"/>
      <c r="AD13" s="724">
        <v>46540</v>
      </c>
      <c r="AE13" s="724"/>
      <c r="AF13" s="724"/>
      <c r="AG13" s="724"/>
      <c r="AH13" s="724"/>
      <c r="AI13" s="724"/>
      <c r="AJ13" s="724"/>
      <c r="AK13" s="724"/>
      <c r="AL13" s="666">
        <v>0.4</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1707771</v>
      </c>
      <c r="BH13" s="664"/>
      <c r="BI13" s="664"/>
      <c r="BJ13" s="664"/>
      <c r="BK13" s="664"/>
      <c r="BL13" s="664"/>
      <c r="BM13" s="664"/>
      <c r="BN13" s="665"/>
      <c r="BO13" s="723">
        <v>54</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2790737</v>
      </c>
      <c r="CS13" s="664"/>
      <c r="CT13" s="664"/>
      <c r="CU13" s="664"/>
      <c r="CV13" s="664"/>
      <c r="CW13" s="664"/>
      <c r="CX13" s="664"/>
      <c r="CY13" s="665"/>
      <c r="CZ13" s="723">
        <v>13.8</v>
      </c>
      <c r="DA13" s="723"/>
      <c r="DB13" s="723"/>
      <c r="DC13" s="723"/>
      <c r="DD13" s="669">
        <v>578550</v>
      </c>
      <c r="DE13" s="664"/>
      <c r="DF13" s="664"/>
      <c r="DG13" s="664"/>
      <c r="DH13" s="664"/>
      <c r="DI13" s="664"/>
      <c r="DJ13" s="664"/>
      <c r="DK13" s="664"/>
      <c r="DL13" s="664"/>
      <c r="DM13" s="664"/>
      <c r="DN13" s="664"/>
      <c r="DO13" s="664"/>
      <c r="DP13" s="665"/>
      <c r="DQ13" s="669">
        <v>2202280</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240</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115756</v>
      </c>
      <c r="BH14" s="664"/>
      <c r="BI14" s="664"/>
      <c r="BJ14" s="664"/>
      <c r="BK14" s="664"/>
      <c r="BL14" s="664"/>
      <c r="BM14" s="664"/>
      <c r="BN14" s="665"/>
      <c r="BO14" s="723">
        <v>3.7</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907705</v>
      </c>
      <c r="CS14" s="664"/>
      <c r="CT14" s="664"/>
      <c r="CU14" s="664"/>
      <c r="CV14" s="664"/>
      <c r="CW14" s="664"/>
      <c r="CX14" s="664"/>
      <c r="CY14" s="665"/>
      <c r="CZ14" s="723">
        <v>4.5</v>
      </c>
      <c r="DA14" s="723"/>
      <c r="DB14" s="723"/>
      <c r="DC14" s="723"/>
      <c r="DD14" s="669">
        <v>233026</v>
      </c>
      <c r="DE14" s="664"/>
      <c r="DF14" s="664"/>
      <c r="DG14" s="664"/>
      <c r="DH14" s="664"/>
      <c r="DI14" s="664"/>
      <c r="DJ14" s="664"/>
      <c r="DK14" s="664"/>
      <c r="DL14" s="664"/>
      <c r="DM14" s="664"/>
      <c r="DN14" s="664"/>
      <c r="DO14" s="664"/>
      <c r="DP14" s="665"/>
      <c r="DQ14" s="669">
        <v>633801</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67473</v>
      </c>
      <c r="S15" s="664"/>
      <c r="T15" s="664"/>
      <c r="U15" s="664"/>
      <c r="V15" s="664"/>
      <c r="W15" s="664"/>
      <c r="X15" s="664"/>
      <c r="Y15" s="665"/>
      <c r="Z15" s="723">
        <v>0.3</v>
      </c>
      <c r="AA15" s="723"/>
      <c r="AB15" s="723"/>
      <c r="AC15" s="723"/>
      <c r="AD15" s="724">
        <v>67473</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191296</v>
      </c>
      <c r="BH15" s="664"/>
      <c r="BI15" s="664"/>
      <c r="BJ15" s="664"/>
      <c r="BK15" s="664"/>
      <c r="BL15" s="664"/>
      <c r="BM15" s="664"/>
      <c r="BN15" s="665"/>
      <c r="BO15" s="723">
        <v>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1451933</v>
      </c>
      <c r="CS15" s="664"/>
      <c r="CT15" s="664"/>
      <c r="CU15" s="664"/>
      <c r="CV15" s="664"/>
      <c r="CW15" s="664"/>
      <c r="CX15" s="664"/>
      <c r="CY15" s="665"/>
      <c r="CZ15" s="723">
        <v>7.2</v>
      </c>
      <c r="DA15" s="723"/>
      <c r="DB15" s="723"/>
      <c r="DC15" s="723"/>
      <c r="DD15" s="669">
        <v>177835</v>
      </c>
      <c r="DE15" s="664"/>
      <c r="DF15" s="664"/>
      <c r="DG15" s="664"/>
      <c r="DH15" s="664"/>
      <c r="DI15" s="664"/>
      <c r="DJ15" s="664"/>
      <c r="DK15" s="664"/>
      <c r="DL15" s="664"/>
      <c r="DM15" s="664"/>
      <c r="DN15" s="664"/>
      <c r="DO15" s="664"/>
      <c r="DP15" s="665"/>
      <c r="DQ15" s="669">
        <v>1203452</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240</v>
      </c>
      <c r="AA16" s="723"/>
      <c r="AB16" s="723"/>
      <c r="AC16" s="723"/>
      <c r="AD16" s="724" t="s">
        <v>127</v>
      </c>
      <c r="AE16" s="724"/>
      <c r="AF16" s="724"/>
      <c r="AG16" s="724"/>
      <c r="AH16" s="724"/>
      <c r="AI16" s="724"/>
      <c r="AJ16" s="724"/>
      <c r="AK16" s="724"/>
      <c r="AL16" s="666" t="s">
        <v>240</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240</v>
      </c>
      <c r="BP16" s="723"/>
      <c r="BQ16" s="723"/>
      <c r="BR16" s="723"/>
      <c r="BS16" s="669" t="s">
        <v>240</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475628</v>
      </c>
      <c r="CS16" s="664"/>
      <c r="CT16" s="664"/>
      <c r="CU16" s="664"/>
      <c r="CV16" s="664"/>
      <c r="CW16" s="664"/>
      <c r="CX16" s="664"/>
      <c r="CY16" s="665"/>
      <c r="CZ16" s="723">
        <v>2.4</v>
      </c>
      <c r="DA16" s="723"/>
      <c r="DB16" s="723"/>
      <c r="DC16" s="723"/>
      <c r="DD16" s="669" t="s">
        <v>127</v>
      </c>
      <c r="DE16" s="664"/>
      <c r="DF16" s="664"/>
      <c r="DG16" s="664"/>
      <c r="DH16" s="664"/>
      <c r="DI16" s="664"/>
      <c r="DJ16" s="664"/>
      <c r="DK16" s="664"/>
      <c r="DL16" s="664"/>
      <c r="DM16" s="664"/>
      <c r="DN16" s="664"/>
      <c r="DO16" s="664"/>
      <c r="DP16" s="665"/>
      <c r="DQ16" s="669">
        <v>119829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10609</v>
      </c>
      <c r="S17" s="664"/>
      <c r="T17" s="664"/>
      <c r="U17" s="664"/>
      <c r="V17" s="664"/>
      <c r="W17" s="664"/>
      <c r="X17" s="664"/>
      <c r="Y17" s="665"/>
      <c r="Z17" s="723">
        <v>0</v>
      </c>
      <c r="AA17" s="723"/>
      <c r="AB17" s="723"/>
      <c r="AC17" s="723"/>
      <c r="AD17" s="724">
        <v>10609</v>
      </c>
      <c r="AE17" s="724"/>
      <c r="AF17" s="724"/>
      <c r="AG17" s="724"/>
      <c r="AH17" s="724"/>
      <c r="AI17" s="724"/>
      <c r="AJ17" s="724"/>
      <c r="AK17" s="724"/>
      <c r="AL17" s="666">
        <v>0.1</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127</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3289750</v>
      </c>
      <c r="CS17" s="664"/>
      <c r="CT17" s="664"/>
      <c r="CU17" s="664"/>
      <c r="CV17" s="664"/>
      <c r="CW17" s="664"/>
      <c r="CX17" s="664"/>
      <c r="CY17" s="665"/>
      <c r="CZ17" s="723">
        <v>16.3</v>
      </c>
      <c r="DA17" s="723"/>
      <c r="DB17" s="723"/>
      <c r="DC17" s="723"/>
      <c r="DD17" s="669" t="s">
        <v>240</v>
      </c>
      <c r="DE17" s="664"/>
      <c r="DF17" s="664"/>
      <c r="DG17" s="664"/>
      <c r="DH17" s="664"/>
      <c r="DI17" s="664"/>
      <c r="DJ17" s="664"/>
      <c r="DK17" s="664"/>
      <c r="DL17" s="664"/>
      <c r="DM17" s="664"/>
      <c r="DN17" s="664"/>
      <c r="DO17" s="664"/>
      <c r="DP17" s="665"/>
      <c r="DQ17" s="669">
        <v>3220320</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9922274</v>
      </c>
      <c r="S18" s="664"/>
      <c r="T18" s="664"/>
      <c r="U18" s="664"/>
      <c r="V18" s="664"/>
      <c r="W18" s="664"/>
      <c r="X18" s="664"/>
      <c r="Y18" s="665"/>
      <c r="Z18" s="723">
        <v>46.2</v>
      </c>
      <c r="AA18" s="723"/>
      <c r="AB18" s="723"/>
      <c r="AC18" s="723"/>
      <c r="AD18" s="724">
        <v>9004586</v>
      </c>
      <c r="AE18" s="724"/>
      <c r="AF18" s="724"/>
      <c r="AG18" s="724"/>
      <c r="AH18" s="724"/>
      <c r="AI18" s="724"/>
      <c r="AJ18" s="724"/>
      <c r="AK18" s="724"/>
      <c r="AL18" s="666">
        <v>68.900000000000006</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240</v>
      </c>
      <c r="BP18" s="723"/>
      <c r="BQ18" s="723"/>
      <c r="BR18" s="723"/>
      <c r="BS18" s="669" t="s">
        <v>240</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9004586</v>
      </c>
      <c r="S19" s="664"/>
      <c r="T19" s="664"/>
      <c r="U19" s="664"/>
      <c r="V19" s="664"/>
      <c r="W19" s="664"/>
      <c r="X19" s="664"/>
      <c r="Y19" s="665"/>
      <c r="Z19" s="723">
        <v>42</v>
      </c>
      <c r="AA19" s="723"/>
      <c r="AB19" s="723"/>
      <c r="AC19" s="723"/>
      <c r="AD19" s="724">
        <v>9004586</v>
      </c>
      <c r="AE19" s="724"/>
      <c r="AF19" s="724"/>
      <c r="AG19" s="724"/>
      <c r="AH19" s="724"/>
      <c r="AI19" s="724"/>
      <c r="AJ19" s="724"/>
      <c r="AK19" s="724"/>
      <c r="AL19" s="666">
        <v>68.900000000000006</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42440</v>
      </c>
      <c r="BH19" s="664"/>
      <c r="BI19" s="664"/>
      <c r="BJ19" s="664"/>
      <c r="BK19" s="664"/>
      <c r="BL19" s="664"/>
      <c r="BM19" s="664"/>
      <c r="BN19" s="665"/>
      <c r="BO19" s="723">
        <v>1.3</v>
      </c>
      <c r="BP19" s="723"/>
      <c r="BQ19" s="723"/>
      <c r="BR19" s="723"/>
      <c r="BS19" s="669">
        <v>10610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127</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917688</v>
      </c>
      <c r="S20" s="664"/>
      <c r="T20" s="664"/>
      <c r="U20" s="664"/>
      <c r="V20" s="664"/>
      <c r="W20" s="664"/>
      <c r="X20" s="664"/>
      <c r="Y20" s="665"/>
      <c r="Z20" s="723">
        <v>4.3</v>
      </c>
      <c r="AA20" s="723"/>
      <c r="AB20" s="723"/>
      <c r="AC20" s="723"/>
      <c r="AD20" s="724" t="s">
        <v>127</v>
      </c>
      <c r="AE20" s="724"/>
      <c r="AF20" s="724"/>
      <c r="AG20" s="724"/>
      <c r="AH20" s="724"/>
      <c r="AI20" s="724"/>
      <c r="AJ20" s="724"/>
      <c r="AK20" s="724"/>
      <c r="AL20" s="666" t="s">
        <v>240</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42440</v>
      </c>
      <c r="BH20" s="664"/>
      <c r="BI20" s="664"/>
      <c r="BJ20" s="664"/>
      <c r="BK20" s="664"/>
      <c r="BL20" s="664"/>
      <c r="BM20" s="664"/>
      <c r="BN20" s="665"/>
      <c r="BO20" s="723">
        <v>1.3</v>
      </c>
      <c r="BP20" s="723"/>
      <c r="BQ20" s="723"/>
      <c r="BR20" s="723"/>
      <c r="BS20" s="669">
        <v>10610</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20231200</v>
      </c>
      <c r="CS20" s="664"/>
      <c r="CT20" s="664"/>
      <c r="CU20" s="664"/>
      <c r="CV20" s="664"/>
      <c r="CW20" s="664"/>
      <c r="CX20" s="664"/>
      <c r="CY20" s="665"/>
      <c r="CZ20" s="723">
        <v>100</v>
      </c>
      <c r="DA20" s="723"/>
      <c r="DB20" s="723"/>
      <c r="DC20" s="723"/>
      <c r="DD20" s="669">
        <v>2195302</v>
      </c>
      <c r="DE20" s="664"/>
      <c r="DF20" s="664"/>
      <c r="DG20" s="664"/>
      <c r="DH20" s="664"/>
      <c r="DI20" s="664"/>
      <c r="DJ20" s="664"/>
      <c r="DK20" s="664"/>
      <c r="DL20" s="664"/>
      <c r="DM20" s="664"/>
      <c r="DN20" s="664"/>
      <c r="DO20" s="664"/>
      <c r="DP20" s="665"/>
      <c r="DQ20" s="669">
        <v>14489073</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240</v>
      </c>
      <c r="AA21" s="723"/>
      <c r="AB21" s="723"/>
      <c r="AC21" s="723"/>
      <c r="AD21" s="724" t="s">
        <v>127</v>
      </c>
      <c r="AE21" s="724"/>
      <c r="AF21" s="724"/>
      <c r="AG21" s="724"/>
      <c r="AH21" s="724"/>
      <c r="AI21" s="724"/>
      <c r="AJ21" s="724"/>
      <c r="AK21" s="724"/>
      <c r="AL21" s="666" t="s">
        <v>240</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42440</v>
      </c>
      <c r="BH21" s="664"/>
      <c r="BI21" s="664"/>
      <c r="BJ21" s="664"/>
      <c r="BK21" s="664"/>
      <c r="BL21" s="664"/>
      <c r="BM21" s="664"/>
      <c r="BN21" s="665"/>
      <c r="BO21" s="723">
        <v>1.3</v>
      </c>
      <c r="BP21" s="723"/>
      <c r="BQ21" s="723"/>
      <c r="BR21" s="723"/>
      <c r="BS21" s="669">
        <v>10610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13973566</v>
      </c>
      <c r="S22" s="664"/>
      <c r="T22" s="664"/>
      <c r="U22" s="664"/>
      <c r="V22" s="664"/>
      <c r="W22" s="664"/>
      <c r="X22" s="664"/>
      <c r="Y22" s="665"/>
      <c r="Z22" s="723">
        <v>65.099999999999994</v>
      </c>
      <c r="AA22" s="723"/>
      <c r="AB22" s="723"/>
      <c r="AC22" s="723"/>
      <c r="AD22" s="724">
        <v>13055878</v>
      </c>
      <c r="AE22" s="724"/>
      <c r="AF22" s="724"/>
      <c r="AG22" s="724"/>
      <c r="AH22" s="724"/>
      <c r="AI22" s="724"/>
      <c r="AJ22" s="724"/>
      <c r="AK22" s="724"/>
      <c r="AL22" s="666">
        <v>99.9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240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3352</v>
      </c>
      <c r="S23" s="664"/>
      <c r="T23" s="664"/>
      <c r="U23" s="664"/>
      <c r="V23" s="664"/>
      <c r="W23" s="664"/>
      <c r="X23" s="664"/>
      <c r="Y23" s="665"/>
      <c r="Z23" s="723">
        <v>0</v>
      </c>
      <c r="AA23" s="723"/>
      <c r="AB23" s="723"/>
      <c r="AC23" s="723"/>
      <c r="AD23" s="724">
        <v>3352</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240</v>
      </c>
      <c r="BP23" s="723"/>
      <c r="BQ23" s="723"/>
      <c r="BR23" s="723"/>
      <c r="BS23" s="669" t="s">
        <v>240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116964</v>
      </c>
      <c r="S24" s="664"/>
      <c r="T24" s="664"/>
      <c r="U24" s="664"/>
      <c r="V24" s="664"/>
      <c r="W24" s="664"/>
      <c r="X24" s="664"/>
      <c r="Y24" s="665"/>
      <c r="Z24" s="723">
        <v>0.5</v>
      </c>
      <c r="AA24" s="723"/>
      <c r="AB24" s="723"/>
      <c r="AC24" s="723"/>
      <c r="AD24" s="724" t="s">
        <v>127</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240</v>
      </c>
      <c r="BP24" s="723"/>
      <c r="BQ24" s="723"/>
      <c r="BR24" s="723"/>
      <c r="BS24" s="669" t="s">
        <v>127</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8751939</v>
      </c>
      <c r="CS24" s="727"/>
      <c r="CT24" s="727"/>
      <c r="CU24" s="727"/>
      <c r="CV24" s="727"/>
      <c r="CW24" s="727"/>
      <c r="CX24" s="727"/>
      <c r="CY24" s="773"/>
      <c r="CZ24" s="774">
        <v>43.3</v>
      </c>
      <c r="DA24" s="743"/>
      <c r="DB24" s="743"/>
      <c r="DC24" s="777"/>
      <c r="DD24" s="772">
        <v>7095142</v>
      </c>
      <c r="DE24" s="727"/>
      <c r="DF24" s="727"/>
      <c r="DG24" s="727"/>
      <c r="DH24" s="727"/>
      <c r="DI24" s="727"/>
      <c r="DJ24" s="727"/>
      <c r="DK24" s="773"/>
      <c r="DL24" s="772">
        <v>6543357</v>
      </c>
      <c r="DM24" s="727"/>
      <c r="DN24" s="727"/>
      <c r="DO24" s="727"/>
      <c r="DP24" s="727"/>
      <c r="DQ24" s="727"/>
      <c r="DR24" s="727"/>
      <c r="DS24" s="727"/>
      <c r="DT24" s="727"/>
      <c r="DU24" s="727"/>
      <c r="DV24" s="773"/>
      <c r="DW24" s="774">
        <v>48.1</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497519</v>
      </c>
      <c r="S25" s="664"/>
      <c r="T25" s="664"/>
      <c r="U25" s="664"/>
      <c r="V25" s="664"/>
      <c r="W25" s="664"/>
      <c r="X25" s="664"/>
      <c r="Y25" s="665"/>
      <c r="Z25" s="723">
        <v>2.2999999999999998</v>
      </c>
      <c r="AA25" s="723"/>
      <c r="AB25" s="723"/>
      <c r="AC25" s="723"/>
      <c r="AD25" s="724">
        <v>9282</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127</v>
      </c>
      <c r="BP25" s="723"/>
      <c r="BQ25" s="723"/>
      <c r="BR25" s="723"/>
      <c r="BS25" s="669" t="s">
        <v>240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3329796</v>
      </c>
      <c r="CS25" s="662"/>
      <c r="CT25" s="662"/>
      <c r="CU25" s="662"/>
      <c r="CV25" s="662"/>
      <c r="CW25" s="662"/>
      <c r="CX25" s="662"/>
      <c r="CY25" s="663"/>
      <c r="CZ25" s="666">
        <v>16.5</v>
      </c>
      <c r="DA25" s="695"/>
      <c r="DB25" s="695"/>
      <c r="DC25" s="696"/>
      <c r="DD25" s="669">
        <v>3122385</v>
      </c>
      <c r="DE25" s="662"/>
      <c r="DF25" s="662"/>
      <c r="DG25" s="662"/>
      <c r="DH25" s="662"/>
      <c r="DI25" s="662"/>
      <c r="DJ25" s="662"/>
      <c r="DK25" s="663"/>
      <c r="DL25" s="669">
        <v>3054647</v>
      </c>
      <c r="DM25" s="662"/>
      <c r="DN25" s="662"/>
      <c r="DO25" s="662"/>
      <c r="DP25" s="662"/>
      <c r="DQ25" s="662"/>
      <c r="DR25" s="662"/>
      <c r="DS25" s="662"/>
      <c r="DT25" s="662"/>
      <c r="DU25" s="662"/>
      <c r="DV25" s="663"/>
      <c r="DW25" s="666">
        <v>22.4</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88747</v>
      </c>
      <c r="S26" s="664"/>
      <c r="T26" s="664"/>
      <c r="U26" s="664"/>
      <c r="V26" s="664"/>
      <c r="W26" s="664"/>
      <c r="X26" s="664"/>
      <c r="Y26" s="665"/>
      <c r="Z26" s="723">
        <v>0.4</v>
      </c>
      <c r="AA26" s="723"/>
      <c r="AB26" s="723"/>
      <c r="AC26" s="723"/>
      <c r="AD26" s="724" t="s">
        <v>127</v>
      </c>
      <c r="AE26" s="724"/>
      <c r="AF26" s="724"/>
      <c r="AG26" s="724"/>
      <c r="AH26" s="724"/>
      <c r="AI26" s="724"/>
      <c r="AJ26" s="724"/>
      <c r="AK26" s="724"/>
      <c r="AL26" s="666" t="s">
        <v>240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2309807</v>
      </c>
      <c r="CS26" s="664"/>
      <c r="CT26" s="664"/>
      <c r="CU26" s="664"/>
      <c r="CV26" s="664"/>
      <c r="CW26" s="664"/>
      <c r="CX26" s="664"/>
      <c r="CY26" s="665"/>
      <c r="CZ26" s="666">
        <v>11.4</v>
      </c>
      <c r="DA26" s="695"/>
      <c r="DB26" s="695"/>
      <c r="DC26" s="696"/>
      <c r="DD26" s="669">
        <v>2113926</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1413814</v>
      </c>
      <c r="S27" s="664"/>
      <c r="T27" s="664"/>
      <c r="U27" s="664"/>
      <c r="V27" s="664"/>
      <c r="W27" s="664"/>
      <c r="X27" s="664"/>
      <c r="Y27" s="665"/>
      <c r="Z27" s="723">
        <v>6.6</v>
      </c>
      <c r="AA27" s="723"/>
      <c r="AB27" s="723"/>
      <c r="AC27" s="723"/>
      <c r="AD27" s="724" t="s">
        <v>240</v>
      </c>
      <c r="AE27" s="724"/>
      <c r="AF27" s="724"/>
      <c r="AG27" s="724"/>
      <c r="AH27" s="724"/>
      <c r="AI27" s="724"/>
      <c r="AJ27" s="724"/>
      <c r="AK27" s="724"/>
      <c r="AL27" s="666" t="s">
        <v>240</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3163545</v>
      </c>
      <c r="BH27" s="664"/>
      <c r="BI27" s="664"/>
      <c r="BJ27" s="664"/>
      <c r="BK27" s="664"/>
      <c r="BL27" s="664"/>
      <c r="BM27" s="664"/>
      <c r="BN27" s="665"/>
      <c r="BO27" s="723">
        <v>100</v>
      </c>
      <c r="BP27" s="723"/>
      <c r="BQ27" s="723"/>
      <c r="BR27" s="723"/>
      <c r="BS27" s="669">
        <v>36256</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2132971</v>
      </c>
      <c r="CS27" s="662"/>
      <c r="CT27" s="662"/>
      <c r="CU27" s="662"/>
      <c r="CV27" s="662"/>
      <c r="CW27" s="662"/>
      <c r="CX27" s="662"/>
      <c r="CY27" s="663"/>
      <c r="CZ27" s="666">
        <v>10.5</v>
      </c>
      <c r="DA27" s="695"/>
      <c r="DB27" s="695"/>
      <c r="DC27" s="696"/>
      <c r="DD27" s="669">
        <v>753015</v>
      </c>
      <c r="DE27" s="662"/>
      <c r="DF27" s="662"/>
      <c r="DG27" s="662"/>
      <c r="DH27" s="662"/>
      <c r="DI27" s="662"/>
      <c r="DJ27" s="662"/>
      <c r="DK27" s="663"/>
      <c r="DL27" s="669">
        <v>743484</v>
      </c>
      <c r="DM27" s="662"/>
      <c r="DN27" s="662"/>
      <c r="DO27" s="662"/>
      <c r="DP27" s="662"/>
      <c r="DQ27" s="662"/>
      <c r="DR27" s="662"/>
      <c r="DS27" s="662"/>
      <c r="DT27" s="662"/>
      <c r="DU27" s="662"/>
      <c r="DV27" s="663"/>
      <c r="DW27" s="666">
        <v>5.5</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240</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3289172</v>
      </c>
      <c r="CS28" s="664"/>
      <c r="CT28" s="664"/>
      <c r="CU28" s="664"/>
      <c r="CV28" s="664"/>
      <c r="CW28" s="664"/>
      <c r="CX28" s="664"/>
      <c r="CY28" s="665"/>
      <c r="CZ28" s="666">
        <v>16.3</v>
      </c>
      <c r="DA28" s="695"/>
      <c r="DB28" s="695"/>
      <c r="DC28" s="696"/>
      <c r="DD28" s="669">
        <v>3219742</v>
      </c>
      <c r="DE28" s="664"/>
      <c r="DF28" s="664"/>
      <c r="DG28" s="664"/>
      <c r="DH28" s="664"/>
      <c r="DI28" s="664"/>
      <c r="DJ28" s="664"/>
      <c r="DK28" s="665"/>
      <c r="DL28" s="669">
        <v>2745226</v>
      </c>
      <c r="DM28" s="664"/>
      <c r="DN28" s="664"/>
      <c r="DO28" s="664"/>
      <c r="DP28" s="664"/>
      <c r="DQ28" s="664"/>
      <c r="DR28" s="664"/>
      <c r="DS28" s="664"/>
      <c r="DT28" s="664"/>
      <c r="DU28" s="664"/>
      <c r="DV28" s="665"/>
      <c r="DW28" s="666">
        <v>20.2</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1241844</v>
      </c>
      <c r="S29" s="664"/>
      <c r="T29" s="664"/>
      <c r="U29" s="664"/>
      <c r="V29" s="664"/>
      <c r="W29" s="664"/>
      <c r="X29" s="664"/>
      <c r="Y29" s="665"/>
      <c r="Z29" s="723">
        <v>5.8</v>
      </c>
      <c r="AA29" s="723"/>
      <c r="AB29" s="723"/>
      <c r="AC29" s="723"/>
      <c r="AD29" s="724" t="s">
        <v>127</v>
      </c>
      <c r="AE29" s="724"/>
      <c r="AF29" s="724"/>
      <c r="AG29" s="724"/>
      <c r="AH29" s="724"/>
      <c r="AI29" s="724"/>
      <c r="AJ29" s="724"/>
      <c r="AK29" s="724"/>
      <c r="AL29" s="666" t="s">
        <v>240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3288521</v>
      </c>
      <c r="CS29" s="662"/>
      <c r="CT29" s="662"/>
      <c r="CU29" s="662"/>
      <c r="CV29" s="662"/>
      <c r="CW29" s="662"/>
      <c r="CX29" s="662"/>
      <c r="CY29" s="663"/>
      <c r="CZ29" s="666">
        <v>16.3</v>
      </c>
      <c r="DA29" s="695"/>
      <c r="DB29" s="695"/>
      <c r="DC29" s="696"/>
      <c r="DD29" s="669">
        <v>3219091</v>
      </c>
      <c r="DE29" s="662"/>
      <c r="DF29" s="662"/>
      <c r="DG29" s="662"/>
      <c r="DH29" s="662"/>
      <c r="DI29" s="662"/>
      <c r="DJ29" s="662"/>
      <c r="DK29" s="663"/>
      <c r="DL29" s="669">
        <v>2744575</v>
      </c>
      <c r="DM29" s="662"/>
      <c r="DN29" s="662"/>
      <c r="DO29" s="662"/>
      <c r="DP29" s="662"/>
      <c r="DQ29" s="662"/>
      <c r="DR29" s="662"/>
      <c r="DS29" s="662"/>
      <c r="DT29" s="662"/>
      <c r="DU29" s="662"/>
      <c r="DV29" s="663"/>
      <c r="DW29" s="666">
        <v>20.2</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152214</v>
      </c>
      <c r="S30" s="664"/>
      <c r="T30" s="664"/>
      <c r="U30" s="664"/>
      <c r="V30" s="664"/>
      <c r="W30" s="664"/>
      <c r="X30" s="664"/>
      <c r="Y30" s="665"/>
      <c r="Z30" s="723">
        <v>0.7</v>
      </c>
      <c r="AA30" s="723"/>
      <c r="AB30" s="723"/>
      <c r="AC30" s="723"/>
      <c r="AD30" s="724" t="s">
        <v>240</v>
      </c>
      <c r="AE30" s="724"/>
      <c r="AF30" s="724"/>
      <c r="AG30" s="724"/>
      <c r="AH30" s="724"/>
      <c r="AI30" s="724"/>
      <c r="AJ30" s="724"/>
      <c r="AK30" s="724"/>
      <c r="AL30" s="666" t="s">
        <v>127</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98.4</v>
      </c>
      <c r="BH30" s="742"/>
      <c r="BI30" s="742"/>
      <c r="BJ30" s="742"/>
      <c r="BK30" s="742"/>
      <c r="BL30" s="742"/>
      <c r="BM30" s="743">
        <v>92.2</v>
      </c>
      <c r="BN30" s="742"/>
      <c r="BO30" s="742"/>
      <c r="BP30" s="742"/>
      <c r="BQ30" s="744"/>
      <c r="BR30" s="741">
        <v>98.3</v>
      </c>
      <c r="BS30" s="742"/>
      <c r="BT30" s="742"/>
      <c r="BU30" s="742"/>
      <c r="BV30" s="742"/>
      <c r="BW30" s="742"/>
      <c r="BX30" s="743">
        <v>91.9</v>
      </c>
      <c r="BY30" s="742"/>
      <c r="BZ30" s="742"/>
      <c r="CA30" s="742"/>
      <c r="CB30" s="744"/>
      <c r="CD30" s="747"/>
      <c r="CE30" s="748"/>
      <c r="CF30" s="705" t="s">
        <v>307</v>
      </c>
      <c r="CG30" s="702"/>
      <c r="CH30" s="702"/>
      <c r="CI30" s="702"/>
      <c r="CJ30" s="702"/>
      <c r="CK30" s="702"/>
      <c r="CL30" s="702"/>
      <c r="CM30" s="702"/>
      <c r="CN30" s="702"/>
      <c r="CO30" s="702"/>
      <c r="CP30" s="702"/>
      <c r="CQ30" s="703"/>
      <c r="CR30" s="661">
        <v>3177981</v>
      </c>
      <c r="CS30" s="664"/>
      <c r="CT30" s="664"/>
      <c r="CU30" s="664"/>
      <c r="CV30" s="664"/>
      <c r="CW30" s="664"/>
      <c r="CX30" s="664"/>
      <c r="CY30" s="665"/>
      <c r="CZ30" s="666">
        <v>15.7</v>
      </c>
      <c r="DA30" s="695"/>
      <c r="DB30" s="695"/>
      <c r="DC30" s="696"/>
      <c r="DD30" s="669">
        <v>3112282</v>
      </c>
      <c r="DE30" s="664"/>
      <c r="DF30" s="664"/>
      <c r="DG30" s="664"/>
      <c r="DH30" s="664"/>
      <c r="DI30" s="664"/>
      <c r="DJ30" s="664"/>
      <c r="DK30" s="665"/>
      <c r="DL30" s="669">
        <v>2637766</v>
      </c>
      <c r="DM30" s="664"/>
      <c r="DN30" s="664"/>
      <c r="DO30" s="664"/>
      <c r="DP30" s="664"/>
      <c r="DQ30" s="664"/>
      <c r="DR30" s="664"/>
      <c r="DS30" s="664"/>
      <c r="DT30" s="664"/>
      <c r="DU30" s="664"/>
      <c r="DV30" s="665"/>
      <c r="DW30" s="666">
        <v>19.399999999999999</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50073</v>
      </c>
      <c r="S31" s="664"/>
      <c r="T31" s="664"/>
      <c r="U31" s="664"/>
      <c r="V31" s="664"/>
      <c r="W31" s="664"/>
      <c r="X31" s="664"/>
      <c r="Y31" s="665"/>
      <c r="Z31" s="723">
        <v>0.2</v>
      </c>
      <c r="AA31" s="723"/>
      <c r="AB31" s="723"/>
      <c r="AC31" s="723"/>
      <c r="AD31" s="724" t="s">
        <v>127</v>
      </c>
      <c r="AE31" s="724"/>
      <c r="AF31" s="724"/>
      <c r="AG31" s="724"/>
      <c r="AH31" s="724"/>
      <c r="AI31" s="724"/>
      <c r="AJ31" s="724"/>
      <c r="AK31" s="724"/>
      <c r="AL31" s="666" t="s">
        <v>240</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96.6</v>
      </c>
      <c r="BN31" s="740"/>
      <c r="BO31" s="740"/>
      <c r="BP31" s="740"/>
      <c r="BQ31" s="701"/>
      <c r="BR31" s="739">
        <v>99</v>
      </c>
      <c r="BS31" s="662"/>
      <c r="BT31" s="662"/>
      <c r="BU31" s="662"/>
      <c r="BV31" s="662"/>
      <c r="BW31" s="662"/>
      <c r="BX31" s="667">
        <v>96.1</v>
      </c>
      <c r="BY31" s="740"/>
      <c r="BZ31" s="740"/>
      <c r="CA31" s="740"/>
      <c r="CB31" s="701"/>
      <c r="CD31" s="747"/>
      <c r="CE31" s="748"/>
      <c r="CF31" s="705" t="s">
        <v>311</v>
      </c>
      <c r="CG31" s="702"/>
      <c r="CH31" s="702"/>
      <c r="CI31" s="702"/>
      <c r="CJ31" s="702"/>
      <c r="CK31" s="702"/>
      <c r="CL31" s="702"/>
      <c r="CM31" s="702"/>
      <c r="CN31" s="702"/>
      <c r="CO31" s="702"/>
      <c r="CP31" s="702"/>
      <c r="CQ31" s="703"/>
      <c r="CR31" s="661">
        <v>110540</v>
      </c>
      <c r="CS31" s="662"/>
      <c r="CT31" s="662"/>
      <c r="CU31" s="662"/>
      <c r="CV31" s="662"/>
      <c r="CW31" s="662"/>
      <c r="CX31" s="662"/>
      <c r="CY31" s="663"/>
      <c r="CZ31" s="666">
        <v>0.5</v>
      </c>
      <c r="DA31" s="695"/>
      <c r="DB31" s="695"/>
      <c r="DC31" s="696"/>
      <c r="DD31" s="669">
        <v>106809</v>
      </c>
      <c r="DE31" s="662"/>
      <c r="DF31" s="662"/>
      <c r="DG31" s="662"/>
      <c r="DH31" s="662"/>
      <c r="DI31" s="662"/>
      <c r="DJ31" s="662"/>
      <c r="DK31" s="663"/>
      <c r="DL31" s="669">
        <v>106809</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292179</v>
      </c>
      <c r="S32" s="664"/>
      <c r="T32" s="664"/>
      <c r="U32" s="664"/>
      <c r="V32" s="664"/>
      <c r="W32" s="664"/>
      <c r="X32" s="664"/>
      <c r="Y32" s="665"/>
      <c r="Z32" s="723">
        <v>1.4</v>
      </c>
      <c r="AA32" s="723"/>
      <c r="AB32" s="723"/>
      <c r="AC32" s="723"/>
      <c r="AD32" s="724" t="s">
        <v>240</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97.8</v>
      </c>
      <c r="BH32" s="677"/>
      <c r="BI32" s="677"/>
      <c r="BJ32" s="677"/>
      <c r="BK32" s="677"/>
      <c r="BL32" s="677"/>
      <c r="BM32" s="721">
        <v>88.7</v>
      </c>
      <c r="BN32" s="677"/>
      <c r="BO32" s="677"/>
      <c r="BP32" s="677"/>
      <c r="BQ32" s="714"/>
      <c r="BR32" s="738">
        <v>97.6</v>
      </c>
      <c r="BS32" s="677"/>
      <c r="BT32" s="677"/>
      <c r="BU32" s="677"/>
      <c r="BV32" s="677"/>
      <c r="BW32" s="677"/>
      <c r="BX32" s="721">
        <v>88.6</v>
      </c>
      <c r="BY32" s="677"/>
      <c r="BZ32" s="677"/>
      <c r="CA32" s="677"/>
      <c r="CB32" s="714"/>
      <c r="CD32" s="749"/>
      <c r="CE32" s="750"/>
      <c r="CF32" s="705" t="s">
        <v>314</v>
      </c>
      <c r="CG32" s="702"/>
      <c r="CH32" s="702"/>
      <c r="CI32" s="702"/>
      <c r="CJ32" s="702"/>
      <c r="CK32" s="702"/>
      <c r="CL32" s="702"/>
      <c r="CM32" s="702"/>
      <c r="CN32" s="702"/>
      <c r="CO32" s="702"/>
      <c r="CP32" s="702"/>
      <c r="CQ32" s="703"/>
      <c r="CR32" s="661">
        <v>651</v>
      </c>
      <c r="CS32" s="664"/>
      <c r="CT32" s="664"/>
      <c r="CU32" s="664"/>
      <c r="CV32" s="664"/>
      <c r="CW32" s="664"/>
      <c r="CX32" s="664"/>
      <c r="CY32" s="665"/>
      <c r="CZ32" s="666">
        <v>0</v>
      </c>
      <c r="DA32" s="695"/>
      <c r="DB32" s="695"/>
      <c r="DC32" s="696"/>
      <c r="DD32" s="669">
        <v>651</v>
      </c>
      <c r="DE32" s="664"/>
      <c r="DF32" s="664"/>
      <c r="DG32" s="664"/>
      <c r="DH32" s="664"/>
      <c r="DI32" s="664"/>
      <c r="DJ32" s="664"/>
      <c r="DK32" s="665"/>
      <c r="DL32" s="669">
        <v>651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942522</v>
      </c>
      <c r="S33" s="664"/>
      <c r="T33" s="664"/>
      <c r="U33" s="664"/>
      <c r="V33" s="664"/>
      <c r="W33" s="664"/>
      <c r="X33" s="664"/>
      <c r="Y33" s="665"/>
      <c r="Z33" s="723">
        <v>4.4000000000000004</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8808331</v>
      </c>
      <c r="CS33" s="662"/>
      <c r="CT33" s="662"/>
      <c r="CU33" s="662"/>
      <c r="CV33" s="662"/>
      <c r="CW33" s="662"/>
      <c r="CX33" s="662"/>
      <c r="CY33" s="663"/>
      <c r="CZ33" s="666">
        <v>43.5</v>
      </c>
      <c r="DA33" s="695"/>
      <c r="DB33" s="695"/>
      <c r="DC33" s="696"/>
      <c r="DD33" s="669">
        <v>6949951</v>
      </c>
      <c r="DE33" s="662"/>
      <c r="DF33" s="662"/>
      <c r="DG33" s="662"/>
      <c r="DH33" s="662"/>
      <c r="DI33" s="662"/>
      <c r="DJ33" s="662"/>
      <c r="DK33" s="663"/>
      <c r="DL33" s="669">
        <v>5814102</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293005</v>
      </c>
      <c r="S34" s="664"/>
      <c r="T34" s="664"/>
      <c r="U34" s="664"/>
      <c r="V34" s="664"/>
      <c r="W34" s="664"/>
      <c r="X34" s="664"/>
      <c r="Y34" s="665"/>
      <c r="Z34" s="723">
        <v>1.4</v>
      </c>
      <c r="AA34" s="723"/>
      <c r="AB34" s="723"/>
      <c r="AC34" s="723"/>
      <c r="AD34" s="724">
        <v>168</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2743096</v>
      </c>
      <c r="CS34" s="664"/>
      <c r="CT34" s="664"/>
      <c r="CU34" s="664"/>
      <c r="CV34" s="664"/>
      <c r="CW34" s="664"/>
      <c r="CX34" s="664"/>
      <c r="CY34" s="665"/>
      <c r="CZ34" s="666">
        <v>13.6</v>
      </c>
      <c r="DA34" s="695"/>
      <c r="DB34" s="695"/>
      <c r="DC34" s="696"/>
      <c r="DD34" s="669">
        <v>1845707</v>
      </c>
      <c r="DE34" s="664"/>
      <c r="DF34" s="664"/>
      <c r="DG34" s="664"/>
      <c r="DH34" s="664"/>
      <c r="DI34" s="664"/>
      <c r="DJ34" s="664"/>
      <c r="DK34" s="665"/>
      <c r="DL34" s="669">
        <v>1641019</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2390532</v>
      </c>
      <c r="S35" s="664"/>
      <c r="T35" s="664"/>
      <c r="U35" s="664"/>
      <c r="V35" s="664"/>
      <c r="W35" s="664"/>
      <c r="X35" s="664"/>
      <c r="Y35" s="665"/>
      <c r="Z35" s="723">
        <v>11.1</v>
      </c>
      <c r="AA35" s="723"/>
      <c r="AB35" s="723"/>
      <c r="AC35" s="723"/>
      <c r="AD35" s="724" t="s">
        <v>240</v>
      </c>
      <c r="AE35" s="724"/>
      <c r="AF35" s="724"/>
      <c r="AG35" s="724"/>
      <c r="AH35" s="724"/>
      <c r="AI35" s="724"/>
      <c r="AJ35" s="724"/>
      <c r="AK35" s="724"/>
      <c r="AL35" s="666" t="s">
        <v>240</v>
      </c>
      <c r="AM35" s="667"/>
      <c r="AN35" s="667"/>
      <c r="AO35" s="725"/>
      <c r="AP35" s="234"/>
      <c r="AQ35" s="729" t="s">
        <v>322</v>
      </c>
      <c r="AR35" s="730"/>
      <c r="AS35" s="730"/>
      <c r="AT35" s="730"/>
      <c r="AU35" s="730"/>
      <c r="AV35" s="730"/>
      <c r="AW35" s="730"/>
      <c r="AX35" s="730"/>
      <c r="AY35" s="731"/>
      <c r="AZ35" s="726">
        <v>4312539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59478</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233471</v>
      </c>
      <c r="CS35" s="662"/>
      <c r="CT35" s="662"/>
      <c r="CU35" s="662"/>
      <c r="CV35" s="662"/>
      <c r="CW35" s="662"/>
      <c r="CX35" s="662"/>
      <c r="CY35" s="663"/>
      <c r="CZ35" s="666">
        <v>1.2</v>
      </c>
      <c r="DA35" s="695"/>
      <c r="DB35" s="695"/>
      <c r="DC35" s="696"/>
      <c r="DD35" s="669">
        <v>190654</v>
      </c>
      <c r="DE35" s="662"/>
      <c r="DF35" s="662"/>
      <c r="DG35" s="662"/>
      <c r="DH35" s="662"/>
      <c r="DI35" s="662"/>
      <c r="DJ35" s="662"/>
      <c r="DK35" s="663"/>
      <c r="DL35" s="669">
        <v>190238</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2179095</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12458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3081147</v>
      </c>
      <c r="CS36" s="664"/>
      <c r="CT36" s="664"/>
      <c r="CU36" s="664"/>
      <c r="CV36" s="664"/>
      <c r="CW36" s="664"/>
      <c r="CX36" s="664"/>
      <c r="CY36" s="665"/>
      <c r="CZ36" s="666">
        <v>15.2</v>
      </c>
      <c r="DA36" s="695"/>
      <c r="DB36" s="695"/>
      <c r="DC36" s="696"/>
      <c r="DD36" s="669">
        <v>2540291</v>
      </c>
      <c r="DE36" s="664"/>
      <c r="DF36" s="664"/>
      <c r="DG36" s="664"/>
      <c r="DH36" s="664"/>
      <c r="DI36" s="664"/>
      <c r="DJ36" s="664"/>
      <c r="DK36" s="665"/>
      <c r="DL36" s="669">
        <v>2135942</v>
      </c>
      <c r="DM36" s="664"/>
      <c r="DN36" s="664"/>
      <c r="DO36" s="664"/>
      <c r="DP36" s="664"/>
      <c r="DQ36" s="664"/>
      <c r="DR36" s="664"/>
      <c r="DS36" s="664"/>
      <c r="DT36" s="664"/>
      <c r="DU36" s="664"/>
      <c r="DV36" s="665"/>
      <c r="DW36" s="666">
        <v>15.7</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539732</v>
      </c>
      <c r="S37" s="664"/>
      <c r="T37" s="664"/>
      <c r="U37" s="664"/>
      <c r="V37" s="664"/>
      <c r="W37" s="664"/>
      <c r="X37" s="664"/>
      <c r="Y37" s="665"/>
      <c r="Z37" s="723">
        <v>2.5</v>
      </c>
      <c r="AA37" s="723"/>
      <c r="AB37" s="723"/>
      <c r="AC37" s="723"/>
      <c r="AD37" s="724" t="s">
        <v>240</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241789</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4113</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141596</v>
      </c>
      <c r="CS37" s="662"/>
      <c r="CT37" s="662"/>
      <c r="CU37" s="662"/>
      <c r="CV37" s="662"/>
      <c r="CW37" s="662"/>
      <c r="CX37" s="662"/>
      <c r="CY37" s="663"/>
      <c r="CZ37" s="666">
        <v>0.7</v>
      </c>
      <c r="DA37" s="695"/>
      <c r="DB37" s="695"/>
      <c r="DC37" s="696"/>
      <c r="DD37" s="669">
        <v>141596</v>
      </c>
      <c r="DE37" s="662"/>
      <c r="DF37" s="662"/>
      <c r="DG37" s="662"/>
      <c r="DH37" s="662"/>
      <c r="DI37" s="662"/>
      <c r="DJ37" s="662"/>
      <c r="DK37" s="663"/>
      <c r="DL37" s="669">
        <v>141596</v>
      </c>
      <c r="DM37" s="662"/>
      <c r="DN37" s="662"/>
      <c r="DO37" s="662"/>
      <c r="DP37" s="662"/>
      <c r="DQ37" s="662"/>
      <c r="DR37" s="662"/>
      <c r="DS37" s="662"/>
      <c r="DT37" s="662"/>
      <c r="DU37" s="662"/>
      <c r="DV37" s="663"/>
      <c r="DW37" s="666">
        <v>1</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21456331</v>
      </c>
      <c r="S38" s="713"/>
      <c r="T38" s="713"/>
      <c r="U38" s="713"/>
      <c r="V38" s="713"/>
      <c r="W38" s="713"/>
      <c r="X38" s="713"/>
      <c r="Y38" s="718"/>
      <c r="Z38" s="719">
        <v>100</v>
      </c>
      <c r="AA38" s="719"/>
      <c r="AB38" s="719"/>
      <c r="AC38" s="719"/>
      <c r="AD38" s="720">
        <v>13068680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195000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6337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1849838</v>
      </c>
      <c r="CS38" s="664"/>
      <c r="CT38" s="664"/>
      <c r="CU38" s="664"/>
      <c r="CV38" s="664"/>
      <c r="CW38" s="664"/>
      <c r="CX38" s="664"/>
      <c r="CY38" s="665"/>
      <c r="CZ38" s="666">
        <v>9.1</v>
      </c>
      <c r="DA38" s="695"/>
      <c r="DB38" s="695"/>
      <c r="DC38" s="696"/>
      <c r="DD38" s="669">
        <v>1611275</v>
      </c>
      <c r="DE38" s="664"/>
      <c r="DF38" s="664"/>
      <c r="DG38" s="664"/>
      <c r="DH38" s="664"/>
      <c r="DI38" s="664"/>
      <c r="DJ38" s="664"/>
      <c r="DK38" s="665"/>
      <c r="DL38" s="669">
        <v>1446329</v>
      </c>
      <c r="DM38" s="664"/>
      <c r="DN38" s="664"/>
      <c r="DO38" s="664"/>
      <c r="DP38" s="664"/>
      <c r="DQ38" s="664"/>
      <c r="DR38" s="664"/>
      <c r="DS38" s="664"/>
      <c r="DT38" s="664"/>
      <c r="DU38" s="664"/>
      <c r="DV38" s="665"/>
      <c r="DW38" s="666">
        <v>10.6</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5547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200021</v>
      </c>
      <c r="CS39" s="662"/>
      <c r="CT39" s="662"/>
      <c r="CU39" s="662"/>
      <c r="CV39" s="662"/>
      <c r="CW39" s="662"/>
      <c r="CX39" s="662"/>
      <c r="CY39" s="663"/>
      <c r="CZ39" s="666">
        <v>1</v>
      </c>
      <c r="DA39" s="695"/>
      <c r="DB39" s="695"/>
      <c r="DC39" s="696"/>
      <c r="DD39" s="669">
        <v>90804</v>
      </c>
      <c r="DE39" s="662"/>
      <c r="DF39" s="662"/>
      <c r="DG39" s="662"/>
      <c r="DH39" s="662"/>
      <c r="DI39" s="662"/>
      <c r="DJ39" s="662"/>
      <c r="DK39" s="663"/>
      <c r="DL39" s="669" t="s">
        <v>127</v>
      </c>
      <c r="DM39" s="662"/>
      <c r="DN39" s="662"/>
      <c r="DO39" s="662"/>
      <c r="DP39" s="662"/>
      <c r="DQ39" s="662"/>
      <c r="DR39" s="662"/>
      <c r="DS39" s="662"/>
      <c r="DT39" s="662"/>
      <c r="DU39" s="662"/>
      <c r="DV39" s="663"/>
      <c r="DW39" s="666" t="s">
        <v>240</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325695</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240</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700758</v>
      </c>
      <c r="CS40" s="664"/>
      <c r="CT40" s="664"/>
      <c r="CU40" s="664"/>
      <c r="CV40" s="664"/>
      <c r="CW40" s="664"/>
      <c r="CX40" s="664"/>
      <c r="CY40" s="665"/>
      <c r="CZ40" s="666">
        <v>3.5</v>
      </c>
      <c r="DA40" s="695"/>
      <c r="DB40" s="695"/>
      <c r="DC40" s="696"/>
      <c r="DD40" s="669">
        <v>671220</v>
      </c>
      <c r="DE40" s="664"/>
      <c r="DF40" s="664"/>
      <c r="DG40" s="664"/>
      <c r="DH40" s="664"/>
      <c r="DI40" s="664"/>
      <c r="DJ40" s="664"/>
      <c r="DK40" s="665"/>
      <c r="DL40" s="669">
        <v>400574</v>
      </c>
      <c r="DM40" s="664"/>
      <c r="DN40" s="664"/>
      <c r="DO40" s="664"/>
      <c r="DP40" s="664"/>
      <c r="DQ40" s="664"/>
      <c r="DR40" s="664"/>
      <c r="DS40" s="664"/>
      <c r="DT40" s="664"/>
      <c r="DU40" s="664"/>
      <c r="DV40" s="665"/>
      <c r="DW40" s="666">
        <v>2.9</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1365413</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395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2670930</v>
      </c>
      <c r="CS42" s="664"/>
      <c r="CT42" s="664"/>
      <c r="CU42" s="664"/>
      <c r="CV42" s="664"/>
      <c r="CW42" s="664"/>
      <c r="CX42" s="664"/>
      <c r="CY42" s="665"/>
      <c r="CZ42" s="666">
        <v>13.2</v>
      </c>
      <c r="DA42" s="667"/>
      <c r="DB42" s="667"/>
      <c r="DC42" s="668"/>
      <c r="DD42" s="669">
        <v>443980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22380</v>
      </c>
      <c r="CS43" s="662"/>
      <c r="CT43" s="662"/>
      <c r="CU43" s="662"/>
      <c r="CV43" s="662"/>
      <c r="CW43" s="662"/>
      <c r="CX43" s="662"/>
      <c r="CY43" s="663"/>
      <c r="CZ43" s="666">
        <v>0.1</v>
      </c>
      <c r="DA43" s="695"/>
      <c r="DB43" s="695"/>
      <c r="DC43" s="696"/>
      <c r="DD43" s="669">
        <v>22380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2195302</v>
      </c>
      <c r="CS44" s="664"/>
      <c r="CT44" s="664"/>
      <c r="CU44" s="664"/>
      <c r="CV44" s="664"/>
      <c r="CW44" s="664"/>
      <c r="CX44" s="664"/>
      <c r="CY44" s="665"/>
      <c r="CZ44" s="666">
        <v>10.9</v>
      </c>
      <c r="DA44" s="667"/>
      <c r="DB44" s="667"/>
      <c r="DC44" s="668"/>
      <c r="DD44" s="669">
        <v>324151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646729</v>
      </c>
      <c r="CS45" s="662"/>
      <c r="CT45" s="662"/>
      <c r="CU45" s="662"/>
      <c r="CV45" s="662"/>
      <c r="CW45" s="662"/>
      <c r="CX45" s="662"/>
      <c r="CY45" s="663"/>
      <c r="CZ45" s="666">
        <v>3.2</v>
      </c>
      <c r="DA45" s="695"/>
      <c r="DB45" s="695"/>
      <c r="DC45" s="696"/>
      <c r="DD45" s="669">
        <v>38288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1454007</v>
      </c>
      <c r="CS46" s="664"/>
      <c r="CT46" s="664"/>
      <c r="CU46" s="664"/>
      <c r="CV46" s="664"/>
      <c r="CW46" s="664"/>
      <c r="CX46" s="664"/>
      <c r="CY46" s="665"/>
      <c r="CZ46" s="666">
        <v>7.2</v>
      </c>
      <c r="DA46" s="667"/>
      <c r="DB46" s="667"/>
      <c r="DC46" s="668"/>
      <c r="DD46" s="669">
        <v>200506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475628</v>
      </c>
      <c r="CS47" s="662"/>
      <c r="CT47" s="662"/>
      <c r="CU47" s="662"/>
      <c r="CV47" s="662"/>
      <c r="CW47" s="662"/>
      <c r="CX47" s="662"/>
      <c r="CY47" s="663"/>
      <c r="CZ47" s="666">
        <v>2.4</v>
      </c>
      <c r="DA47" s="695"/>
      <c r="DB47" s="695"/>
      <c r="DC47" s="696"/>
      <c r="DD47" s="669">
        <v>119829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240</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20231200</v>
      </c>
      <c r="CS49" s="677"/>
      <c r="CT49" s="677"/>
      <c r="CU49" s="677"/>
      <c r="CV49" s="677"/>
      <c r="CW49" s="677"/>
      <c r="CX49" s="677"/>
      <c r="CY49" s="678"/>
      <c r="CZ49" s="679">
        <v>100</v>
      </c>
      <c r="DA49" s="680"/>
      <c r="DB49" s="680"/>
      <c r="DC49" s="681"/>
      <c r="DD49" s="682">
        <v>14489073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s3SAztsXO0dDmSvbqbL5m9C14rXcI+GKECOUeIeO8mpJP+hPd24L6Qb1Znw7tiL3VkVlxxLtKHpwtiDS5NhhQ==" saltValue="RLkng5CRDX4Ta+WmlWUN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4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21421</v>
      </c>
      <c r="R7" s="1194"/>
      <c r="S7" s="1194"/>
      <c r="T7" s="1194"/>
      <c r="U7" s="1194"/>
      <c r="V7" s="1194">
        <v>20209</v>
      </c>
      <c r="W7" s="1194"/>
      <c r="X7" s="1194"/>
      <c r="Y7" s="1194"/>
      <c r="Z7" s="1194"/>
      <c r="AA7" s="1194">
        <v>1212</v>
      </c>
      <c r="AB7" s="1194"/>
      <c r="AC7" s="1194"/>
      <c r="AD7" s="1194"/>
      <c r="AE7" s="1195"/>
      <c r="AF7" s="1196">
        <v>975</v>
      </c>
      <c r="AG7" s="1197"/>
      <c r="AH7" s="1197"/>
      <c r="AI7" s="1197"/>
      <c r="AJ7" s="1198"/>
      <c r="AK7" s="1180">
        <v>221</v>
      </c>
      <c r="AL7" s="1181"/>
      <c r="AM7" s="1181"/>
      <c r="AN7" s="1181"/>
      <c r="AO7" s="1181"/>
      <c r="AP7" s="1181">
        <v>25631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17</v>
      </c>
      <c r="CI7" s="1178"/>
      <c r="CJ7" s="1178"/>
      <c r="CK7" s="1178"/>
      <c r="CL7" s="1179"/>
      <c r="CM7" s="1177">
        <v>241</v>
      </c>
      <c r="CN7" s="1178"/>
      <c r="CO7" s="1178"/>
      <c r="CP7" s="1178"/>
      <c r="CQ7" s="1179"/>
      <c r="CR7" s="1177">
        <v>93</v>
      </c>
      <c r="CS7" s="1178"/>
      <c r="CT7" s="1178"/>
      <c r="CU7" s="1178"/>
      <c r="CV7" s="1179"/>
      <c r="CW7" s="1177" t="s">
        <v>612</v>
      </c>
      <c r="CX7" s="1178"/>
      <c r="CY7" s="1178"/>
      <c r="CZ7" s="1178"/>
      <c r="DA7" s="1179"/>
      <c r="DB7" s="1177" t="s">
        <v>613</v>
      </c>
      <c r="DC7" s="1178"/>
      <c r="DD7" s="1178"/>
      <c r="DE7" s="1178"/>
      <c r="DF7" s="1179"/>
      <c r="DG7" s="1177" t="s">
        <v>615</v>
      </c>
      <c r="DH7" s="1178"/>
      <c r="DI7" s="1178"/>
      <c r="DJ7" s="1178"/>
      <c r="DK7" s="1179"/>
      <c r="DL7" s="1177" t="s">
        <v>608</v>
      </c>
      <c r="DM7" s="1178"/>
      <c r="DN7" s="1178"/>
      <c r="DO7" s="1178"/>
      <c r="DP7" s="1179"/>
      <c r="DQ7" s="1177" t="s">
        <v>608</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16</v>
      </c>
      <c r="R8" s="1133"/>
      <c r="S8" s="1133"/>
      <c r="T8" s="1133"/>
      <c r="U8" s="1133"/>
      <c r="V8" s="1133">
        <v>10</v>
      </c>
      <c r="W8" s="1133"/>
      <c r="X8" s="1133"/>
      <c r="Y8" s="1133"/>
      <c r="Z8" s="1133"/>
      <c r="AA8" s="1133">
        <v>5</v>
      </c>
      <c r="AB8" s="1133"/>
      <c r="AC8" s="1133"/>
      <c r="AD8" s="1133"/>
      <c r="AE8" s="1134"/>
      <c r="AF8" s="1108">
        <v>5</v>
      </c>
      <c r="AG8" s="1109"/>
      <c r="AH8" s="1109"/>
      <c r="AI8" s="1109"/>
      <c r="AJ8" s="1110"/>
      <c r="AK8" s="1175" t="s">
        <v>608</v>
      </c>
      <c r="AL8" s="1176"/>
      <c r="AM8" s="1176"/>
      <c r="AN8" s="1176"/>
      <c r="AO8" s="1176"/>
      <c r="AP8" s="1176">
        <v>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8</v>
      </c>
      <c r="CI8" s="1079"/>
      <c r="CJ8" s="1079"/>
      <c r="CK8" s="1079"/>
      <c r="CL8" s="1080"/>
      <c r="CM8" s="1078">
        <v>223</v>
      </c>
      <c r="CN8" s="1079"/>
      <c r="CO8" s="1079"/>
      <c r="CP8" s="1079"/>
      <c r="CQ8" s="1080"/>
      <c r="CR8" s="1078">
        <v>810</v>
      </c>
      <c r="CS8" s="1079"/>
      <c r="CT8" s="1079"/>
      <c r="CU8" s="1079"/>
      <c r="CV8" s="1080"/>
      <c r="CW8" s="1078" t="s">
        <v>608</v>
      </c>
      <c r="CX8" s="1079"/>
      <c r="CY8" s="1079"/>
      <c r="CZ8" s="1079"/>
      <c r="DA8" s="1080"/>
      <c r="DB8" s="1078">
        <v>535</v>
      </c>
      <c r="DC8" s="1079"/>
      <c r="DD8" s="1079"/>
      <c r="DE8" s="1079"/>
      <c r="DF8" s="1080"/>
      <c r="DG8" s="1078" t="s">
        <v>608</v>
      </c>
      <c r="DH8" s="1079"/>
      <c r="DI8" s="1079"/>
      <c r="DJ8" s="1079"/>
      <c r="DK8" s="1080"/>
      <c r="DL8" s="1078" t="s">
        <v>608</v>
      </c>
      <c r="DM8" s="1079"/>
      <c r="DN8" s="1079"/>
      <c r="DO8" s="1079"/>
      <c r="DP8" s="1080"/>
      <c r="DQ8" s="1078" t="s">
        <v>611</v>
      </c>
      <c r="DR8" s="1079"/>
      <c r="DS8" s="1079"/>
      <c r="DT8" s="1079"/>
      <c r="DU8" s="1080"/>
      <c r="DV8" s="1081"/>
      <c r="DW8" s="1082"/>
      <c r="DX8" s="1082"/>
      <c r="DY8" s="1082"/>
      <c r="DZ8" s="1083"/>
      <c r="EA8" s="254"/>
    </row>
    <row r="9" spans="1:131" s="255" customFormat="1" ht="26.25" customHeight="1" x14ac:dyDescent="0.15">
      <c r="A9" s="261">
        <v>3</v>
      </c>
      <c r="B9" s="1126" t="s">
        <v>382</v>
      </c>
      <c r="C9" s="1127"/>
      <c r="D9" s="1127"/>
      <c r="E9" s="1127"/>
      <c r="F9" s="1127"/>
      <c r="G9" s="1127"/>
      <c r="H9" s="1127"/>
      <c r="I9" s="1127"/>
      <c r="J9" s="1127"/>
      <c r="K9" s="1127"/>
      <c r="L9" s="1127"/>
      <c r="M9" s="1127"/>
      <c r="N9" s="1127"/>
      <c r="O9" s="1127"/>
      <c r="P9" s="1128"/>
      <c r="Q9" s="1132">
        <v>1</v>
      </c>
      <c r="R9" s="1133"/>
      <c r="S9" s="1133"/>
      <c r="T9" s="1133"/>
      <c r="U9" s="1133"/>
      <c r="V9" s="1133">
        <v>1</v>
      </c>
      <c r="W9" s="1133"/>
      <c r="X9" s="1133"/>
      <c r="Y9" s="1133"/>
      <c r="Z9" s="1133"/>
      <c r="AA9" s="1133">
        <v>0</v>
      </c>
      <c r="AB9" s="1133"/>
      <c r="AC9" s="1133"/>
      <c r="AD9" s="1133"/>
      <c r="AE9" s="1134"/>
      <c r="AF9" s="1108">
        <v>0</v>
      </c>
      <c r="AG9" s="1109"/>
      <c r="AH9" s="1109"/>
      <c r="AI9" s="1109"/>
      <c r="AJ9" s="1110"/>
      <c r="AK9" s="1175">
        <v>1</v>
      </c>
      <c r="AL9" s="1176"/>
      <c r="AM9" s="1176"/>
      <c r="AN9" s="1176"/>
      <c r="AO9" s="1176"/>
      <c r="AP9" s="1176" t="s">
        <v>608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4</v>
      </c>
      <c r="CI9" s="1079"/>
      <c r="CJ9" s="1079"/>
      <c r="CK9" s="1079"/>
      <c r="CL9" s="1080"/>
      <c r="CM9" s="1078">
        <v>10</v>
      </c>
      <c r="CN9" s="1079"/>
      <c r="CO9" s="1079"/>
      <c r="CP9" s="1079"/>
      <c r="CQ9" s="1080"/>
      <c r="CR9" s="1078">
        <v>5</v>
      </c>
      <c r="CS9" s="1079"/>
      <c r="CT9" s="1079"/>
      <c r="CU9" s="1079"/>
      <c r="CV9" s="1080"/>
      <c r="CW9" s="1078" t="s">
        <v>608</v>
      </c>
      <c r="CX9" s="1079"/>
      <c r="CY9" s="1079"/>
      <c r="CZ9" s="1079"/>
      <c r="DA9" s="1080"/>
      <c r="DB9" s="1078" t="s">
        <v>608</v>
      </c>
      <c r="DC9" s="1079"/>
      <c r="DD9" s="1079"/>
      <c r="DE9" s="1079"/>
      <c r="DF9" s="1080"/>
      <c r="DG9" s="1078" t="s">
        <v>616</v>
      </c>
      <c r="DH9" s="1079"/>
      <c r="DI9" s="1079"/>
      <c r="DJ9" s="1079"/>
      <c r="DK9" s="1080"/>
      <c r="DL9" s="1078">
        <v>8</v>
      </c>
      <c r="DM9" s="1079"/>
      <c r="DN9" s="1079"/>
      <c r="DO9" s="1079"/>
      <c r="DP9" s="1080"/>
      <c r="DQ9" s="1078">
        <v>1</v>
      </c>
      <c r="DR9" s="1079"/>
      <c r="DS9" s="1079"/>
      <c r="DT9" s="1079"/>
      <c r="DU9" s="1080"/>
      <c r="DV9" s="1081"/>
      <c r="DW9" s="1082"/>
      <c r="DX9" s="1082"/>
      <c r="DY9" s="1082"/>
      <c r="DZ9" s="1083"/>
      <c r="EA9" s="254"/>
    </row>
    <row r="10" spans="1:131" s="255" customFormat="1" ht="26.25" customHeight="1" x14ac:dyDescent="0.15">
      <c r="A10" s="261">
        <v>4</v>
      </c>
      <c r="B10" s="1126" t="s">
        <v>383</v>
      </c>
      <c r="C10" s="1127"/>
      <c r="D10" s="1127"/>
      <c r="E10" s="1127"/>
      <c r="F10" s="1127"/>
      <c r="G10" s="1127"/>
      <c r="H10" s="1127"/>
      <c r="I10" s="1127"/>
      <c r="J10" s="1127"/>
      <c r="K10" s="1127"/>
      <c r="L10" s="1127"/>
      <c r="M10" s="1127"/>
      <c r="N10" s="1127"/>
      <c r="O10" s="1127"/>
      <c r="P10" s="1128"/>
      <c r="Q10" s="1132">
        <v>23</v>
      </c>
      <c r="R10" s="1133"/>
      <c r="S10" s="1133"/>
      <c r="T10" s="1133"/>
      <c r="U10" s="1133"/>
      <c r="V10" s="1133">
        <v>16</v>
      </c>
      <c r="W10" s="1133"/>
      <c r="X10" s="1133"/>
      <c r="Y10" s="1133"/>
      <c r="Z10" s="1133"/>
      <c r="AA10" s="1133">
        <v>8</v>
      </c>
      <c r="AB10" s="1133"/>
      <c r="AC10" s="1133"/>
      <c r="AD10" s="1133"/>
      <c r="AE10" s="1134"/>
      <c r="AF10" s="1108">
        <v>8</v>
      </c>
      <c r="AG10" s="1109"/>
      <c r="AH10" s="1109"/>
      <c r="AI10" s="1109"/>
      <c r="AJ10" s="1110"/>
      <c r="AK10" s="1175" t="s">
        <v>609</v>
      </c>
      <c r="AL10" s="1176"/>
      <c r="AM10" s="1176"/>
      <c r="AN10" s="1176"/>
      <c r="AO10" s="1176"/>
      <c r="AP10" s="1176" t="s">
        <v>608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594</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22</v>
      </c>
      <c r="CN10" s="1079"/>
      <c r="CO10" s="1079"/>
      <c r="CP10" s="1079"/>
      <c r="CQ10" s="1080"/>
      <c r="CR10" s="1078">
        <v>8</v>
      </c>
      <c r="CS10" s="1079"/>
      <c r="CT10" s="1079"/>
      <c r="CU10" s="1079"/>
      <c r="CV10" s="1080"/>
      <c r="CW10" s="1078" t="s">
        <v>608</v>
      </c>
      <c r="CX10" s="1079"/>
      <c r="CY10" s="1079"/>
      <c r="CZ10" s="1079"/>
      <c r="DA10" s="1080"/>
      <c r="DB10" s="1078" t="s">
        <v>614</v>
      </c>
      <c r="DC10" s="1079"/>
      <c r="DD10" s="1079"/>
      <c r="DE10" s="1079"/>
      <c r="DF10" s="1080"/>
      <c r="DG10" s="1078" t="s">
        <v>611</v>
      </c>
      <c r="DH10" s="1079"/>
      <c r="DI10" s="1079"/>
      <c r="DJ10" s="1079"/>
      <c r="DK10" s="1080"/>
      <c r="DL10" s="1078" t="s">
        <v>608</v>
      </c>
      <c r="DM10" s="1079"/>
      <c r="DN10" s="1079"/>
      <c r="DO10" s="1079"/>
      <c r="DP10" s="1080"/>
      <c r="DQ10" s="1078" t="s">
        <v>611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595</v>
      </c>
      <c r="BT11" s="1104"/>
      <c r="BU11" s="1104"/>
      <c r="BV11" s="1104"/>
      <c r="BW11" s="1104"/>
      <c r="BX11" s="1104"/>
      <c r="BY11" s="1104"/>
      <c r="BZ11" s="1104"/>
      <c r="CA11" s="1104"/>
      <c r="CB11" s="1104"/>
      <c r="CC11" s="1104"/>
      <c r="CD11" s="1104"/>
      <c r="CE11" s="1104"/>
      <c r="CF11" s="1104"/>
      <c r="CG11" s="1105"/>
      <c r="CH11" s="1078">
        <v>-8</v>
      </c>
      <c r="CI11" s="1079"/>
      <c r="CJ11" s="1079"/>
      <c r="CK11" s="1079"/>
      <c r="CL11" s="1080"/>
      <c r="CM11" s="1078">
        <v>7</v>
      </c>
      <c r="CN11" s="1079"/>
      <c r="CO11" s="1079"/>
      <c r="CP11" s="1079"/>
      <c r="CQ11" s="1080"/>
      <c r="CR11" s="1078">
        <v>25</v>
      </c>
      <c r="CS11" s="1079"/>
      <c r="CT11" s="1079"/>
      <c r="CU11" s="1079"/>
      <c r="CV11" s="1080"/>
      <c r="CW11" s="1078" t="s">
        <v>608</v>
      </c>
      <c r="CX11" s="1079"/>
      <c r="CY11" s="1079"/>
      <c r="CZ11" s="1079"/>
      <c r="DA11" s="1080"/>
      <c r="DB11" s="1078" t="s">
        <v>611</v>
      </c>
      <c r="DC11" s="1079"/>
      <c r="DD11" s="1079"/>
      <c r="DE11" s="1079"/>
      <c r="DF11" s="1080"/>
      <c r="DG11" s="1078" t="s">
        <v>608</v>
      </c>
      <c r="DH11" s="1079"/>
      <c r="DI11" s="1079"/>
      <c r="DJ11" s="1079"/>
      <c r="DK11" s="1080"/>
      <c r="DL11" s="1078" t="s">
        <v>608</v>
      </c>
      <c r="DM11" s="1079"/>
      <c r="DN11" s="1079"/>
      <c r="DO11" s="1079"/>
      <c r="DP11" s="1080"/>
      <c r="DQ11" s="1078" t="s">
        <v>608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596</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0</v>
      </c>
      <c r="CN12" s="1079"/>
      <c r="CO12" s="1079"/>
      <c r="CP12" s="1079"/>
      <c r="CQ12" s="1080"/>
      <c r="CR12" s="1078">
        <v>47</v>
      </c>
      <c r="CS12" s="1079"/>
      <c r="CT12" s="1079"/>
      <c r="CU12" s="1079"/>
      <c r="CV12" s="1080"/>
      <c r="CW12" s="1078" t="s">
        <v>608</v>
      </c>
      <c r="CX12" s="1079"/>
      <c r="CY12" s="1079"/>
      <c r="CZ12" s="1079"/>
      <c r="DA12" s="1080"/>
      <c r="DB12" s="1078" t="s">
        <v>614</v>
      </c>
      <c r="DC12" s="1079"/>
      <c r="DD12" s="1079"/>
      <c r="DE12" s="1079"/>
      <c r="DF12" s="1080"/>
      <c r="DG12" s="1078" t="s">
        <v>608</v>
      </c>
      <c r="DH12" s="1079"/>
      <c r="DI12" s="1079"/>
      <c r="DJ12" s="1079"/>
      <c r="DK12" s="1080"/>
      <c r="DL12" s="1078" t="s">
        <v>611</v>
      </c>
      <c r="DM12" s="1079"/>
      <c r="DN12" s="1079"/>
      <c r="DO12" s="1079"/>
      <c r="DP12" s="1080"/>
      <c r="DQ12" s="1078" t="s">
        <v>608</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21456</v>
      </c>
      <c r="R23" s="1158"/>
      <c r="S23" s="1158"/>
      <c r="T23" s="1158"/>
      <c r="U23" s="1158"/>
      <c r="V23" s="1158">
        <v>20231</v>
      </c>
      <c r="W23" s="1158"/>
      <c r="X23" s="1158"/>
      <c r="Y23" s="1158"/>
      <c r="Z23" s="1158"/>
      <c r="AA23" s="1158">
        <v>1225</v>
      </c>
      <c r="AB23" s="1158"/>
      <c r="AC23" s="1158"/>
      <c r="AD23" s="1158"/>
      <c r="AE23" s="1159"/>
      <c r="AF23" s="1160">
        <v>989</v>
      </c>
      <c r="AG23" s="1158"/>
      <c r="AH23" s="1158"/>
      <c r="AI23" s="1158"/>
      <c r="AJ23" s="1161"/>
      <c r="AK23" s="1162"/>
      <c r="AL23" s="1163"/>
      <c r="AM23" s="1163"/>
      <c r="AN23" s="1163"/>
      <c r="AO23" s="1163"/>
      <c r="AP23" s="1158">
        <v>25636</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3628</v>
      </c>
      <c r="R28" s="1143"/>
      <c r="S28" s="1143"/>
      <c r="T28" s="1143"/>
      <c r="U28" s="1143"/>
      <c r="V28" s="1143">
        <v>3551</v>
      </c>
      <c r="W28" s="1143"/>
      <c r="X28" s="1143"/>
      <c r="Y28" s="1143"/>
      <c r="Z28" s="1143"/>
      <c r="AA28" s="1143">
        <v>77</v>
      </c>
      <c r="AB28" s="1143"/>
      <c r="AC28" s="1143"/>
      <c r="AD28" s="1143"/>
      <c r="AE28" s="1144"/>
      <c r="AF28" s="1145">
        <v>77</v>
      </c>
      <c r="AG28" s="1143"/>
      <c r="AH28" s="1143"/>
      <c r="AI28" s="1143"/>
      <c r="AJ28" s="1146"/>
      <c r="AK28" s="1147">
        <v>325</v>
      </c>
      <c r="AL28" s="1135"/>
      <c r="AM28" s="1135"/>
      <c r="AN28" s="1135"/>
      <c r="AO28" s="1135"/>
      <c r="AP28" s="1135">
        <v>141</v>
      </c>
      <c r="AQ28" s="1135"/>
      <c r="AR28" s="1135"/>
      <c r="AS28" s="1135"/>
      <c r="AT28" s="1135"/>
      <c r="AU28" s="1135">
        <v>58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4461</v>
      </c>
      <c r="R29" s="1133"/>
      <c r="S29" s="1133"/>
      <c r="T29" s="1133"/>
      <c r="U29" s="1133"/>
      <c r="V29" s="1133">
        <v>4336</v>
      </c>
      <c r="W29" s="1133"/>
      <c r="X29" s="1133"/>
      <c r="Y29" s="1133"/>
      <c r="Z29" s="1133"/>
      <c r="AA29" s="1133">
        <v>125</v>
      </c>
      <c r="AB29" s="1133"/>
      <c r="AC29" s="1133"/>
      <c r="AD29" s="1133"/>
      <c r="AE29" s="1134"/>
      <c r="AF29" s="1108">
        <v>125</v>
      </c>
      <c r="AG29" s="1109"/>
      <c r="AH29" s="1109"/>
      <c r="AI29" s="1109"/>
      <c r="AJ29" s="1110"/>
      <c r="AK29" s="1069">
        <v>676</v>
      </c>
      <c r="AL29" s="1060"/>
      <c r="AM29" s="1060"/>
      <c r="AN29" s="1060"/>
      <c r="AO29" s="1060"/>
      <c r="AP29" s="1060" t="s">
        <v>608</v>
      </c>
      <c r="AQ29" s="1060"/>
      <c r="AR29" s="1060"/>
      <c r="AS29" s="1060"/>
      <c r="AT29" s="1060"/>
      <c r="AU29" s="1060" t="s">
        <v>608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432</v>
      </c>
      <c r="R30" s="1133"/>
      <c r="S30" s="1133"/>
      <c r="T30" s="1133"/>
      <c r="U30" s="1133"/>
      <c r="V30" s="1133">
        <v>431</v>
      </c>
      <c r="W30" s="1133"/>
      <c r="X30" s="1133"/>
      <c r="Y30" s="1133"/>
      <c r="Z30" s="1133"/>
      <c r="AA30" s="1133">
        <v>1</v>
      </c>
      <c r="AB30" s="1133"/>
      <c r="AC30" s="1133"/>
      <c r="AD30" s="1133"/>
      <c r="AE30" s="1134"/>
      <c r="AF30" s="1108">
        <v>1</v>
      </c>
      <c r="AG30" s="1109"/>
      <c r="AH30" s="1109"/>
      <c r="AI30" s="1109"/>
      <c r="AJ30" s="1110"/>
      <c r="AK30" s="1069">
        <v>154</v>
      </c>
      <c r="AL30" s="1060"/>
      <c r="AM30" s="1060"/>
      <c r="AN30" s="1060"/>
      <c r="AO30" s="1060"/>
      <c r="AP30" s="1060" t="s">
        <v>608</v>
      </c>
      <c r="AQ30" s="1060"/>
      <c r="AR30" s="1060"/>
      <c r="AS30" s="1060"/>
      <c r="AT30" s="1060"/>
      <c r="AU30" s="1060" t="s">
        <v>608</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274</v>
      </c>
      <c r="R31" s="1133"/>
      <c r="S31" s="1133"/>
      <c r="T31" s="1133"/>
      <c r="U31" s="1133"/>
      <c r="V31" s="1133">
        <v>267</v>
      </c>
      <c r="W31" s="1133"/>
      <c r="X31" s="1133"/>
      <c r="Y31" s="1133"/>
      <c r="Z31" s="1133"/>
      <c r="AA31" s="1133">
        <v>6</v>
      </c>
      <c r="AB31" s="1133"/>
      <c r="AC31" s="1133"/>
      <c r="AD31" s="1133"/>
      <c r="AE31" s="1134"/>
      <c r="AF31" s="1108">
        <v>6</v>
      </c>
      <c r="AG31" s="1109"/>
      <c r="AH31" s="1109"/>
      <c r="AI31" s="1109"/>
      <c r="AJ31" s="1110"/>
      <c r="AK31" s="1069">
        <v>0</v>
      </c>
      <c r="AL31" s="1060"/>
      <c r="AM31" s="1060"/>
      <c r="AN31" s="1060"/>
      <c r="AO31" s="1060"/>
      <c r="AP31" s="1060">
        <v>124</v>
      </c>
      <c r="AQ31" s="1060"/>
      <c r="AR31" s="1060"/>
      <c r="AS31" s="1060"/>
      <c r="AT31" s="1060"/>
      <c r="AU31" s="1060" t="s">
        <v>611</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551</v>
      </c>
      <c r="R32" s="1133"/>
      <c r="S32" s="1133"/>
      <c r="T32" s="1133"/>
      <c r="U32" s="1133"/>
      <c r="V32" s="1133">
        <v>518</v>
      </c>
      <c r="W32" s="1133"/>
      <c r="X32" s="1133"/>
      <c r="Y32" s="1133"/>
      <c r="Z32" s="1133"/>
      <c r="AA32" s="1133">
        <v>32</v>
      </c>
      <c r="AB32" s="1133"/>
      <c r="AC32" s="1133"/>
      <c r="AD32" s="1133"/>
      <c r="AE32" s="1134"/>
      <c r="AF32" s="1108">
        <v>1022</v>
      </c>
      <c r="AG32" s="1109"/>
      <c r="AH32" s="1109"/>
      <c r="AI32" s="1109"/>
      <c r="AJ32" s="1110"/>
      <c r="AK32" s="1069">
        <v>6</v>
      </c>
      <c r="AL32" s="1060"/>
      <c r="AM32" s="1060"/>
      <c r="AN32" s="1060"/>
      <c r="AO32" s="1060"/>
      <c r="AP32" s="1060">
        <v>429</v>
      </c>
      <c r="AQ32" s="1060"/>
      <c r="AR32" s="1060"/>
      <c r="AS32" s="1060"/>
      <c r="AT32" s="1060"/>
      <c r="AU32" s="1060">
        <v>7</v>
      </c>
      <c r="AV32" s="1060"/>
      <c r="AW32" s="1060"/>
      <c r="AX32" s="1060"/>
      <c r="AY32" s="1060"/>
      <c r="AZ32" s="1131"/>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1086</v>
      </c>
      <c r="R33" s="1133"/>
      <c r="S33" s="1133"/>
      <c r="T33" s="1133"/>
      <c r="U33" s="1133"/>
      <c r="V33" s="1133">
        <v>946</v>
      </c>
      <c r="W33" s="1133"/>
      <c r="X33" s="1133"/>
      <c r="Y33" s="1133"/>
      <c r="Z33" s="1133"/>
      <c r="AA33" s="1133">
        <v>139</v>
      </c>
      <c r="AB33" s="1133"/>
      <c r="AC33" s="1133"/>
      <c r="AD33" s="1133"/>
      <c r="AE33" s="1134"/>
      <c r="AF33" s="1108">
        <v>1794</v>
      </c>
      <c r="AG33" s="1109"/>
      <c r="AH33" s="1109"/>
      <c r="AI33" s="1109"/>
      <c r="AJ33" s="1110"/>
      <c r="AK33" s="1069">
        <v>242</v>
      </c>
      <c r="AL33" s="1060"/>
      <c r="AM33" s="1060"/>
      <c r="AN33" s="1060"/>
      <c r="AO33" s="1060"/>
      <c r="AP33" s="1060">
        <v>590</v>
      </c>
      <c r="AQ33" s="1060"/>
      <c r="AR33" s="1060"/>
      <c r="AS33" s="1060"/>
      <c r="AT33" s="1060"/>
      <c r="AU33" s="1060">
        <v>407</v>
      </c>
      <c r="AV33" s="1060"/>
      <c r="AW33" s="1060"/>
      <c r="AX33" s="1060"/>
      <c r="AY33" s="1060"/>
      <c r="AZ33" s="1131"/>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2588</v>
      </c>
      <c r="R34" s="1133"/>
      <c r="S34" s="1133"/>
      <c r="T34" s="1133"/>
      <c r="U34" s="1133"/>
      <c r="V34" s="1133">
        <v>2633</v>
      </c>
      <c r="W34" s="1133"/>
      <c r="X34" s="1133"/>
      <c r="Y34" s="1133"/>
      <c r="Z34" s="1133"/>
      <c r="AA34" s="1133">
        <v>-45</v>
      </c>
      <c r="AB34" s="1133"/>
      <c r="AC34" s="1133"/>
      <c r="AD34" s="1133"/>
      <c r="AE34" s="1134"/>
      <c r="AF34" s="1108">
        <v>414</v>
      </c>
      <c r="AG34" s="1109"/>
      <c r="AH34" s="1109"/>
      <c r="AI34" s="1109"/>
      <c r="AJ34" s="1110"/>
      <c r="AK34" s="1069">
        <v>2180</v>
      </c>
      <c r="AL34" s="1060"/>
      <c r="AM34" s="1060"/>
      <c r="AN34" s="1060"/>
      <c r="AO34" s="1060"/>
      <c r="AP34" s="1060">
        <v>18411</v>
      </c>
      <c r="AQ34" s="1060"/>
      <c r="AR34" s="1060"/>
      <c r="AS34" s="1060"/>
      <c r="AT34" s="1060"/>
      <c r="AU34" s="1060">
        <v>17095</v>
      </c>
      <c r="AV34" s="1060"/>
      <c r="AW34" s="1060"/>
      <c r="AX34" s="1060"/>
      <c r="AY34" s="1060"/>
      <c r="AZ34" s="1131"/>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402</v>
      </c>
      <c r="R35" s="1133"/>
      <c r="S35" s="1133"/>
      <c r="T35" s="1133"/>
      <c r="U35" s="1133"/>
      <c r="V35" s="1133">
        <v>402</v>
      </c>
      <c r="W35" s="1133"/>
      <c r="X35" s="1133"/>
      <c r="Y35" s="1133"/>
      <c r="Z35" s="1133"/>
      <c r="AA35" s="1133">
        <v>0</v>
      </c>
      <c r="AB35" s="1133"/>
      <c r="AC35" s="1133"/>
      <c r="AD35" s="1133"/>
      <c r="AE35" s="1134"/>
      <c r="AF35" s="1108">
        <v>0</v>
      </c>
      <c r="AG35" s="1109"/>
      <c r="AH35" s="1109"/>
      <c r="AI35" s="1109"/>
      <c r="AJ35" s="1110"/>
      <c r="AK35" s="1069">
        <v>195</v>
      </c>
      <c r="AL35" s="1060"/>
      <c r="AM35" s="1060"/>
      <c r="AN35" s="1060"/>
      <c r="AO35" s="1060"/>
      <c r="AP35" s="1060">
        <v>3187</v>
      </c>
      <c r="AQ35" s="1060"/>
      <c r="AR35" s="1060"/>
      <c r="AS35" s="1060"/>
      <c r="AT35" s="1060"/>
      <c r="AU35" s="1060">
        <v>2107</v>
      </c>
      <c r="AV35" s="1060"/>
      <c r="AW35" s="1060"/>
      <c r="AX35" s="1060"/>
      <c r="AY35" s="1060"/>
      <c r="AZ35" s="1131"/>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408</v>
      </c>
      <c r="C36" s="1127"/>
      <c r="D36" s="1127"/>
      <c r="E36" s="1127"/>
      <c r="F36" s="1127"/>
      <c r="G36" s="1127"/>
      <c r="H36" s="1127"/>
      <c r="I36" s="1127"/>
      <c r="J36" s="1127"/>
      <c r="K36" s="1127"/>
      <c r="L36" s="1127"/>
      <c r="M36" s="1127"/>
      <c r="N36" s="1127"/>
      <c r="O36" s="1127"/>
      <c r="P36" s="1128"/>
      <c r="Q36" s="1132">
        <v>6</v>
      </c>
      <c r="R36" s="1133"/>
      <c r="S36" s="1133"/>
      <c r="T36" s="1133"/>
      <c r="U36" s="1133"/>
      <c r="V36" s="1133">
        <v>5</v>
      </c>
      <c r="W36" s="1133"/>
      <c r="X36" s="1133"/>
      <c r="Y36" s="1133"/>
      <c r="Z36" s="1133"/>
      <c r="AA36" s="1133">
        <v>1</v>
      </c>
      <c r="AB36" s="1133"/>
      <c r="AC36" s="1133"/>
      <c r="AD36" s="1133"/>
      <c r="AE36" s="1134"/>
      <c r="AF36" s="1108">
        <v>1</v>
      </c>
      <c r="AG36" s="1109"/>
      <c r="AH36" s="1109"/>
      <c r="AI36" s="1109"/>
      <c r="AJ36" s="1110"/>
      <c r="AK36" s="1069">
        <v>0</v>
      </c>
      <c r="AL36" s="1060"/>
      <c r="AM36" s="1060"/>
      <c r="AN36" s="1060"/>
      <c r="AO36" s="1060"/>
      <c r="AP36" s="1060" t="s">
        <v>610</v>
      </c>
      <c r="AQ36" s="1060"/>
      <c r="AR36" s="1060"/>
      <c r="AS36" s="1060"/>
      <c r="AT36" s="1060"/>
      <c r="AU36" s="1060" t="s">
        <v>608</v>
      </c>
      <c r="AV36" s="1060"/>
      <c r="AW36" s="1060"/>
      <c r="AX36" s="1060"/>
      <c r="AY36" s="1060"/>
      <c r="AZ36" s="1131"/>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3441</v>
      </c>
      <c r="AG63" s="1048"/>
      <c r="AH63" s="1048"/>
      <c r="AI63" s="1048"/>
      <c r="AJ63" s="1119"/>
      <c r="AK63" s="1120"/>
      <c r="AL63" s="1052"/>
      <c r="AM63" s="1052"/>
      <c r="AN63" s="1052"/>
      <c r="AO63" s="1052"/>
      <c r="AP63" s="1048">
        <v>22882</v>
      </c>
      <c r="AQ63" s="1048"/>
      <c r="AR63" s="1048"/>
      <c r="AS63" s="1048"/>
      <c r="AT63" s="1048"/>
      <c r="AU63" s="1048">
        <v>19674</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391</v>
      </c>
      <c r="AB66" s="1091"/>
      <c r="AC66" s="1091"/>
      <c r="AD66" s="1091"/>
      <c r="AE66" s="1092"/>
      <c r="AF66" s="1096" t="s">
        <v>417</v>
      </c>
      <c r="AG66" s="1097"/>
      <c r="AH66" s="1097"/>
      <c r="AI66" s="1097"/>
      <c r="AJ66" s="1098"/>
      <c r="AK66" s="1090" t="s">
        <v>418</v>
      </c>
      <c r="AL66" s="1085"/>
      <c r="AM66" s="1085"/>
      <c r="AN66" s="1085"/>
      <c r="AO66" s="1086"/>
      <c r="AP66" s="1090" t="s">
        <v>394</v>
      </c>
      <c r="AQ66" s="1091"/>
      <c r="AR66" s="1091"/>
      <c r="AS66" s="1091"/>
      <c r="AT66" s="1092"/>
      <c r="AU66" s="1090" t="s">
        <v>419</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332</v>
      </c>
      <c r="R68" s="1071"/>
      <c r="S68" s="1071"/>
      <c r="T68" s="1071"/>
      <c r="U68" s="1071"/>
      <c r="V68" s="1071">
        <v>330</v>
      </c>
      <c r="W68" s="1071"/>
      <c r="X68" s="1071"/>
      <c r="Y68" s="1071"/>
      <c r="Z68" s="1071"/>
      <c r="AA68" s="1071">
        <v>2</v>
      </c>
      <c r="AB68" s="1071"/>
      <c r="AC68" s="1071"/>
      <c r="AD68" s="1071"/>
      <c r="AE68" s="1071"/>
      <c r="AF68" s="1071">
        <v>322</v>
      </c>
      <c r="AG68" s="1071"/>
      <c r="AH68" s="1071"/>
      <c r="AI68" s="1071"/>
      <c r="AJ68" s="1071"/>
      <c r="AK68" s="1071" t="s">
        <v>608</v>
      </c>
      <c r="AL68" s="1071"/>
      <c r="AM68" s="1071"/>
      <c r="AN68" s="1071"/>
      <c r="AO68" s="1071"/>
      <c r="AP68" s="1071" t="s">
        <v>608</v>
      </c>
      <c r="AQ68" s="1071"/>
      <c r="AR68" s="1071"/>
      <c r="AS68" s="1071"/>
      <c r="AT68" s="1071"/>
      <c r="AU68" s="1071" t="s">
        <v>608</v>
      </c>
      <c r="AV68" s="1071"/>
      <c r="AW68" s="1071"/>
      <c r="AX68" s="1071"/>
      <c r="AY68" s="1071"/>
      <c r="AZ68" s="1072" t="s">
        <v>602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108</v>
      </c>
      <c r="R69" s="1060"/>
      <c r="S69" s="1060"/>
      <c r="T69" s="1060"/>
      <c r="U69" s="1060"/>
      <c r="V69" s="1060">
        <v>84</v>
      </c>
      <c r="W69" s="1060"/>
      <c r="X69" s="1060"/>
      <c r="Y69" s="1060"/>
      <c r="Z69" s="1060"/>
      <c r="AA69" s="1060">
        <v>24</v>
      </c>
      <c r="AB69" s="1060"/>
      <c r="AC69" s="1060"/>
      <c r="AD69" s="1060"/>
      <c r="AE69" s="1060"/>
      <c r="AF69" s="1060">
        <v>24</v>
      </c>
      <c r="AG69" s="1060"/>
      <c r="AH69" s="1060"/>
      <c r="AI69" s="1060"/>
      <c r="AJ69" s="1060"/>
      <c r="AK69" s="1060">
        <v>23</v>
      </c>
      <c r="AL69" s="1060"/>
      <c r="AM69" s="1060"/>
      <c r="AN69" s="1060"/>
      <c r="AO69" s="1060"/>
      <c r="AP69" s="1060" t="s">
        <v>608</v>
      </c>
      <c r="AQ69" s="1060"/>
      <c r="AR69" s="1060"/>
      <c r="AS69" s="1060"/>
      <c r="AT69" s="1060"/>
      <c r="AU69" s="1060" t="s">
        <v>608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77</v>
      </c>
      <c r="R70" s="1060"/>
      <c r="S70" s="1060"/>
      <c r="T70" s="1060"/>
      <c r="U70" s="1060"/>
      <c r="V70" s="1060">
        <v>77</v>
      </c>
      <c r="W70" s="1060"/>
      <c r="X70" s="1060"/>
      <c r="Y70" s="1060"/>
      <c r="Z70" s="1060"/>
      <c r="AA70" s="1060">
        <v>0</v>
      </c>
      <c r="AB70" s="1060"/>
      <c r="AC70" s="1060"/>
      <c r="AD70" s="1060"/>
      <c r="AE70" s="1060"/>
      <c r="AF70" s="1060">
        <v>0</v>
      </c>
      <c r="AG70" s="1060"/>
      <c r="AH70" s="1060"/>
      <c r="AI70" s="1060"/>
      <c r="AJ70" s="1060"/>
      <c r="AK70" s="1060">
        <v>10</v>
      </c>
      <c r="AL70" s="1060"/>
      <c r="AM70" s="1060"/>
      <c r="AN70" s="1060"/>
      <c r="AO70" s="1060"/>
      <c r="AP70" s="1060" t="s">
        <v>608</v>
      </c>
      <c r="AQ70" s="1060"/>
      <c r="AR70" s="1060"/>
      <c r="AS70" s="1060"/>
      <c r="AT70" s="1060"/>
      <c r="AU70" s="1060" t="s">
        <v>608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275563</v>
      </c>
      <c r="R71" s="1060"/>
      <c r="S71" s="1060"/>
      <c r="T71" s="1060"/>
      <c r="U71" s="1060"/>
      <c r="V71" s="1060">
        <v>275535</v>
      </c>
      <c r="W71" s="1060"/>
      <c r="X71" s="1060"/>
      <c r="Y71" s="1060"/>
      <c r="Z71" s="1060"/>
      <c r="AA71" s="1060">
        <v>28</v>
      </c>
      <c r="AB71" s="1060"/>
      <c r="AC71" s="1060"/>
      <c r="AD71" s="1060"/>
      <c r="AE71" s="1060"/>
      <c r="AF71" s="1060">
        <v>28</v>
      </c>
      <c r="AG71" s="1060"/>
      <c r="AH71" s="1060"/>
      <c r="AI71" s="1060"/>
      <c r="AJ71" s="1060"/>
      <c r="AK71" s="1060">
        <v>8608</v>
      </c>
      <c r="AL71" s="1060"/>
      <c r="AM71" s="1060"/>
      <c r="AN71" s="1060"/>
      <c r="AO71" s="1060"/>
      <c r="AP71" s="1060" t="s">
        <v>619</v>
      </c>
      <c r="AQ71" s="1060"/>
      <c r="AR71" s="1060"/>
      <c r="AS71" s="1060"/>
      <c r="AT71" s="1060"/>
      <c r="AU71" s="1060" t="s">
        <v>608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6895</v>
      </c>
      <c r="R72" s="1060"/>
      <c r="S72" s="1060"/>
      <c r="T72" s="1060"/>
      <c r="U72" s="1060"/>
      <c r="V72" s="1060">
        <v>6736</v>
      </c>
      <c r="W72" s="1060"/>
      <c r="X72" s="1060"/>
      <c r="Y72" s="1060"/>
      <c r="Z72" s="1060"/>
      <c r="AA72" s="1060">
        <v>159</v>
      </c>
      <c r="AB72" s="1060"/>
      <c r="AC72" s="1060"/>
      <c r="AD72" s="1060"/>
      <c r="AE72" s="1060"/>
      <c r="AF72" s="1060">
        <v>159</v>
      </c>
      <c r="AG72" s="1060"/>
      <c r="AH72" s="1060"/>
      <c r="AI72" s="1060"/>
      <c r="AJ72" s="1060"/>
      <c r="AK72" s="1060">
        <v>859</v>
      </c>
      <c r="AL72" s="1060"/>
      <c r="AM72" s="1060"/>
      <c r="AN72" s="1060"/>
      <c r="AO72" s="1060"/>
      <c r="AP72" s="1060" t="s">
        <v>608</v>
      </c>
      <c r="AQ72" s="1060"/>
      <c r="AR72" s="1060"/>
      <c r="AS72" s="1060"/>
      <c r="AT72" s="1060"/>
      <c r="AU72" s="1060" t="s">
        <v>608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819</v>
      </c>
      <c r="R73" s="1060"/>
      <c r="S73" s="1060"/>
      <c r="T73" s="1060"/>
      <c r="U73" s="1060"/>
      <c r="V73" s="1060">
        <v>671</v>
      </c>
      <c r="W73" s="1060"/>
      <c r="X73" s="1060"/>
      <c r="Y73" s="1060"/>
      <c r="Z73" s="1060"/>
      <c r="AA73" s="1060">
        <v>149</v>
      </c>
      <c r="AB73" s="1060"/>
      <c r="AC73" s="1060"/>
      <c r="AD73" s="1060"/>
      <c r="AE73" s="1060"/>
      <c r="AF73" s="1060">
        <v>149</v>
      </c>
      <c r="AG73" s="1060"/>
      <c r="AH73" s="1060"/>
      <c r="AI73" s="1060"/>
      <c r="AJ73" s="1060"/>
      <c r="AK73" s="1060" t="s">
        <v>618</v>
      </c>
      <c r="AL73" s="1060"/>
      <c r="AM73" s="1060"/>
      <c r="AN73" s="1060"/>
      <c r="AO73" s="1060"/>
      <c r="AP73" s="1060" t="s">
        <v>608</v>
      </c>
      <c r="AQ73" s="1060"/>
      <c r="AR73" s="1060"/>
      <c r="AS73" s="1060"/>
      <c r="AT73" s="1060"/>
      <c r="AU73" s="1060" t="s">
        <v>611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v>228</v>
      </c>
      <c r="R74" s="1060"/>
      <c r="S74" s="1060"/>
      <c r="T74" s="1060"/>
      <c r="U74" s="1060"/>
      <c r="V74" s="1060">
        <v>221</v>
      </c>
      <c r="W74" s="1060"/>
      <c r="X74" s="1060"/>
      <c r="Y74" s="1060"/>
      <c r="Z74" s="1060"/>
      <c r="AA74" s="1060">
        <v>7</v>
      </c>
      <c r="AB74" s="1060"/>
      <c r="AC74" s="1060"/>
      <c r="AD74" s="1060"/>
      <c r="AE74" s="1060"/>
      <c r="AF74" s="1060">
        <v>7</v>
      </c>
      <c r="AG74" s="1060"/>
      <c r="AH74" s="1060"/>
      <c r="AI74" s="1060"/>
      <c r="AJ74" s="1060"/>
      <c r="AK74" s="1060">
        <v>221</v>
      </c>
      <c r="AL74" s="1060"/>
      <c r="AM74" s="1060"/>
      <c r="AN74" s="1060"/>
      <c r="AO74" s="1060"/>
      <c r="AP74" s="1060" t="s">
        <v>611</v>
      </c>
      <c r="AQ74" s="1060"/>
      <c r="AR74" s="1060"/>
      <c r="AS74" s="1060"/>
      <c r="AT74" s="1060"/>
      <c r="AU74" s="1060" t="s">
        <v>617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7">
        <v>6</v>
      </c>
      <c r="R75" s="1068"/>
      <c r="S75" s="1068"/>
      <c r="T75" s="1068"/>
      <c r="U75" s="1069"/>
      <c r="V75" s="1070">
        <v>3</v>
      </c>
      <c r="W75" s="1068"/>
      <c r="X75" s="1068"/>
      <c r="Y75" s="1068"/>
      <c r="Z75" s="1069"/>
      <c r="AA75" s="1070">
        <v>3</v>
      </c>
      <c r="AB75" s="1068"/>
      <c r="AC75" s="1068"/>
      <c r="AD75" s="1068"/>
      <c r="AE75" s="1069"/>
      <c r="AF75" s="1070">
        <v>3</v>
      </c>
      <c r="AG75" s="1068"/>
      <c r="AH75" s="1068"/>
      <c r="AI75" s="1068"/>
      <c r="AJ75" s="1069"/>
      <c r="AK75" s="1070" t="s">
        <v>620</v>
      </c>
      <c r="AL75" s="1068"/>
      <c r="AM75" s="1068"/>
      <c r="AN75" s="1068"/>
      <c r="AO75" s="1069"/>
      <c r="AP75" s="1070" t="s">
        <v>608</v>
      </c>
      <c r="AQ75" s="1068"/>
      <c r="AR75" s="1068"/>
      <c r="AS75" s="1068"/>
      <c r="AT75" s="1069"/>
      <c r="AU75" s="1070" t="s">
        <v>608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584</v>
      </c>
      <c r="C76" s="1064"/>
      <c r="D76" s="1064"/>
      <c r="E76" s="1064"/>
      <c r="F76" s="1064"/>
      <c r="G76" s="1064"/>
      <c r="H76" s="1064"/>
      <c r="I76" s="1064"/>
      <c r="J76" s="1064"/>
      <c r="K76" s="1064"/>
      <c r="L76" s="1064"/>
      <c r="M76" s="1064"/>
      <c r="N76" s="1064"/>
      <c r="O76" s="1064"/>
      <c r="P76" s="1065"/>
      <c r="Q76" s="1067">
        <v>20</v>
      </c>
      <c r="R76" s="1068"/>
      <c r="S76" s="1068"/>
      <c r="T76" s="1068"/>
      <c r="U76" s="1069"/>
      <c r="V76" s="1070">
        <v>19</v>
      </c>
      <c r="W76" s="1068"/>
      <c r="X76" s="1068"/>
      <c r="Y76" s="1068"/>
      <c r="Z76" s="1069"/>
      <c r="AA76" s="1070">
        <v>1</v>
      </c>
      <c r="AB76" s="1068"/>
      <c r="AC76" s="1068"/>
      <c r="AD76" s="1068"/>
      <c r="AE76" s="1069"/>
      <c r="AF76" s="1070">
        <v>1</v>
      </c>
      <c r="AG76" s="1068"/>
      <c r="AH76" s="1068"/>
      <c r="AI76" s="1068"/>
      <c r="AJ76" s="1069"/>
      <c r="AK76" s="1070">
        <v>4</v>
      </c>
      <c r="AL76" s="1068"/>
      <c r="AM76" s="1068"/>
      <c r="AN76" s="1068"/>
      <c r="AO76" s="1069"/>
      <c r="AP76" s="1070">
        <v>16</v>
      </c>
      <c r="AQ76" s="1068"/>
      <c r="AR76" s="1068"/>
      <c r="AS76" s="1068"/>
      <c r="AT76" s="1069"/>
      <c r="AU76" s="1070">
        <v>16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585</v>
      </c>
      <c r="C77" s="1064"/>
      <c r="D77" s="1064"/>
      <c r="E77" s="1064"/>
      <c r="F77" s="1064"/>
      <c r="G77" s="1064"/>
      <c r="H77" s="1064"/>
      <c r="I77" s="1064"/>
      <c r="J77" s="1064"/>
      <c r="K77" s="1064"/>
      <c r="L77" s="1064"/>
      <c r="M77" s="1064"/>
      <c r="N77" s="1064"/>
      <c r="O77" s="1064"/>
      <c r="P77" s="1065"/>
      <c r="Q77" s="1067">
        <v>69</v>
      </c>
      <c r="R77" s="1068"/>
      <c r="S77" s="1068"/>
      <c r="T77" s="1068"/>
      <c r="U77" s="1069"/>
      <c r="V77" s="1070">
        <v>66</v>
      </c>
      <c r="W77" s="1068"/>
      <c r="X77" s="1068"/>
      <c r="Y77" s="1068"/>
      <c r="Z77" s="1069"/>
      <c r="AA77" s="1070">
        <v>3</v>
      </c>
      <c r="AB77" s="1068"/>
      <c r="AC77" s="1068"/>
      <c r="AD77" s="1068"/>
      <c r="AE77" s="1069"/>
      <c r="AF77" s="1070">
        <v>3</v>
      </c>
      <c r="AG77" s="1068"/>
      <c r="AH77" s="1068"/>
      <c r="AI77" s="1068"/>
      <c r="AJ77" s="1069"/>
      <c r="AK77" s="1070">
        <v>25</v>
      </c>
      <c r="AL77" s="1068"/>
      <c r="AM77" s="1068"/>
      <c r="AN77" s="1068"/>
      <c r="AO77" s="1069"/>
      <c r="AP77" s="1070">
        <v>302</v>
      </c>
      <c r="AQ77" s="1068"/>
      <c r="AR77" s="1068"/>
      <c r="AS77" s="1068"/>
      <c r="AT77" s="1069"/>
      <c r="AU77" s="1070" t="s">
        <v>614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586</v>
      </c>
      <c r="C78" s="1064"/>
      <c r="D78" s="1064"/>
      <c r="E78" s="1064"/>
      <c r="F78" s="1064"/>
      <c r="G78" s="1064"/>
      <c r="H78" s="1064"/>
      <c r="I78" s="1064"/>
      <c r="J78" s="1064"/>
      <c r="K78" s="1064"/>
      <c r="L78" s="1064"/>
      <c r="M78" s="1064"/>
      <c r="N78" s="1064"/>
      <c r="O78" s="1064"/>
      <c r="P78" s="1065"/>
      <c r="Q78" s="1066">
        <v>0</v>
      </c>
      <c r="R78" s="1060"/>
      <c r="S78" s="1060"/>
      <c r="T78" s="1060"/>
      <c r="U78" s="1060"/>
      <c r="V78" s="1060">
        <v>0</v>
      </c>
      <c r="W78" s="1060"/>
      <c r="X78" s="1060"/>
      <c r="Y78" s="1060"/>
      <c r="Z78" s="1060"/>
      <c r="AA78" s="1060">
        <v>0</v>
      </c>
      <c r="AB78" s="1060"/>
      <c r="AC78" s="1060"/>
      <c r="AD78" s="1060"/>
      <c r="AE78" s="1060"/>
      <c r="AF78" s="1060">
        <v>0</v>
      </c>
      <c r="AG78" s="1060"/>
      <c r="AH78" s="1060"/>
      <c r="AI78" s="1060"/>
      <c r="AJ78" s="1060"/>
      <c r="AK78" s="1060">
        <v>0</v>
      </c>
      <c r="AL78" s="1060"/>
      <c r="AM78" s="1060"/>
      <c r="AN78" s="1060"/>
      <c r="AO78" s="1060"/>
      <c r="AP78" s="1060">
        <v>0</v>
      </c>
      <c r="AQ78" s="1060"/>
      <c r="AR78" s="1060"/>
      <c r="AS78" s="1060"/>
      <c r="AT78" s="1060"/>
      <c r="AU78" s="1060" t="s">
        <v>608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587</v>
      </c>
      <c r="C79" s="1064"/>
      <c r="D79" s="1064"/>
      <c r="E79" s="1064"/>
      <c r="F79" s="1064"/>
      <c r="G79" s="1064"/>
      <c r="H79" s="1064"/>
      <c r="I79" s="1064"/>
      <c r="J79" s="1064"/>
      <c r="K79" s="1064"/>
      <c r="L79" s="1064"/>
      <c r="M79" s="1064"/>
      <c r="N79" s="1064"/>
      <c r="O79" s="1064"/>
      <c r="P79" s="1065"/>
      <c r="Q79" s="1066">
        <v>103</v>
      </c>
      <c r="R79" s="1060"/>
      <c r="S79" s="1060"/>
      <c r="T79" s="1060"/>
      <c r="U79" s="1060"/>
      <c r="V79" s="1060">
        <v>88</v>
      </c>
      <c r="W79" s="1060"/>
      <c r="X79" s="1060"/>
      <c r="Y79" s="1060"/>
      <c r="Z79" s="1060"/>
      <c r="AA79" s="1060">
        <v>15</v>
      </c>
      <c r="AB79" s="1060"/>
      <c r="AC79" s="1060"/>
      <c r="AD79" s="1060"/>
      <c r="AE79" s="1060"/>
      <c r="AF79" s="1060">
        <v>15</v>
      </c>
      <c r="AG79" s="1060"/>
      <c r="AH79" s="1060"/>
      <c r="AI79" s="1060"/>
      <c r="AJ79" s="1060"/>
      <c r="AK79" s="1060" t="s">
        <v>608</v>
      </c>
      <c r="AL79" s="1060"/>
      <c r="AM79" s="1060"/>
      <c r="AN79" s="1060"/>
      <c r="AO79" s="1060"/>
      <c r="AP79" s="1060" t="s">
        <v>608</v>
      </c>
      <c r="AQ79" s="1060"/>
      <c r="AR79" s="1060"/>
      <c r="AS79" s="1060"/>
      <c r="AT79" s="1060"/>
      <c r="AU79" s="1060" t="s">
        <v>608</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588</v>
      </c>
      <c r="C80" s="1064"/>
      <c r="D80" s="1064"/>
      <c r="E80" s="1064"/>
      <c r="F80" s="1064"/>
      <c r="G80" s="1064"/>
      <c r="H80" s="1064"/>
      <c r="I80" s="1064"/>
      <c r="J80" s="1064"/>
      <c r="K80" s="1064"/>
      <c r="L80" s="1064"/>
      <c r="M80" s="1064"/>
      <c r="N80" s="1064"/>
      <c r="O80" s="1064"/>
      <c r="P80" s="1065"/>
      <c r="Q80" s="1066">
        <v>17</v>
      </c>
      <c r="R80" s="1060"/>
      <c r="S80" s="1060"/>
      <c r="T80" s="1060"/>
      <c r="U80" s="1060"/>
      <c r="V80" s="1060">
        <v>16</v>
      </c>
      <c r="W80" s="1060"/>
      <c r="X80" s="1060"/>
      <c r="Y80" s="1060"/>
      <c r="Z80" s="1060"/>
      <c r="AA80" s="1060">
        <v>1</v>
      </c>
      <c r="AB80" s="1060"/>
      <c r="AC80" s="1060"/>
      <c r="AD80" s="1060"/>
      <c r="AE80" s="1060"/>
      <c r="AF80" s="1060">
        <v>1</v>
      </c>
      <c r="AG80" s="1060"/>
      <c r="AH80" s="1060"/>
      <c r="AI80" s="1060"/>
      <c r="AJ80" s="1060"/>
      <c r="AK80" s="1060" t="s">
        <v>608</v>
      </c>
      <c r="AL80" s="1060"/>
      <c r="AM80" s="1060"/>
      <c r="AN80" s="1060"/>
      <c r="AO80" s="1060"/>
      <c r="AP80" s="1060" t="s">
        <v>611</v>
      </c>
      <c r="AQ80" s="1060"/>
      <c r="AR80" s="1060"/>
      <c r="AS80" s="1060"/>
      <c r="AT80" s="1060"/>
      <c r="AU80" s="1060" t="s">
        <v>611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589</v>
      </c>
      <c r="C81" s="1064"/>
      <c r="D81" s="1064"/>
      <c r="E81" s="1064"/>
      <c r="F81" s="1064"/>
      <c r="G81" s="1064"/>
      <c r="H81" s="1064"/>
      <c r="I81" s="1064"/>
      <c r="J81" s="1064"/>
      <c r="K81" s="1064"/>
      <c r="L81" s="1064"/>
      <c r="M81" s="1064"/>
      <c r="N81" s="1064"/>
      <c r="O81" s="1064"/>
      <c r="P81" s="1065"/>
      <c r="Q81" s="1066">
        <v>185</v>
      </c>
      <c r="R81" s="1060"/>
      <c r="S81" s="1060"/>
      <c r="T81" s="1060"/>
      <c r="U81" s="1060"/>
      <c r="V81" s="1060">
        <v>173</v>
      </c>
      <c r="W81" s="1060"/>
      <c r="X81" s="1060"/>
      <c r="Y81" s="1060"/>
      <c r="Z81" s="1060"/>
      <c r="AA81" s="1060">
        <v>12</v>
      </c>
      <c r="AB81" s="1060"/>
      <c r="AC81" s="1060"/>
      <c r="AD81" s="1060"/>
      <c r="AE81" s="1060"/>
      <c r="AF81" s="1060">
        <v>12</v>
      </c>
      <c r="AG81" s="1060"/>
      <c r="AH81" s="1060"/>
      <c r="AI81" s="1060"/>
      <c r="AJ81" s="1060"/>
      <c r="AK81" s="1060" t="s">
        <v>608</v>
      </c>
      <c r="AL81" s="1060"/>
      <c r="AM81" s="1060"/>
      <c r="AN81" s="1060"/>
      <c r="AO81" s="1060"/>
      <c r="AP81" s="1060" t="s">
        <v>608</v>
      </c>
      <c r="AQ81" s="1060"/>
      <c r="AR81" s="1060"/>
      <c r="AS81" s="1060"/>
      <c r="AT81" s="1060"/>
      <c r="AU81" s="1060" t="s">
        <v>615</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590</v>
      </c>
      <c r="C82" s="1064"/>
      <c r="D82" s="1064"/>
      <c r="E82" s="1064"/>
      <c r="F82" s="1064"/>
      <c r="G82" s="1064"/>
      <c r="H82" s="1064"/>
      <c r="I82" s="1064"/>
      <c r="J82" s="1064"/>
      <c r="K82" s="1064"/>
      <c r="L82" s="1064"/>
      <c r="M82" s="1064"/>
      <c r="N82" s="1064"/>
      <c r="O82" s="1064"/>
      <c r="P82" s="1065"/>
      <c r="Q82" s="1066">
        <v>13</v>
      </c>
      <c r="R82" s="1060"/>
      <c r="S82" s="1060"/>
      <c r="T82" s="1060"/>
      <c r="U82" s="1060"/>
      <c r="V82" s="1060">
        <v>13</v>
      </c>
      <c r="W82" s="1060"/>
      <c r="X82" s="1060"/>
      <c r="Y82" s="1060"/>
      <c r="Z82" s="1060"/>
      <c r="AA82" s="1060">
        <v>0</v>
      </c>
      <c r="AB82" s="1060"/>
      <c r="AC82" s="1060"/>
      <c r="AD82" s="1060"/>
      <c r="AE82" s="1060"/>
      <c r="AF82" s="1060">
        <v>0</v>
      </c>
      <c r="AG82" s="1060"/>
      <c r="AH82" s="1060"/>
      <c r="AI82" s="1060"/>
      <c r="AJ82" s="1060"/>
      <c r="AK82" s="1060">
        <v>0</v>
      </c>
      <c r="AL82" s="1060"/>
      <c r="AM82" s="1060"/>
      <c r="AN82" s="1060"/>
      <c r="AO82" s="1060"/>
      <c r="AP82" s="1060" t="s">
        <v>608</v>
      </c>
      <c r="AQ82" s="1060"/>
      <c r="AR82" s="1060"/>
      <c r="AS82" s="1060"/>
      <c r="AT82" s="1060"/>
      <c r="AU82" s="1060" t="s">
        <v>608</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724</v>
      </c>
      <c r="AG88" s="1048"/>
      <c r="AH88" s="1048"/>
      <c r="AI88" s="1048"/>
      <c r="AJ88" s="1048"/>
      <c r="AK88" s="1052"/>
      <c r="AL88" s="1052"/>
      <c r="AM88" s="1052"/>
      <c r="AN88" s="1052"/>
      <c r="AO88" s="1052"/>
      <c r="AP88" s="1048">
        <v>318</v>
      </c>
      <c r="AQ88" s="1048"/>
      <c r="AR88" s="1048"/>
      <c r="AS88" s="1048"/>
      <c r="AT88" s="1048"/>
      <c r="AU88" s="1048">
        <v>16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988</v>
      </c>
      <c r="CS102" s="1040"/>
      <c r="CT102" s="1040"/>
      <c r="CU102" s="1040"/>
      <c r="CV102" s="1041"/>
      <c r="CW102" s="1039" t="s">
        <v>608</v>
      </c>
      <c r="CX102" s="1040"/>
      <c r="CY102" s="1040"/>
      <c r="CZ102" s="1040"/>
      <c r="DA102" s="1041"/>
      <c r="DB102" s="1039">
        <v>535</v>
      </c>
      <c r="DC102" s="1040"/>
      <c r="DD102" s="1040"/>
      <c r="DE102" s="1040"/>
      <c r="DF102" s="1041"/>
      <c r="DG102" s="1039" t="s">
        <v>615</v>
      </c>
      <c r="DH102" s="1040"/>
      <c r="DI102" s="1040"/>
      <c r="DJ102" s="1040"/>
      <c r="DK102" s="1041"/>
      <c r="DL102" s="1039">
        <v>8</v>
      </c>
      <c r="DM102" s="1040"/>
      <c r="DN102" s="1040"/>
      <c r="DO102" s="1040"/>
      <c r="DP102" s="1041"/>
      <c r="DQ102" s="1039">
        <v>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301</v>
      </c>
      <c r="AG109" s="983"/>
      <c r="AH109" s="983"/>
      <c r="AI109" s="983"/>
      <c r="AJ109" s="984"/>
      <c r="AK109" s="985" t="s">
        <v>300</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301</v>
      </c>
      <c r="BW109" s="983"/>
      <c r="BX109" s="983"/>
      <c r="BY109" s="983"/>
      <c r="BZ109" s="984"/>
      <c r="CA109" s="985" t="s">
        <v>300</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301</v>
      </c>
      <c r="DM109" s="983"/>
      <c r="DN109" s="983"/>
      <c r="DO109" s="983"/>
      <c r="DP109" s="984"/>
      <c r="DQ109" s="985" t="s">
        <v>300</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3134804</v>
      </c>
      <c r="AB110" s="976"/>
      <c r="AC110" s="976"/>
      <c r="AD110" s="976"/>
      <c r="AE110" s="977"/>
      <c r="AF110" s="978">
        <v>2906279</v>
      </c>
      <c r="AG110" s="976"/>
      <c r="AH110" s="976"/>
      <c r="AI110" s="976"/>
      <c r="AJ110" s="977"/>
      <c r="AK110" s="978">
        <v>2814005</v>
      </c>
      <c r="AL110" s="976"/>
      <c r="AM110" s="976"/>
      <c r="AN110" s="976"/>
      <c r="AO110" s="977"/>
      <c r="AP110" s="979">
        <v>28.2</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26315990</v>
      </c>
      <c r="BR110" s="923"/>
      <c r="BS110" s="923"/>
      <c r="BT110" s="923"/>
      <c r="BU110" s="923"/>
      <c r="BV110" s="923">
        <v>26424276</v>
      </c>
      <c r="BW110" s="923"/>
      <c r="BX110" s="923"/>
      <c r="BY110" s="923"/>
      <c r="BZ110" s="923"/>
      <c r="CA110" s="923">
        <v>25636827</v>
      </c>
      <c r="CB110" s="923"/>
      <c r="CC110" s="923"/>
      <c r="CD110" s="923"/>
      <c r="CE110" s="923"/>
      <c r="CF110" s="947">
        <v>256.8</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127</v>
      </c>
      <c r="DR110" s="923"/>
      <c r="DS110" s="923"/>
      <c r="DT110" s="923"/>
      <c r="DU110" s="923"/>
      <c r="DV110" s="924" t="s">
        <v>436</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412</v>
      </c>
      <c r="AB111" s="1004"/>
      <c r="AC111" s="1004"/>
      <c r="AD111" s="1004"/>
      <c r="AE111" s="1005"/>
      <c r="AF111" s="1006" t="s">
        <v>412</v>
      </c>
      <c r="AG111" s="1004"/>
      <c r="AH111" s="1004"/>
      <c r="AI111" s="1004"/>
      <c r="AJ111" s="1005"/>
      <c r="AK111" s="1006" t="s">
        <v>438</v>
      </c>
      <c r="AL111" s="1004"/>
      <c r="AM111" s="1004"/>
      <c r="AN111" s="1004"/>
      <c r="AO111" s="1005"/>
      <c r="AP111" s="1007" t="s">
        <v>436</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78153</v>
      </c>
      <c r="BR111" s="895"/>
      <c r="BS111" s="895"/>
      <c r="BT111" s="895"/>
      <c r="BU111" s="895"/>
      <c r="BV111" s="895">
        <v>64660</v>
      </c>
      <c r="BW111" s="895"/>
      <c r="BX111" s="895"/>
      <c r="BY111" s="895"/>
      <c r="BZ111" s="895"/>
      <c r="CA111" s="895">
        <v>52057</v>
      </c>
      <c r="CB111" s="895"/>
      <c r="CC111" s="895"/>
      <c r="CD111" s="895"/>
      <c r="CE111" s="895"/>
      <c r="CF111" s="956">
        <v>0.5</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436</v>
      </c>
      <c r="DM111" s="895"/>
      <c r="DN111" s="895"/>
      <c r="DO111" s="895"/>
      <c r="DP111" s="895"/>
      <c r="DQ111" s="895" t="s">
        <v>438</v>
      </c>
      <c r="DR111" s="895"/>
      <c r="DS111" s="895"/>
      <c r="DT111" s="895"/>
      <c r="DU111" s="895"/>
      <c r="DV111" s="872" t="s">
        <v>127</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438</v>
      </c>
      <c r="AG112" s="858"/>
      <c r="AH112" s="858"/>
      <c r="AI112" s="858"/>
      <c r="AJ112" s="859"/>
      <c r="AK112" s="860" t="s">
        <v>438</v>
      </c>
      <c r="AL112" s="858"/>
      <c r="AM112" s="858"/>
      <c r="AN112" s="858"/>
      <c r="AO112" s="859"/>
      <c r="AP112" s="905" t="s">
        <v>412</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22237464</v>
      </c>
      <c r="BR112" s="895"/>
      <c r="BS112" s="895"/>
      <c r="BT112" s="895"/>
      <c r="BU112" s="895"/>
      <c r="BV112" s="895">
        <v>20841553</v>
      </c>
      <c r="BW112" s="895"/>
      <c r="BX112" s="895"/>
      <c r="BY112" s="895"/>
      <c r="BZ112" s="895"/>
      <c r="CA112" s="895">
        <v>19673692</v>
      </c>
      <c r="CB112" s="895"/>
      <c r="CC112" s="895"/>
      <c r="CD112" s="895"/>
      <c r="CE112" s="895"/>
      <c r="CF112" s="956">
        <v>197.1</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127</v>
      </c>
      <c r="DM112" s="895"/>
      <c r="DN112" s="895"/>
      <c r="DO112" s="895"/>
      <c r="DP112" s="895"/>
      <c r="DQ112" s="895" t="s">
        <v>127</v>
      </c>
      <c r="DR112" s="895"/>
      <c r="DS112" s="895"/>
      <c r="DT112" s="895"/>
      <c r="DU112" s="895"/>
      <c r="DV112" s="872" t="s">
        <v>438</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2098227</v>
      </c>
      <c r="AB113" s="1004"/>
      <c r="AC113" s="1004"/>
      <c r="AD113" s="1004"/>
      <c r="AE113" s="1005"/>
      <c r="AF113" s="1006">
        <v>2016945</v>
      </c>
      <c r="AG113" s="1004"/>
      <c r="AH113" s="1004"/>
      <c r="AI113" s="1004"/>
      <c r="AJ113" s="1005"/>
      <c r="AK113" s="1006">
        <v>1983573</v>
      </c>
      <c r="AL113" s="1004"/>
      <c r="AM113" s="1004"/>
      <c r="AN113" s="1004"/>
      <c r="AO113" s="1005"/>
      <c r="AP113" s="1007">
        <v>19.899999999999999</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25807</v>
      </c>
      <c r="BR113" s="895"/>
      <c r="BS113" s="895"/>
      <c r="BT113" s="895"/>
      <c r="BU113" s="895"/>
      <c r="BV113" s="895">
        <v>21162</v>
      </c>
      <c r="BW113" s="895"/>
      <c r="BX113" s="895"/>
      <c r="BY113" s="895"/>
      <c r="BZ113" s="895"/>
      <c r="CA113" s="895">
        <v>16457</v>
      </c>
      <c r="CB113" s="895"/>
      <c r="CC113" s="895"/>
      <c r="CD113" s="895"/>
      <c r="CE113" s="895"/>
      <c r="CF113" s="956">
        <v>0.2</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438</v>
      </c>
      <c r="DR113" s="858"/>
      <c r="DS113" s="858"/>
      <c r="DT113" s="858"/>
      <c r="DU113" s="859"/>
      <c r="DV113" s="905" t="s">
        <v>127</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4952</v>
      </c>
      <c r="AB114" s="858"/>
      <c r="AC114" s="858"/>
      <c r="AD114" s="858"/>
      <c r="AE114" s="859"/>
      <c r="AF114" s="860">
        <v>4952</v>
      </c>
      <c r="AG114" s="858"/>
      <c r="AH114" s="858"/>
      <c r="AI114" s="858"/>
      <c r="AJ114" s="859"/>
      <c r="AK114" s="860">
        <v>4952</v>
      </c>
      <c r="AL114" s="858"/>
      <c r="AM114" s="858"/>
      <c r="AN114" s="858"/>
      <c r="AO114" s="859"/>
      <c r="AP114" s="905">
        <v>0</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2563525</v>
      </c>
      <c r="BR114" s="895"/>
      <c r="BS114" s="895"/>
      <c r="BT114" s="895"/>
      <c r="BU114" s="895"/>
      <c r="BV114" s="895">
        <v>2357354</v>
      </c>
      <c r="BW114" s="895"/>
      <c r="BX114" s="895"/>
      <c r="BY114" s="895"/>
      <c r="BZ114" s="895"/>
      <c r="CA114" s="895">
        <v>2372670</v>
      </c>
      <c r="CB114" s="895"/>
      <c r="CC114" s="895"/>
      <c r="CD114" s="895"/>
      <c r="CE114" s="895"/>
      <c r="CF114" s="956">
        <v>23.8</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438</v>
      </c>
      <c r="DR114" s="858"/>
      <c r="DS114" s="858"/>
      <c r="DT114" s="858"/>
      <c r="DU114" s="859"/>
      <c r="DV114" s="905" t="s">
        <v>127</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127</v>
      </c>
      <c r="AB115" s="1004"/>
      <c r="AC115" s="1004"/>
      <c r="AD115" s="1004"/>
      <c r="AE115" s="1005"/>
      <c r="AF115" s="1006" t="s">
        <v>127</v>
      </c>
      <c r="AG115" s="1004"/>
      <c r="AH115" s="1004"/>
      <c r="AI115" s="1004"/>
      <c r="AJ115" s="1005"/>
      <c r="AK115" s="1006" t="s">
        <v>438</v>
      </c>
      <c r="AL115" s="1004"/>
      <c r="AM115" s="1004"/>
      <c r="AN115" s="1004"/>
      <c r="AO115" s="1005"/>
      <c r="AP115" s="1007" t="s">
        <v>127</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800</v>
      </c>
      <c r="BR115" s="895"/>
      <c r="BS115" s="895"/>
      <c r="BT115" s="895"/>
      <c r="BU115" s="895"/>
      <c r="BV115" s="895">
        <v>4000</v>
      </c>
      <c r="BW115" s="895"/>
      <c r="BX115" s="895"/>
      <c r="BY115" s="895"/>
      <c r="BZ115" s="895"/>
      <c r="CA115" s="895">
        <v>800</v>
      </c>
      <c r="CB115" s="895"/>
      <c r="CC115" s="895"/>
      <c r="CD115" s="895"/>
      <c r="CE115" s="895"/>
      <c r="CF115" s="956">
        <v>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438</v>
      </c>
      <c r="AG116" s="858"/>
      <c r="AH116" s="858"/>
      <c r="AI116" s="858"/>
      <c r="AJ116" s="859"/>
      <c r="AK116" s="860" t="s">
        <v>127</v>
      </c>
      <c r="AL116" s="858"/>
      <c r="AM116" s="858"/>
      <c r="AN116" s="858"/>
      <c r="AO116" s="859"/>
      <c r="AP116" s="905" t="s">
        <v>438</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412</v>
      </c>
      <c r="DM116" s="858"/>
      <c r="DN116" s="858"/>
      <c r="DO116" s="858"/>
      <c r="DP116" s="859"/>
      <c r="DQ116" s="860" t="s">
        <v>436</v>
      </c>
      <c r="DR116" s="858"/>
      <c r="DS116" s="858"/>
      <c r="DT116" s="858"/>
      <c r="DU116" s="859"/>
      <c r="DV116" s="905" t="s">
        <v>127</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5237983</v>
      </c>
      <c r="AB117" s="990"/>
      <c r="AC117" s="990"/>
      <c r="AD117" s="990"/>
      <c r="AE117" s="991"/>
      <c r="AF117" s="992">
        <v>4928176</v>
      </c>
      <c r="AG117" s="990"/>
      <c r="AH117" s="990"/>
      <c r="AI117" s="990"/>
      <c r="AJ117" s="991"/>
      <c r="AK117" s="992">
        <v>4802530</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301</v>
      </c>
      <c r="AG118" s="983"/>
      <c r="AH118" s="983"/>
      <c r="AI118" s="983"/>
      <c r="AJ118" s="984"/>
      <c r="AK118" s="985" t="s">
        <v>300</v>
      </c>
      <c r="AL118" s="983"/>
      <c r="AM118" s="983"/>
      <c r="AN118" s="983"/>
      <c r="AO118" s="984"/>
      <c r="AP118" s="986" t="s">
        <v>430</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412</v>
      </c>
      <c r="BW118" s="926"/>
      <c r="BX118" s="926"/>
      <c r="BY118" s="926"/>
      <c r="BZ118" s="926"/>
      <c r="CA118" s="926" t="s">
        <v>412</v>
      </c>
      <c r="CB118" s="926"/>
      <c r="CC118" s="926"/>
      <c r="CD118" s="926"/>
      <c r="CE118" s="926"/>
      <c r="CF118" s="956" t="s">
        <v>127</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412</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412</v>
      </c>
      <c r="AB119" s="976"/>
      <c r="AC119" s="976"/>
      <c r="AD119" s="976"/>
      <c r="AE119" s="977"/>
      <c r="AF119" s="978" t="s">
        <v>462</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463</v>
      </c>
      <c r="BP119" s="959"/>
      <c r="BQ119" s="963">
        <v>51221739</v>
      </c>
      <c r="BR119" s="926"/>
      <c r="BS119" s="926"/>
      <c r="BT119" s="926"/>
      <c r="BU119" s="926"/>
      <c r="BV119" s="926">
        <v>49713005</v>
      </c>
      <c r="BW119" s="926"/>
      <c r="BX119" s="926"/>
      <c r="BY119" s="926"/>
      <c r="BZ119" s="926"/>
      <c r="CA119" s="926">
        <v>47752503</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78153</v>
      </c>
      <c r="DH119" s="841"/>
      <c r="DI119" s="841"/>
      <c r="DJ119" s="841"/>
      <c r="DK119" s="842"/>
      <c r="DL119" s="843">
        <v>64660</v>
      </c>
      <c r="DM119" s="841"/>
      <c r="DN119" s="841"/>
      <c r="DO119" s="841"/>
      <c r="DP119" s="842"/>
      <c r="DQ119" s="843">
        <v>52057</v>
      </c>
      <c r="DR119" s="841"/>
      <c r="DS119" s="841"/>
      <c r="DT119" s="841"/>
      <c r="DU119" s="842"/>
      <c r="DV119" s="929">
        <v>0.5</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412</v>
      </c>
      <c r="AB120" s="858"/>
      <c r="AC120" s="858"/>
      <c r="AD120" s="858"/>
      <c r="AE120" s="859"/>
      <c r="AF120" s="860" t="s">
        <v>412</v>
      </c>
      <c r="AG120" s="858"/>
      <c r="AH120" s="858"/>
      <c r="AI120" s="858"/>
      <c r="AJ120" s="859"/>
      <c r="AK120" s="860" t="s">
        <v>412</v>
      </c>
      <c r="AL120" s="858"/>
      <c r="AM120" s="858"/>
      <c r="AN120" s="858"/>
      <c r="AO120" s="859"/>
      <c r="AP120" s="905" t="s">
        <v>465</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13576545</v>
      </c>
      <c r="BR120" s="923"/>
      <c r="BS120" s="923"/>
      <c r="BT120" s="923"/>
      <c r="BU120" s="923"/>
      <c r="BV120" s="923">
        <v>13766306</v>
      </c>
      <c r="BW120" s="923"/>
      <c r="BX120" s="923"/>
      <c r="BY120" s="923"/>
      <c r="BZ120" s="923"/>
      <c r="CA120" s="923">
        <v>13845983</v>
      </c>
      <c r="CB120" s="923"/>
      <c r="CC120" s="923"/>
      <c r="CD120" s="923"/>
      <c r="CE120" s="923"/>
      <c r="CF120" s="947">
        <v>138.69999999999999</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19136805</v>
      </c>
      <c r="DH120" s="923"/>
      <c r="DI120" s="923"/>
      <c r="DJ120" s="923"/>
      <c r="DK120" s="923"/>
      <c r="DL120" s="923">
        <v>17966484</v>
      </c>
      <c r="DM120" s="923"/>
      <c r="DN120" s="923"/>
      <c r="DO120" s="923"/>
      <c r="DP120" s="923"/>
      <c r="DQ120" s="923">
        <v>17094719</v>
      </c>
      <c r="DR120" s="923"/>
      <c r="DS120" s="923"/>
      <c r="DT120" s="923"/>
      <c r="DU120" s="923"/>
      <c r="DV120" s="924">
        <v>171.3</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412</v>
      </c>
      <c r="AB121" s="858"/>
      <c r="AC121" s="858"/>
      <c r="AD121" s="858"/>
      <c r="AE121" s="859"/>
      <c r="AF121" s="860" t="s">
        <v>465</v>
      </c>
      <c r="AG121" s="858"/>
      <c r="AH121" s="858"/>
      <c r="AI121" s="858"/>
      <c r="AJ121" s="859"/>
      <c r="AK121" s="860" t="s">
        <v>412</v>
      </c>
      <c r="AL121" s="858"/>
      <c r="AM121" s="858"/>
      <c r="AN121" s="858"/>
      <c r="AO121" s="859"/>
      <c r="AP121" s="905" t="s">
        <v>127</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330843</v>
      </c>
      <c r="BR121" s="895"/>
      <c r="BS121" s="895"/>
      <c r="BT121" s="895"/>
      <c r="BU121" s="895"/>
      <c r="BV121" s="895">
        <v>667929</v>
      </c>
      <c r="BW121" s="895"/>
      <c r="BX121" s="895"/>
      <c r="BY121" s="895"/>
      <c r="BZ121" s="895"/>
      <c r="CA121" s="895">
        <v>615821</v>
      </c>
      <c r="CB121" s="895"/>
      <c r="CC121" s="895"/>
      <c r="CD121" s="895"/>
      <c r="CE121" s="895"/>
      <c r="CF121" s="956">
        <v>6.2</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2585472</v>
      </c>
      <c r="DH121" s="895"/>
      <c r="DI121" s="895"/>
      <c r="DJ121" s="895"/>
      <c r="DK121" s="895"/>
      <c r="DL121" s="895">
        <v>2371851</v>
      </c>
      <c r="DM121" s="895"/>
      <c r="DN121" s="895"/>
      <c r="DO121" s="895"/>
      <c r="DP121" s="895"/>
      <c r="DQ121" s="895">
        <v>2106735</v>
      </c>
      <c r="DR121" s="895"/>
      <c r="DS121" s="895"/>
      <c r="DT121" s="895"/>
      <c r="DU121" s="895"/>
      <c r="DV121" s="872">
        <v>21.1</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412</v>
      </c>
      <c r="AL122" s="858"/>
      <c r="AM122" s="858"/>
      <c r="AN122" s="858"/>
      <c r="AO122" s="859"/>
      <c r="AP122" s="905" t="s">
        <v>462</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33287362</v>
      </c>
      <c r="BR122" s="926"/>
      <c r="BS122" s="926"/>
      <c r="BT122" s="926"/>
      <c r="BU122" s="926"/>
      <c r="BV122" s="926">
        <v>33019262</v>
      </c>
      <c r="BW122" s="926"/>
      <c r="BX122" s="926"/>
      <c r="BY122" s="926"/>
      <c r="BZ122" s="926"/>
      <c r="CA122" s="926">
        <v>31696401</v>
      </c>
      <c r="CB122" s="926"/>
      <c r="CC122" s="926"/>
      <c r="CD122" s="926"/>
      <c r="CE122" s="926"/>
      <c r="CF122" s="927">
        <v>317.5</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451014</v>
      </c>
      <c r="DH122" s="895"/>
      <c r="DI122" s="895"/>
      <c r="DJ122" s="895"/>
      <c r="DK122" s="895"/>
      <c r="DL122" s="895">
        <v>443375</v>
      </c>
      <c r="DM122" s="895"/>
      <c r="DN122" s="895"/>
      <c r="DO122" s="895"/>
      <c r="DP122" s="895"/>
      <c r="DQ122" s="895">
        <v>406838</v>
      </c>
      <c r="DR122" s="895"/>
      <c r="DS122" s="895"/>
      <c r="DT122" s="895"/>
      <c r="DU122" s="895"/>
      <c r="DV122" s="872">
        <v>4.0999999999999996</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412</v>
      </c>
      <c r="AB123" s="858"/>
      <c r="AC123" s="858"/>
      <c r="AD123" s="858"/>
      <c r="AE123" s="859"/>
      <c r="AF123" s="860" t="s">
        <v>412</v>
      </c>
      <c r="AG123" s="858"/>
      <c r="AH123" s="858"/>
      <c r="AI123" s="858"/>
      <c r="AJ123" s="859"/>
      <c r="AK123" s="860" t="s">
        <v>412</v>
      </c>
      <c r="AL123" s="858"/>
      <c r="AM123" s="858"/>
      <c r="AN123" s="858"/>
      <c r="AO123" s="859"/>
      <c r="AP123" s="905" t="s">
        <v>412</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474</v>
      </c>
      <c r="BP123" s="959"/>
      <c r="BQ123" s="913">
        <v>47194750</v>
      </c>
      <c r="BR123" s="914"/>
      <c r="BS123" s="914"/>
      <c r="BT123" s="914"/>
      <c r="BU123" s="914"/>
      <c r="BV123" s="914">
        <v>47453497</v>
      </c>
      <c r="BW123" s="914"/>
      <c r="BX123" s="914"/>
      <c r="BY123" s="914"/>
      <c r="BZ123" s="914"/>
      <c r="CA123" s="914">
        <v>46158205</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55104</v>
      </c>
      <c r="DH123" s="858"/>
      <c r="DI123" s="858"/>
      <c r="DJ123" s="858"/>
      <c r="DK123" s="859"/>
      <c r="DL123" s="860">
        <v>51949</v>
      </c>
      <c r="DM123" s="858"/>
      <c r="DN123" s="858"/>
      <c r="DO123" s="858"/>
      <c r="DP123" s="859"/>
      <c r="DQ123" s="860">
        <v>58543</v>
      </c>
      <c r="DR123" s="858"/>
      <c r="DS123" s="858"/>
      <c r="DT123" s="858"/>
      <c r="DU123" s="859"/>
      <c r="DV123" s="905">
        <v>0.6</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412</v>
      </c>
      <c r="AB124" s="858"/>
      <c r="AC124" s="858"/>
      <c r="AD124" s="858"/>
      <c r="AE124" s="859"/>
      <c r="AF124" s="860" t="s">
        <v>412</v>
      </c>
      <c r="AG124" s="858"/>
      <c r="AH124" s="858"/>
      <c r="AI124" s="858"/>
      <c r="AJ124" s="859"/>
      <c r="AK124" s="860" t="s">
        <v>127</v>
      </c>
      <c r="AL124" s="858"/>
      <c r="AM124" s="858"/>
      <c r="AN124" s="858"/>
      <c r="AO124" s="859"/>
      <c r="AP124" s="905" t="s">
        <v>412</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38.6</v>
      </c>
      <c r="BR124" s="912"/>
      <c r="BS124" s="912"/>
      <c r="BT124" s="912"/>
      <c r="BU124" s="912"/>
      <c r="BV124" s="912">
        <v>22.3</v>
      </c>
      <c r="BW124" s="912"/>
      <c r="BX124" s="912"/>
      <c r="BY124" s="912"/>
      <c r="BZ124" s="912"/>
      <c r="CA124" s="912">
        <v>15.9</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9069</v>
      </c>
      <c r="DH124" s="841"/>
      <c r="DI124" s="841"/>
      <c r="DJ124" s="841"/>
      <c r="DK124" s="842"/>
      <c r="DL124" s="843">
        <v>7894</v>
      </c>
      <c r="DM124" s="841"/>
      <c r="DN124" s="841"/>
      <c r="DO124" s="841"/>
      <c r="DP124" s="842"/>
      <c r="DQ124" s="843">
        <v>6857</v>
      </c>
      <c r="DR124" s="841"/>
      <c r="DS124" s="841"/>
      <c r="DT124" s="841"/>
      <c r="DU124" s="842"/>
      <c r="DV124" s="929">
        <v>0.1</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412</v>
      </c>
      <c r="AG125" s="858"/>
      <c r="AH125" s="858"/>
      <c r="AI125" s="858"/>
      <c r="AJ125" s="859"/>
      <c r="AK125" s="860" t="s">
        <v>412</v>
      </c>
      <c r="AL125" s="858"/>
      <c r="AM125" s="858"/>
      <c r="AN125" s="858"/>
      <c r="AO125" s="859"/>
      <c r="AP125" s="905" t="s">
        <v>462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412</v>
      </c>
      <c r="DH125" s="923"/>
      <c r="DI125" s="923"/>
      <c r="DJ125" s="923"/>
      <c r="DK125" s="923"/>
      <c r="DL125" s="923" t="s">
        <v>127</v>
      </c>
      <c r="DM125" s="923"/>
      <c r="DN125" s="923"/>
      <c r="DO125" s="923"/>
      <c r="DP125" s="923"/>
      <c r="DQ125" s="923" t="s">
        <v>462</v>
      </c>
      <c r="DR125" s="923"/>
      <c r="DS125" s="923"/>
      <c r="DT125" s="923"/>
      <c r="DU125" s="923"/>
      <c r="DV125" s="924" t="s">
        <v>127</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465</v>
      </c>
      <c r="AB126" s="858"/>
      <c r="AC126" s="858"/>
      <c r="AD126" s="858"/>
      <c r="AE126" s="859"/>
      <c r="AF126" s="860" t="s">
        <v>412</v>
      </c>
      <c r="AG126" s="858"/>
      <c r="AH126" s="858"/>
      <c r="AI126" s="858"/>
      <c r="AJ126" s="859"/>
      <c r="AK126" s="860" t="s">
        <v>412</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412</v>
      </c>
      <c r="DM126" s="895"/>
      <c r="DN126" s="895"/>
      <c r="DO126" s="895"/>
      <c r="DP126" s="895"/>
      <c r="DQ126" s="895" t="s">
        <v>412</v>
      </c>
      <c r="DR126" s="895"/>
      <c r="DS126" s="895"/>
      <c r="DT126" s="895"/>
      <c r="DU126" s="895"/>
      <c r="DV126" s="872" t="s">
        <v>127</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462</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412</v>
      </c>
      <c r="DH127" s="895"/>
      <c r="DI127" s="895"/>
      <c r="DJ127" s="895"/>
      <c r="DK127" s="895"/>
      <c r="DL127" s="895" t="s">
        <v>465</v>
      </c>
      <c r="DM127" s="895"/>
      <c r="DN127" s="895"/>
      <c r="DO127" s="895"/>
      <c r="DP127" s="895"/>
      <c r="DQ127" s="895" t="s">
        <v>127</v>
      </c>
      <c r="DR127" s="895"/>
      <c r="DS127" s="895"/>
      <c r="DT127" s="895"/>
      <c r="DU127" s="895"/>
      <c r="DV127" s="872" t="s">
        <v>412</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70308</v>
      </c>
      <c r="AB128" s="879"/>
      <c r="AC128" s="879"/>
      <c r="AD128" s="879"/>
      <c r="AE128" s="880"/>
      <c r="AF128" s="881">
        <v>67868</v>
      </c>
      <c r="AG128" s="879"/>
      <c r="AH128" s="879"/>
      <c r="AI128" s="879"/>
      <c r="AJ128" s="880"/>
      <c r="AK128" s="881">
        <v>69430</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127</v>
      </c>
      <c r="BG128" s="865"/>
      <c r="BH128" s="865"/>
      <c r="BI128" s="865"/>
      <c r="BJ128" s="865"/>
      <c r="BK128" s="865"/>
      <c r="BL128" s="888"/>
      <c r="BM128" s="864">
        <v>12.9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800</v>
      </c>
      <c r="DH128" s="869"/>
      <c r="DI128" s="869"/>
      <c r="DJ128" s="869"/>
      <c r="DK128" s="869"/>
      <c r="DL128" s="869">
        <v>4000</v>
      </c>
      <c r="DM128" s="869"/>
      <c r="DN128" s="869"/>
      <c r="DO128" s="869"/>
      <c r="DP128" s="869"/>
      <c r="DQ128" s="869">
        <v>800</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14192034</v>
      </c>
      <c r="AB129" s="858"/>
      <c r="AC129" s="858"/>
      <c r="AD129" s="858"/>
      <c r="AE129" s="859"/>
      <c r="AF129" s="860">
        <v>13622811</v>
      </c>
      <c r="AG129" s="858"/>
      <c r="AH129" s="858"/>
      <c r="AI129" s="858"/>
      <c r="AJ129" s="859"/>
      <c r="AK129" s="860">
        <v>13502637</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412</v>
      </c>
      <c r="BG129" s="848"/>
      <c r="BH129" s="848"/>
      <c r="BI129" s="848"/>
      <c r="BJ129" s="848"/>
      <c r="BK129" s="848"/>
      <c r="BL129" s="849"/>
      <c r="BM129" s="847">
        <v>17.899999999999999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3771480</v>
      </c>
      <c r="AB130" s="858"/>
      <c r="AC130" s="858"/>
      <c r="AD130" s="858"/>
      <c r="AE130" s="859"/>
      <c r="AF130" s="860">
        <v>3509582</v>
      </c>
      <c r="AG130" s="858"/>
      <c r="AH130" s="858"/>
      <c r="AI130" s="858"/>
      <c r="AJ130" s="859"/>
      <c r="AK130" s="860">
        <v>3520359</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10420554</v>
      </c>
      <c r="AB131" s="841"/>
      <c r="AC131" s="841"/>
      <c r="AD131" s="841"/>
      <c r="AE131" s="842"/>
      <c r="AF131" s="843">
        <v>10113229</v>
      </c>
      <c r="AG131" s="841"/>
      <c r="AH131" s="841"/>
      <c r="AI131" s="841"/>
      <c r="AJ131" s="842"/>
      <c r="AK131" s="843">
        <v>9982278</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15.9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13.398471900000001</v>
      </c>
      <c r="AB132" s="821"/>
      <c r="AC132" s="821"/>
      <c r="AD132" s="821"/>
      <c r="AE132" s="822"/>
      <c r="AF132" s="823">
        <v>13.356031</v>
      </c>
      <c r="AG132" s="821"/>
      <c r="AH132" s="821"/>
      <c r="AI132" s="821"/>
      <c r="AJ132" s="822"/>
      <c r="AK132" s="823">
        <v>12.14894035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13.5</v>
      </c>
      <c r="AB133" s="800"/>
      <c r="AC133" s="800"/>
      <c r="AD133" s="800"/>
      <c r="AE133" s="801"/>
      <c r="AF133" s="799">
        <v>13.2</v>
      </c>
      <c r="AG133" s="800"/>
      <c r="AH133" s="800"/>
      <c r="AI133" s="800"/>
      <c r="AJ133" s="801"/>
      <c r="AK133" s="799">
        <v>12.9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yR+U83Tp0C9xkm2zOwVqgvyNGB8Zp3l2AUZes9ssPHgBP4TpPgzk0AMiRikycYLFewWRekX2vyUxY693nGQiw==" saltValue="Guoy2zrmYW7LKr4hEsI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U95" sqref="AU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QPmZO/aQA5dK9+H/OvuigzAozxJEBxI+wsu8fC4BBeZJrvzwR0zv8S3Y7QRostd7qhUR+rrAEkoQxw/hZ2+Sg==" saltValue="8jwKD1TGBQT5dZg490vqv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3qWPTM2OpL5me1/Ymn6SNsz5g2NSPqhQuSizY0XFIACZs+cmzCDpfX9lHWwZlWKtPVXNZP5XdNmRXAqVdEeRQ==" saltValue="6LyCvW5zgf4TTamodFbU1A==" spinCount="100000" sheet="1" objects="1" scenarios="1"/>
  <dataConsolidate/>
  <phoneticPr fontId="2"/>
  <printOptions horizontalCentered="1" verticalCentered="1"/>
  <pageMargins left="0" right="0" top="0" bottom="0" header="0" footer="0"/>
  <pageSetup paperSize="9" scale="35"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3329796</v>
      </c>
      <c r="AP9" s="312">
        <v>119708</v>
      </c>
      <c r="AQ9" s="313">
        <v>83394</v>
      </c>
      <c r="AR9" s="314">
        <v>43.5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410343</v>
      </c>
      <c r="AP10" s="315">
        <v>14752</v>
      </c>
      <c r="AQ10" s="316">
        <v>6219</v>
      </c>
      <c r="AR10" s="317">
        <v>137.19999999999999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68627</v>
      </c>
      <c r="AP11" s="315">
        <v>2467</v>
      </c>
      <c r="AQ11" s="316">
        <v>9118</v>
      </c>
      <c r="AR11" s="317">
        <v>-72.900000000000006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66899</v>
      </c>
      <c r="AP12" s="315">
        <v>2405</v>
      </c>
      <c r="AQ12" s="316">
        <v>987</v>
      </c>
      <c r="AR12" s="317">
        <v>143.69999999999999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9</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164896</v>
      </c>
      <c r="AP14" s="315">
        <v>5928</v>
      </c>
      <c r="AQ14" s="316">
        <v>3664</v>
      </c>
      <c r="AR14" s="317">
        <v>61.8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22380</v>
      </c>
      <c r="AP15" s="315">
        <v>805</v>
      </c>
      <c r="AQ15" s="316">
        <v>1887</v>
      </c>
      <c r="AR15" s="317">
        <v>-57.3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-266448</v>
      </c>
      <c r="AP16" s="315">
        <v>-9579</v>
      </c>
      <c r="AQ16" s="316">
        <v>-7696</v>
      </c>
      <c r="AR16" s="317">
        <v>24.5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3796493</v>
      </c>
      <c r="AP17" s="315">
        <v>136486</v>
      </c>
      <c r="AQ17" s="316">
        <v>97581</v>
      </c>
      <c r="AR17" s="317">
        <v>39.9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14.85</v>
      </c>
      <c r="AP21" s="328">
        <v>9.5399999999999991</v>
      </c>
      <c r="AQ21" s="329">
        <v>5.31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97.5</v>
      </c>
      <c r="AP22" s="333">
        <v>97.4</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2814005</v>
      </c>
      <c r="AP32" s="342">
        <v>101165</v>
      </c>
      <c r="AQ32" s="343">
        <v>62676</v>
      </c>
      <c r="AR32" s="344">
        <v>61.4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16</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1983573</v>
      </c>
      <c r="AP35" s="342">
        <v>71311</v>
      </c>
      <c r="AQ35" s="343">
        <v>17882</v>
      </c>
      <c r="AR35" s="344">
        <v>298.8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4952</v>
      </c>
      <c r="AP36" s="342">
        <v>178</v>
      </c>
      <c r="AQ36" s="343">
        <v>3809</v>
      </c>
      <c r="AR36" s="344">
        <v>-95.3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514</v>
      </c>
      <c r="AP37" s="342" t="s">
        <v>514</v>
      </c>
      <c r="AQ37" s="343">
        <v>679</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-69430</v>
      </c>
      <c r="AP39" s="342">
        <v>-2496</v>
      </c>
      <c r="AQ39" s="343">
        <v>-2913</v>
      </c>
      <c r="AR39" s="344">
        <v>-14.3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-3520359</v>
      </c>
      <c r="AP40" s="342">
        <v>-126559</v>
      </c>
      <c r="AQ40" s="343">
        <v>-59622</v>
      </c>
      <c r="AR40" s="344">
        <v>112.3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1212741</v>
      </c>
      <c r="AP41" s="342">
        <v>43599</v>
      </c>
      <c r="AQ41" s="343">
        <v>22530</v>
      </c>
      <c r="AR41" s="344">
        <v>93.5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3372105</v>
      </c>
      <c r="AN51" s="364">
        <v>113109</v>
      </c>
      <c r="AO51" s="365">
        <v>-20.7</v>
      </c>
      <c r="AP51" s="366">
        <v>106614</v>
      </c>
      <c r="AQ51" s="367">
        <v>17.2</v>
      </c>
      <c r="AR51" s="368">
        <v>-37.9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1291725</v>
      </c>
      <c r="AN52" s="372">
        <v>43328</v>
      </c>
      <c r="AO52" s="373">
        <v>-17.2</v>
      </c>
      <c r="AP52" s="374">
        <v>45545</v>
      </c>
      <c r="AQ52" s="375">
        <v>20.7</v>
      </c>
      <c r="AR52" s="376">
        <v>-37.9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1698057</v>
      </c>
      <c r="AN53" s="364">
        <v>58125</v>
      </c>
      <c r="AO53" s="365">
        <v>-48.6</v>
      </c>
      <c r="AP53" s="366">
        <v>85459</v>
      </c>
      <c r="AQ53" s="367">
        <v>-19.8</v>
      </c>
      <c r="AR53" s="368">
        <v>-28.8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1104314</v>
      </c>
      <c r="AN54" s="372">
        <v>37801</v>
      </c>
      <c r="AO54" s="373">
        <v>-12.8</v>
      </c>
      <c r="AP54" s="374">
        <v>44378</v>
      </c>
      <c r="AQ54" s="375">
        <v>-2.6</v>
      </c>
      <c r="AR54" s="376">
        <v>-10.199999999999999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1634601</v>
      </c>
      <c r="AN55" s="364">
        <v>56889</v>
      </c>
      <c r="AO55" s="365">
        <v>-2.1</v>
      </c>
      <c r="AP55" s="366">
        <v>78864</v>
      </c>
      <c r="AQ55" s="367">
        <v>-7.7</v>
      </c>
      <c r="AR55" s="368">
        <v>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1176919</v>
      </c>
      <c r="AN56" s="372">
        <v>40961</v>
      </c>
      <c r="AO56" s="373">
        <v>8.4</v>
      </c>
      <c r="AP56" s="374">
        <v>46136</v>
      </c>
      <c r="AQ56" s="375">
        <v>4</v>
      </c>
      <c r="AR56" s="376">
        <v>4.4000000000000004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3224076</v>
      </c>
      <c r="AN57" s="364">
        <v>113957</v>
      </c>
      <c r="AO57" s="365">
        <v>100.3</v>
      </c>
      <c r="AP57" s="366">
        <v>85042</v>
      </c>
      <c r="AQ57" s="367">
        <v>7.8</v>
      </c>
      <c r="AR57" s="368">
        <v>92.5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2419938</v>
      </c>
      <c r="AN58" s="372">
        <v>85534</v>
      </c>
      <c r="AO58" s="373">
        <v>108.8</v>
      </c>
      <c r="AP58" s="374">
        <v>50806</v>
      </c>
      <c r="AQ58" s="375">
        <v>10.1</v>
      </c>
      <c r="AR58" s="376">
        <v>98.7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2195302</v>
      </c>
      <c r="AN59" s="364">
        <v>78922</v>
      </c>
      <c r="AO59" s="365">
        <v>-30.7</v>
      </c>
      <c r="AP59" s="366">
        <v>83774</v>
      </c>
      <c r="AQ59" s="367">
        <v>-1.5</v>
      </c>
      <c r="AR59" s="368">
        <v>-29.2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1454007</v>
      </c>
      <c r="AN60" s="372">
        <v>52272</v>
      </c>
      <c r="AO60" s="373">
        <v>-38.9</v>
      </c>
      <c r="AP60" s="374">
        <v>52179</v>
      </c>
      <c r="AQ60" s="375">
        <v>2.7</v>
      </c>
      <c r="AR60" s="376">
        <v>-41.6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2424828</v>
      </c>
      <c r="AN61" s="379">
        <v>84200</v>
      </c>
      <c r="AO61" s="380">
        <v>-0.4</v>
      </c>
      <c r="AP61" s="381">
        <v>87951</v>
      </c>
      <c r="AQ61" s="382">
        <v>-0.8</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1489381</v>
      </c>
      <c r="AN62" s="372">
        <v>51979</v>
      </c>
      <c r="AO62" s="373">
        <v>9.6999999999999993</v>
      </c>
      <c r="AP62" s="374">
        <v>47809</v>
      </c>
      <c r="AQ62" s="375">
        <v>7</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kvKmuT+nalYfu1WEVkh2Wg0GODrYK9rJBeEcTGYln1t1ZmmRo+p23uaTT5gzXoNqAacyD4gEvMvkUtoRVDYXA==" saltValue="PlhfqSCu1vOn9AGv5r2K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eCXqgaOCswNAe84RhgYpONwS3nIA5HsP823X0onqfZrxOWe1vVk1x/C0Y7HsZTFa5zIaOAiN9HjCcXIa0uzfw==" saltValue="xKU36kkDGCR5fgwznGDXVQ==" spinCount="100000" sheet="1" objects="1" scenarios="1"/>
  <dataConsolidate/>
  <phoneticPr fontId="2"/>
  <printOptions horizontalCentered="1" verticalCentered="1"/>
  <pageMargins left="0" right="0" top="0.19685039370078741" bottom="0" header="0.39370078740157483" footer="0"/>
  <pageSetup paperSize="9" scale="34"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A48" sqref="AA4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jC0BfBH2EAbrwyCC4pKlyTanYre8RslxidD3i5/9ACzoCDBBRfjagEaT/4GAOaWCjegUxORAN3nXJSKCLjsEA==" saltValue="1rJH+IE9lPivZJFM9rh/Zw==" spinCount="100000" sheet="1" objects="1" scenarios="1"/>
  <dataConsolidate/>
  <phoneticPr fontId="2"/>
  <printOptions horizontalCentered="1" verticalCentered="1"/>
  <pageMargins left="0" right="0" top="0.19685039370078741" bottom="0" header="0.39370078740157483" footer="0"/>
  <pageSetup paperSize="9" scale="34"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32.01</v>
      </c>
      <c r="G47" s="12">
        <v>42.17</v>
      </c>
      <c r="H47" s="12">
        <v>49.49</v>
      </c>
      <c r="I47" s="12">
        <v>51.27</v>
      </c>
      <c r="J47" s="13">
        <v>51.17</v>
      </c>
    </row>
    <row r="48" spans="2:10" ht="57.75" customHeight="1" x14ac:dyDescent="0.15">
      <c r="B48" s="14"/>
      <c r="C48" s="1234" t="s">
        <v>4</v>
      </c>
      <c r="D48" s="1234"/>
      <c r="E48" s="1235"/>
      <c r="F48" s="15">
        <v>7.47</v>
      </c>
      <c r="G48" s="16">
        <v>8.5500000000000007</v>
      </c>
      <c r="H48" s="16">
        <v>7.29</v>
      </c>
      <c r="I48" s="16">
        <v>6.76</v>
      </c>
      <c r="J48" s="17">
        <v>7.32</v>
      </c>
    </row>
    <row r="49" spans="2:10" ht="57.75" customHeight="1" thickBot="1" x14ac:dyDescent="0.2">
      <c r="B49" s="18"/>
      <c r="C49" s="1236" t="s">
        <v>5</v>
      </c>
      <c r="D49" s="1236"/>
      <c r="E49" s="1237"/>
      <c r="F49" s="19">
        <v>2.44</v>
      </c>
      <c r="G49" s="20">
        <v>7.39</v>
      </c>
      <c r="H49" s="20" t="s">
        <v>560</v>
      </c>
      <c r="I49" s="20">
        <v>2.84</v>
      </c>
      <c r="J49" s="21">
        <v>3.46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jKrbcSmkiAwVLtPsgbs2W1Q/MteStWHoGQfucPoQbpXPTfU/MN5x7kMv5g+sPADwhxcOY2QkGvXZS7aqu5Gog==" saltValue="mJfq39P75y52HcRWpwGs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7"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2020-09-24T04:25:11Z</cp:lastPrinted>
  <dcterms:created xsi:type="dcterms:W3CDTF">2020-02-10T05:18:44Z</dcterms:created>
  <dcterms:modified xsi:type="dcterms:W3CDTF">2020-09-24T04:28:51Z</dcterms:modified>
  <cp:category/>
</cp:coreProperties>
</file>